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norzarita.samsudin\Desktop\"/>
    </mc:Choice>
  </mc:AlternateContent>
  <xr:revisionPtr revIDLastSave="0" documentId="8_{9F9D4A26-816F-42AF-B6CE-B26D401797FF}" xr6:coauthVersionLast="36" xr6:coauthVersionMax="36" xr10:uidLastSave="{00000000-0000-0000-0000-000000000000}"/>
  <bookViews>
    <workbookView xWindow="0" yWindow="0" windowWidth="19008" windowHeight="9516" tabRatio="899" xr2:uid="{00000000-000D-0000-FFFF-FFFF00000000}"/>
  </bookViews>
  <sheets>
    <sheet name="database" sheetId="173" r:id="rId1"/>
    <sheet name="Maklumat Utama" sheetId="172" r:id="rId2"/>
    <sheet name="P1" sheetId="166" r:id="rId3"/>
    <sheet name="P2" sheetId="151" r:id="rId4"/>
    <sheet name="P3" sheetId="152" r:id="rId5"/>
    <sheet name="P4" sheetId="153" r:id="rId6"/>
    <sheet name="P5" sheetId="154" r:id="rId7"/>
    <sheet name="P6" sheetId="155" r:id="rId8"/>
    <sheet name="P7" sheetId="156" r:id="rId9"/>
    <sheet name="P8-P9" sheetId="167" r:id="rId10"/>
    <sheet name="P10-P11" sheetId="159" r:id="rId11"/>
    <sheet name="P12-P13" sheetId="175" r:id="rId12"/>
    <sheet name="P14" sheetId="164" r:id="rId13"/>
    <sheet name="P15" sheetId="165" r:id="rId14"/>
    <sheet name="P16" sheetId="65" r:id="rId15"/>
    <sheet name="P17" sheetId="67" r:id="rId16"/>
    <sheet name="P18" sheetId="48" r:id="rId17"/>
    <sheet name="P19" sheetId="49" r:id="rId18"/>
    <sheet name="P20" sheetId="51" r:id="rId19"/>
    <sheet name="P21" sheetId="47" r:id="rId20"/>
    <sheet name="P22" sheetId="91" r:id="rId21"/>
    <sheet name="P23" sheetId="52" r:id="rId22"/>
    <sheet name="P24" sheetId="11" r:id="rId23"/>
    <sheet name="P25" sheetId="12" r:id="rId24"/>
    <sheet name="P26" sheetId="92" r:id="rId25"/>
    <sheet name="P27" sheetId="13" r:id="rId26"/>
    <sheet name="P28" sheetId="14" r:id="rId27"/>
    <sheet name="P29" sheetId="123" r:id="rId28"/>
    <sheet name="P30" sheetId="71" r:id="rId29"/>
    <sheet name="P31" sheetId="68" r:id="rId30"/>
    <sheet name="P32" sheetId="95" r:id="rId31"/>
    <sheet name="P33" sheetId="174" r:id="rId32"/>
    <sheet name="Daya Saing" sheetId="124" r:id="rId33"/>
    <sheet name="P35" sheetId="125" r:id="rId34"/>
    <sheet name="P36" sheetId="126" r:id="rId35"/>
    <sheet name="P37" sheetId="127" r:id="rId36"/>
    <sheet name="P38" sheetId="128" r:id="rId37"/>
    <sheet name="P39" sheetId="129" r:id="rId38"/>
    <sheet name="P40" sheetId="130" r:id="rId39"/>
    <sheet name="P41" sheetId="133" r:id="rId40"/>
    <sheet name="P42" sheetId="134" r:id="rId41"/>
    <sheet name="P43" sheetId="135" r:id="rId42"/>
    <sheet name="P44" sheetId="137" r:id="rId43"/>
    <sheet name="P45" sheetId="139" r:id="rId44"/>
    <sheet name="P46" sheetId="141" r:id="rId45"/>
    <sheet name="P47" sheetId="142" r:id="rId46"/>
    <sheet name="P48" sheetId="169" r:id="rId47"/>
    <sheet name="P49" sheetId="176" r:id="rId48"/>
    <sheet name="P52" sheetId="149" r:id="rId49"/>
  </sheets>
  <definedNames>
    <definedName name="_xlnm.Print_Area" localSheetId="32">'Daya Saing'!$A$1:$V$102</definedName>
    <definedName name="_xlnm.Print_Area" localSheetId="10">'P10-P11'!$A$1:$R$98</definedName>
    <definedName name="_xlnm.Print_Area" localSheetId="11">'P12-P13'!$A$1:$R$98</definedName>
    <definedName name="_xlnm.Print_Area" localSheetId="13">'P15'!$A$1:$AL$90</definedName>
    <definedName name="_xlnm.Print_Area" localSheetId="14">'P16'!$A$1:$AC$93</definedName>
    <definedName name="_xlnm.Print_Area" localSheetId="15">'P17'!$A$1:$AC$87</definedName>
    <definedName name="_xlnm.Print_Area" localSheetId="16">'P18'!$A$1:$AC$87</definedName>
    <definedName name="_xlnm.Print_Area" localSheetId="17">'P19'!$A$1:$AC$87</definedName>
    <definedName name="_xlnm.Print_Area" localSheetId="3">'P2'!$A$1:$BS$81</definedName>
    <definedName name="_xlnm.Print_Area" localSheetId="19">'P21'!$A$1:$AC$87</definedName>
    <definedName name="_xlnm.Print_Area" localSheetId="20">'P22'!$A$1:$AC$87</definedName>
    <definedName name="_xlnm.Print_Area" localSheetId="22">'P24'!$A$1:$AC$88</definedName>
    <definedName name="_xlnm.Print_Area" localSheetId="23">'P25'!$A$1:$AC$88</definedName>
    <definedName name="_xlnm.Print_Area" localSheetId="24">'P26'!$A$1:$AC$90</definedName>
    <definedName name="_xlnm.Print_Area" localSheetId="25">'P27'!$A$1:$AB$82</definedName>
    <definedName name="_xlnm.Print_Area" localSheetId="26">'P28'!$A$1:$AH$85</definedName>
    <definedName name="_xlnm.Print_Area" localSheetId="27">'P29'!$A$1:$AN$112</definedName>
    <definedName name="_xlnm.Print_Area" localSheetId="28">'P30'!$A$1:$AF$84</definedName>
    <definedName name="_xlnm.Print_Area" localSheetId="29">'P31'!$A$1:$AM$88</definedName>
    <definedName name="_xlnm.Print_Area" localSheetId="31">'P33'!$A$1:$AM$86</definedName>
    <definedName name="_xlnm.Print_Area" localSheetId="41">'P43'!$A$1:$CB$96</definedName>
    <definedName name="_xlnm.Print_Titles" localSheetId="9">'P8-P9'!$2:$19</definedName>
    <definedName name="Z_937A0C61_88EB_413E_A9B5_25F21002FE9E_.wvu.PrintArea" localSheetId="9" hidden="1">'P8-P9'!$B$2:$AO$108</definedName>
    <definedName name="Z_F427461E_FCBF_4471_B248_5F48D09666D5_.wvu.PrintArea" localSheetId="9" hidden="1">'P8-P9'!$B$2:$AO$108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G13" i="174" l="1"/>
  <c r="AG10" i="68"/>
  <c r="S15" i="14" l="1"/>
  <c r="B2" i="173" l="1"/>
  <c r="ALM2" i="173" l="1"/>
  <c r="ALL2" i="173" a="1"/>
  <c r="ALL2" i="173" s="1"/>
  <c r="ALK2" i="173" a="1"/>
  <c r="ALK2" i="173" s="1"/>
  <c r="ALJ2" i="173" a="1"/>
  <c r="ALJ2" i="173" s="1"/>
  <c r="V65" i="164"/>
  <c r="P78" i="159"/>
  <c r="M78" i="159"/>
  <c r="M88" i="159" s="1"/>
  <c r="L78" i="159"/>
  <c r="L88" i="159" s="1"/>
  <c r="O78" i="175"/>
  <c r="O88" i="175" s="1"/>
  <c r="L78" i="175"/>
  <c r="L88" i="175" s="1"/>
  <c r="M78" i="175"/>
  <c r="M88" i="175" s="1"/>
  <c r="ALN2" i="173" l="1"/>
  <c r="BE102" i="167"/>
  <c r="AF97" i="167"/>
  <c r="S61" i="91" l="1"/>
  <c r="V55" i="48"/>
  <c r="T88" i="65"/>
  <c r="AC65" i="164"/>
  <c r="R32" i="159"/>
  <c r="N11" i="159"/>
  <c r="BE68" i="167"/>
  <c r="BE74" i="167"/>
  <c r="BE78" i="167"/>
  <c r="BE81" i="167"/>
  <c r="BE84" i="167"/>
  <c r="BE88" i="167"/>
  <c r="BE92" i="167"/>
  <c r="BE60" i="167"/>
  <c r="BE46" i="167"/>
  <c r="BE40" i="167"/>
  <c r="BE36" i="167"/>
  <c r="BE20" i="167"/>
  <c r="BE50" i="167"/>
  <c r="AJ2" i="173"/>
  <c r="AI2" i="173"/>
  <c r="AH2" i="173"/>
  <c r="AG2" i="173"/>
  <c r="AF2" i="173"/>
  <c r="AC2" i="173"/>
  <c r="AB2" i="173"/>
  <c r="AA2" i="173"/>
  <c r="Z2" i="173"/>
  <c r="ALI2" i="173" s="1"/>
  <c r="Y2" i="173"/>
  <c r="P2" i="173"/>
  <c r="K2" i="173"/>
  <c r="J2" i="173"/>
  <c r="E2" i="173"/>
  <c r="F2" i="173"/>
  <c r="G2" i="173"/>
  <c r="OS2" i="173"/>
  <c r="S69" i="91" l="1"/>
  <c r="AKD2" i="173"/>
  <c r="AKA2" i="173"/>
  <c r="AJX2" i="173"/>
  <c r="BU38" i="129" l="1"/>
  <c r="BU97" i="129"/>
  <c r="BU84" i="129"/>
  <c r="BU25" i="129"/>
  <c r="BS93" i="153"/>
  <c r="YH2" i="173" l="1"/>
  <c r="RK2" i="173"/>
  <c r="MY2" i="173"/>
  <c r="MX2" i="173"/>
  <c r="MW2" i="173"/>
  <c r="MH2" i="173"/>
  <c r="EB2" i="173"/>
  <c r="CU2" i="173"/>
  <c r="AE2" i="173"/>
  <c r="AD2" i="173"/>
  <c r="X2" i="173"/>
  <c r="W2" i="173"/>
  <c r="V2" i="173"/>
  <c r="U2" i="173"/>
  <c r="T2" i="173"/>
  <c r="S2" i="173"/>
  <c r="R2" i="173"/>
  <c r="Q2" i="173"/>
  <c r="N2" i="173"/>
  <c r="O2" i="173"/>
  <c r="ABP2" i="173"/>
  <c r="ABO2" i="173"/>
  <c r="ABN2" i="173"/>
  <c r="ABM2" i="173"/>
  <c r="ABL2" i="173"/>
  <c r="ABK2" i="173"/>
  <c r="ABJ2" i="173"/>
  <c r="ABI2" i="173"/>
  <c r="ABH2" i="173"/>
  <c r="ABG2" i="173"/>
  <c r="ABF2" i="173"/>
  <c r="ABE2" i="173"/>
  <c r="ABD2" i="173"/>
  <c r="ABC2" i="173"/>
  <c r="ABB2" i="173"/>
  <c r="ABA2" i="173"/>
  <c r="AAZ2" i="173"/>
  <c r="AAY2" i="173"/>
  <c r="AAX2" i="173"/>
  <c r="AAW2" i="173"/>
  <c r="AAV2" i="173"/>
  <c r="AAU2" i="173"/>
  <c r="AAT2" i="173"/>
  <c r="AAS2" i="173"/>
  <c r="AAR2" i="173"/>
  <c r="AAQ2" i="173"/>
  <c r="AAP2" i="173"/>
  <c r="AAO2" i="173"/>
  <c r="AAN2" i="173"/>
  <c r="AAM2" i="173"/>
  <c r="AAL2" i="173"/>
  <c r="AAK2" i="173"/>
  <c r="AAJ2" i="173"/>
  <c r="AAI2" i="173"/>
  <c r="AAH2" i="173"/>
  <c r="AAG2" i="173"/>
  <c r="AAF2" i="173"/>
  <c r="AAE2" i="173"/>
  <c r="AAD2" i="173"/>
  <c r="AAC2" i="173"/>
  <c r="AAB2" i="173"/>
  <c r="AAA2" i="173"/>
  <c r="ZZ2" i="173"/>
  <c r="ZY2" i="173"/>
  <c r="ZX2" i="173"/>
  <c r="ZW2" i="173"/>
  <c r="ZV2" i="173"/>
  <c r="ZU2" i="173"/>
  <c r="ZT2" i="173"/>
  <c r="ZS2" i="173"/>
  <c r="ZR2" i="173"/>
  <c r="ZQ2" i="173"/>
  <c r="ZP2" i="173"/>
  <c r="ZO2" i="173"/>
  <c r="ZN2" i="173"/>
  <c r="ZM2" i="173"/>
  <c r="ZL2" i="173"/>
  <c r="ZK2" i="173"/>
  <c r="ZJ2" i="173"/>
  <c r="ZI2" i="173"/>
  <c r="ZH2" i="173"/>
  <c r="ZG2" i="173"/>
  <c r="ZF2" i="173"/>
  <c r="ZE2" i="173"/>
  <c r="ZD2" i="173"/>
  <c r="YZ2" i="173"/>
  <c r="YY2" i="173"/>
  <c r="YX2" i="173"/>
  <c r="YW2" i="173"/>
  <c r="YV2" i="173"/>
  <c r="YU2" i="173"/>
  <c r="YT2" i="173"/>
  <c r="YS2" i="173"/>
  <c r="YR2" i="173"/>
  <c r="YQ2" i="173"/>
  <c r="YP2" i="173"/>
  <c r="ABX2" i="173" l="1"/>
  <c r="ABW2" i="173"/>
  <c r="AER2" i="173"/>
  <c r="ALH2" i="173" l="1"/>
  <c r="ALF2" i="173"/>
  <c r="ALG2" i="173"/>
  <c r="ALE2" i="173"/>
  <c r="ALD2" i="173"/>
  <c r="ALC2" i="173"/>
  <c r="ALB2" i="173"/>
  <c r="ALA2" i="173"/>
  <c r="AKZ2" i="173"/>
  <c r="AKY2" i="173"/>
  <c r="AKX2" i="173"/>
  <c r="AKW2" i="173"/>
  <c r="AKV2" i="173"/>
  <c r="AKU2" i="173"/>
  <c r="AKT2" i="173"/>
  <c r="AKS2" i="173"/>
  <c r="AKR2" i="173"/>
  <c r="AKQ2" i="173"/>
  <c r="AKP2" i="173"/>
  <c r="AKO2" i="173"/>
  <c r="AKN2" i="173"/>
  <c r="AKM2" i="173"/>
  <c r="AKL2" i="173"/>
  <c r="AKK2" i="173"/>
  <c r="AKJ2" i="173"/>
  <c r="AKI2" i="173"/>
  <c r="AKH2" i="173"/>
  <c r="AKG2" i="173"/>
  <c r="AKF2" i="173"/>
  <c r="AKC2" i="173"/>
  <c r="AJZ2" i="173"/>
  <c r="AKE2" i="173"/>
  <c r="AKB2" i="173"/>
  <c r="AJY2" i="173"/>
  <c r="AJW2" i="173"/>
  <c r="AJV2" i="173"/>
  <c r="AJU2" i="173"/>
  <c r="AJT2" i="173"/>
  <c r="AJS2" i="173"/>
  <c r="AJR2" i="173"/>
  <c r="AJQ2" i="173"/>
  <c r="AJO2" i="173"/>
  <c r="AJP2" i="173"/>
  <c r="AJN2" i="173" l="1"/>
  <c r="AJM2" i="173"/>
  <c r="AJL2" i="173"/>
  <c r="AJK2" i="173"/>
  <c r="AJJ2" i="173"/>
  <c r="AJI2" i="173"/>
  <c r="AJH2" i="173"/>
  <c r="AJG2" i="173"/>
  <c r="AJF2" i="173"/>
  <c r="AJE2" i="173"/>
  <c r="AJD2" i="173"/>
  <c r="AJC2" i="173"/>
  <c r="AJB2" i="173"/>
  <c r="AJA2" i="173"/>
  <c r="AIZ2" i="173"/>
  <c r="AIY2" i="173"/>
  <c r="AIX2" i="173"/>
  <c r="AIW2" i="173"/>
  <c r="AIV2" i="173"/>
  <c r="AIU2" i="173"/>
  <c r="AIT2" i="173"/>
  <c r="AIS2" i="173"/>
  <c r="AIR2" i="173" l="1"/>
  <c r="AIQ2" i="173"/>
  <c r="AIP2" i="173"/>
  <c r="AIO2" i="173"/>
  <c r="AIN2" i="173"/>
  <c r="AIM2" i="173"/>
  <c r="AIL2" i="173"/>
  <c r="AIK2" i="173"/>
  <c r="AIJ2" i="173"/>
  <c r="AII2" i="173"/>
  <c r="AIH2" i="173"/>
  <c r="AIG2" i="173"/>
  <c r="AIF2" i="173"/>
  <c r="AIE2" i="173"/>
  <c r="AID2" i="173"/>
  <c r="AIC2" i="173"/>
  <c r="AIB2" i="173"/>
  <c r="AIA2" i="173"/>
  <c r="AHZ2" i="173"/>
  <c r="AHY2" i="173"/>
  <c r="AHX2" i="173"/>
  <c r="AHW2" i="173"/>
  <c r="AHV2" i="173"/>
  <c r="AHU2" i="173"/>
  <c r="AHT2" i="173"/>
  <c r="AHS2" i="173"/>
  <c r="AHR2" i="173"/>
  <c r="AHQ2" i="173"/>
  <c r="AHP2" i="173"/>
  <c r="AHO2" i="173"/>
  <c r="AHN2" i="173"/>
  <c r="AHM2" i="173"/>
  <c r="AHL2" i="173"/>
  <c r="AHK2" i="173"/>
  <c r="AHJ2" i="173"/>
  <c r="AHI2" i="173"/>
  <c r="AHH2" i="173"/>
  <c r="AHG2" i="173"/>
  <c r="AHF2" i="173"/>
  <c r="AHE2" i="173"/>
  <c r="AHD2" i="173"/>
  <c r="AHC2" i="173"/>
  <c r="AHB2" i="173"/>
  <c r="AHA2" i="173"/>
  <c r="AGZ2" i="173"/>
  <c r="AGY2" i="173"/>
  <c r="AGX2" i="173"/>
  <c r="AGW2" i="173"/>
  <c r="AGV2" i="173"/>
  <c r="AGU2" i="173"/>
  <c r="AGT2" i="173"/>
  <c r="AGS2" i="173"/>
  <c r="AGR2" i="173"/>
  <c r="AGQ2" i="173"/>
  <c r="AGP2" i="173"/>
  <c r="AGO2" i="173"/>
  <c r="AGN2" i="173"/>
  <c r="AGM2" i="173"/>
  <c r="AGL2" i="173"/>
  <c r="AGK2" i="173"/>
  <c r="AGJ2" i="173"/>
  <c r="AGI2" i="173"/>
  <c r="AGH2" i="173"/>
  <c r="AGG2" i="173"/>
  <c r="AGF2" i="173"/>
  <c r="AGE2" i="173"/>
  <c r="AGD2" i="173"/>
  <c r="AGC2" i="173"/>
  <c r="AGB2" i="173"/>
  <c r="AGA2" i="173"/>
  <c r="AFZ2" i="173"/>
  <c r="AFY2" i="173"/>
  <c r="AFX2" i="173"/>
  <c r="AFW2" i="173"/>
  <c r="AFV2" i="173"/>
  <c r="AFU2" i="173"/>
  <c r="AFT2" i="173"/>
  <c r="AFS2" i="173"/>
  <c r="BM43" i="134"/>
  <c r="AFR2" i="173"/>
  <c r="AFQ2" i="173"/>
  <c r="AFP2" i="173"/>
  <c r="AFO2" i="173"/>
  <c r="AFN2" i="173"/>
  <c r="AFM2" i="173"/>
  <c r="AFL2" i="173"/>
  <c r="AFK2" i="173"/>
  <c r="AFJ2" i="173"/>
  <c r="AFI2" i="173"/>
  <c r="AFH2" i="173"/>
  <c r="AFG2" i="173"/>
  <c r="AFF2" i="173"/>
  <c r="AFE2" i="173"/>
  <c r="AFD2" i="173"/>
  <c r="AFC2" i="173"/>
  <c r="AFB2" i="173"/>
  <c r="AFA2" i="173"/>
  <c r="AEZ2" i="173"/>
  <c r="AEY2" i="173"/>
  <c r="AEX2" i="173"/>
  <c r="AEW2" i="173"/>
  <c r="AEV2" i="173"/>
  <c r="AEU2" i="173"/>
  <c r="AET2" i="173"/>
  <c r="AES2" i="173"/>
  <c r="AEQ2" i="173"/>
  <c r="AEP2" i="173"/>
  <c r="AEO2" i="173"/>
  <c r="AEN2" i="173"/>
  <c r="AEM2" i="173"/>
  <c r="AEL2" i="173"/>
  <c r="AEK2" i="173"/>
  <c r="AEJ2" i="173"/>
  <c r="AEI2" i="173"/>
  <c r="AEH2" i="173"/>
  <c r="AEG2" i="173"/>
  <c r="AEF2" i="173"/>
  <c r="AEE2" i="173"/>
  <c r="AED2" i="173"/>
  <c r="AEC2" i="173"/>
  <c r="AEB2" i="173"/>
  <c r="AEA2" i="173"/>
  <c r="ADZ2" i="173"/>
  <c r="ADY2" i="173"/>
  <c r="ADX2" i="173"/>
  <c r="ADW2" i="173"/>
  <c r="ADV2" i="173"/>
  <c r="ADU2" i="173"/>
  <c r="ADT2" i="173"/>
  <c r="ADS2" i="173"/>
  <c r="ADR2" i="173"/>
  <c r="ADQ2" i="173"/>
  <c r="ADP2" i="173"/>
  <c r="ADO2" i="173"/>
  <c r="ADN2" i="173"/>
  <c r="ADM2" i="173"/>
  <c r="ADL2" i="173"/>
  <c r="ADK2" i="173"/>
  <c r="ADJ2" i="173"/>
  <c r="ADI2" i="173"/>
  <c r="ADH2" i="173"/>
  <c r="ADG2" i="173"/>
  <c r="ADF2" i="173"/>
  <c r="ADE2" i="173"/>
  <c r="ADD2" i="173"/>
  <c r="ADC2" i="173"/>
  <c r="ADB2" i="173"/>
  <c r="ADA2" i="173"/>
  <c r="ACZ2" i="173"/>
  <c r="ACY2" i="173"/>
  <c r="ACX2" i="173"/>
  <c r="ACW2" i="173"/>
  <c r="ACV2" i="173"/>
  <c r="ACU2" i="173"/>
  <c r="ACT2" i="173"/>
  <c r="ACS2" i="173"/>
  <c r="ACR2" i="173"/>
  <c r="ACQ2" i="173"/>
  <c r="ACP2" i="173"/>
  <c r="ACO2" i="173"/>
  <c r="ACN2" i="173"/>
  <c r="ACM2" i="173"/>
  <c r="ACL2" i="173"/>
  <c r="ACK2" i="173"/>
  <c r="ACJ2" i="173"/>
  <c r="ACI2" i="173"/>
  <c r="ACH2" i="173"/>
  <c r="ACG2" i="173"/>
  <c r="ACF2" i="173"/>
  <c r="ACE2" i="173"/>
  <c r="ACD2" i="173"/>
  <c r="ACC2" i="173"/>
  <c r="ACB2" i="173"/>
  <c r="ACA2" i="173"/>
  <c r="ABZ2" i="173"/>
  <c r="ABY2" i="173"/>
  <c r="ABV2" i="173"/>
  <c r="ABU2" i="173"/>
  <c r="ABT2" i="173"/>
  <c r="ABR2" i="173"/>
  <c r="ABQ2" i="173"/>
  <c r="ZC2" i="173"/>
  <c r="ZB2" i="173"/>
  <c r="ZA2" i="173"/>
  <c r="YO2" i="173"/>
  <c r="YN2" i="173"/>
  <c r="YM2" i="173"/>
  <c r="YL2" i="173"/>
  <c r="YK2" i="173"/>
  <c r="YJ2" i="173"/>
  <c r="YI2" i="173"/>
  <c r="YF2" i="173"/>
  <c r="YE2" i="173"/>
  <c r="YD2" i="173"/>
  <c r="YC2" i="173"/>
  <c r="YB2" i="173"/>
  <c r="YA2" i="173"/>
  <c r="XZ2" i="173"/>
  <c r="XY2" i="173"/>
  <c r="XX2" i="173"/>
  <c r="XW2" i="173"/>
  <c r="XV2" i="173"/>
  <c r="XU2" i="173"/>
  <c r="XT2" i="173"/>
  <c r="XS2" i="173"/>
  <c r="XR2" i="173"/>
  <c r="XQ2" i="173"/>
  <c r="XP2" i="173"/>
  <c r="XN2" i="173"/>
  <c r="XM2" i="173"/>
  <c r="XL2" i="173"/>
  <c r="XK2" i="173"/>
  <c r="XJ2" i="173"/>
  <c r="XI2" i="173"/>
  <c r="XH2" i="173"/>
  <c r="XG2" i="173"/>
  <c r="XF2" i="173"/>
  <c r="XE2" i="173"/>
  <c r="XD2" i="173"/>
  <c r="XC2" i="173"/>
  <c r="XB2" i="173"/>
  <c r="XA2" i="173"/>
  <c r="WZ2" i="173"/>
  <c r="WY2" i="173"/>
  <c r="WW2" i="173"/>
  <c r="WV2" i="173"/>
  <c r="WX2" i="173"/>
  <c r="WU2" i="173"/>
  <c r="WT2" i="173"/>
  <c r="WS2" i="173"/>
  <c r="WR2" i="173"/>
  <c r="WQ2" i="173"/>
  <c r="WP2" i="173"/>
  <c r="WO2" i="173"/>
  <c r="WN2" i="173"/>
  <c r="WM2" i="173"/>
  <c r="WL2" i="173"/>
  <c r="WK2" i="173"/>
  <c r="WJ2" i="173"/>
  <c r="WI2" i="173"/>
  <c r="WH2" i="173"/>
  <c r="WG2" i="173"/>
  <c r="WF2" i="173"/>
  <c r="WE2" i="173"/>
  <c r="WD2" i="173"/>
  <c r="WC2" i="173"/>
  <c r="VZ2" i="173"/>
  <c r="VY2" i="173"/>
  <c r="VW2" i="173"/>
  <c r="VV2" i="173"/>
  <c r="VT2" i="173"/>
  <c r="VS2" i="173"/>
  <c r="VR2" i="173"/>
  <c r="VQ2" i="173"/>
  <c r="VO2" i="173"/>
  <c r="VN2" i="173"/>
  <c r="VM2" i="173"/>
  <c r="VL2" i="173"/>
  <c r="VK2" i="173"/>
  <c r="VJ2" i="173"/>
  <c r="VI2" i="173"/>
  <c r="VH2" i="173"/>
  <c r="VG2" i="173"/>
  <c r="VF2" i="173"/>
  <c r="VE2" i="173"/>
  <c r="VD2" i="173"/>
  <c r="VC2" i="173"/>
  <c r="VB2" i="173"/>
  <c r="VA2" i="173"/>
  <c r="UZ2" i="173"/>
  <c r="UY2" i="173"/>
  <c r="UX2" i="173"/>
  <c r="UV2" i="173"/>
  <c r="UU2" i="173"/>
  <c r="UT2" i="173"/>
  <c r="US2" i="173"/>
  <c r="UR2" i="173"/>
  <c r="UQ2" i="173"/>
  <c r="UP2" i="173"/>
  <c r="UO2" i="173"/>
  <c r="UN2" i="173"/>
  <c r="UM2" i="173"/>
  <c r="UL2" i="173"/>
  <c r="UK2" i="173"/>
  <c r="UJ2" i="173"/>
  <c r="UI2" i="173"/>
  <c r="UH2" i="173"/>
  <c r="UG2" i="173"/>
  <c r="UF2" i="173"/>
  <c r="UE2" i="173"/>
  <c r="UD2" i="173"/>
  <c r="UB2" i="173"/>
  <c r="UA2" i="173"/>
  <c r="TZ2" i="173"/>
  <c r="TY2" i="173"/>
  <c r="TX2" i="173"/>
  <c r="TW2" i="173"/>
  <c r="TV2" i="173"/>
  <c r="TU2" i="173"/>
  <c r="TT2" i="173"/>
  <c r="TS2" i="173"/>
  <c r="TR2" i="173"/>
  <c r="TQ2" i="173"/>
  <c r="TP2" i="173"/>
  <c r="TO2" i="173"/>
  <c r="TN2" i="173"/>
  <c r="TM2" i="173"/>
  <c r="TL2" i="173"/>
  <c r="TK2" i="173"/>
  <c r="TJ2" i="173"/>
  <c r="TI2" i="173"/>
  <c r="TH2" i="173"/>
  <c r="TG2" i="173"/>
  <c r="TF2" i="173"/>
  <c r="TE2" i="173"/>
  <c r="TD2" i="173"/>
  <c r="TC2" i="173"/>
  <c r="TB2" i="173"/>
  <c r="TA2" i="173"/>
  <c r="SZ2" i="173"/>
  <c r="SY2" i="173"/>
  <c r="SX2" i="173"/>
  <c r="SU2" i="173"/>
  <c r="AMB2" i="173" s="1"/>
  <c r="ST2" i="173"/>
  <c r="AMA2" i="173" s="1"/>
  <c r="SS2" i="173"/>
  <c r="ALZ2" i="173" s="1"/>
  <c r="SR2" i="173"/>
  <c r="SQ2" i="173"/>
  <c r="SP2" i="173"/>
  <c r="SO2" i="173"/>
  <c r="SN2" i="173"/>
  <c r="SM2" i="173"/>
  <c r="SL2" i="173"/>
  <c r="SK2" i="173"/>
  <c r="SI2" i="173"/>
  <c r="SG2" i="173"/>
  <c r="SF2" i="173"/>
  <c r="SE2" i="173"/>
  <c r="SD2" i="173"/>
  <c r="SC2" i="173"/>
  <c r="SB2" i="173"/>
  <c r="SA2" i="173"/>
  <c r="RZ2" i="173"/>
  <c r="RY2" i="173"/>
  <c r="RX2" i="173"/>
  <c r="RW2" i="173"/>
  <c r="RV2" i="173"/>
  <c r="RU2" i="173"/>
  <c r="RT2" i="173"/>
  <c r="RS2" i="173"/>
  <c r="RR2" i="173"/>
  <c r="RQ2" i="173"/>
  <c r="RP2" i="173"/>
  <c r="RO2" i="173"/>
  <c r="RN2" i="173"/>
  <c r="RM2" i="173"/>
  <c r="RL2" i="173"/>
  <c r="RJ2" i="173"/>
  <c r="RI2" i="173"/>
  <c r="RH2" i="173"/>
  <c r="RG2" i="173"/>
  <c r="RF2" i="173"/>
  <c r="RE2" i="173"/>
  <c r="RD2" i="173"/>
  <c r="RC2" i="173"/>
  <c r="RB2" i="173"/>
  <c r="RA2" i="173"/>
  <c r="QZ2" i="173"/>
  <c r="QY2" i="173"/>
  <c r="QX2" i="173"/>
  <c r="QW2" i="173"/>
  <c r="QV2" i="173"/>
  <c r="QU2" i="173"/>
  <c r="QT2" i="173"/>
  <c r="QS2" i="173"/>
  <c r="QR2" i="173"/>
  <c r="QQ2" i="173"/>
  <c r="QP2" i="173"/>
  <c r="QO2" i="173"/>
  <c r="QN2" i="173"/>
  <c r="QM2" i="173"/>
  <c r="QL2" i="173"/>
  <c r="QK2" i="173"/>
  <c r="QJ2" i="173"/>
  <c r="QI2" i="173"/>
  <c r="QH2" i="173"/>
  <c r="QG2" i="173"/>
  <c r="QF2" i="173"/>
  <c r="QE2" i="173"/>
  <c r="QD2" i="173"/>
  <c r="QC2" i="173"/>
  <c r="QB2" i="173"/>
  <c r="QA2" i="173"/>
  <c r="PZ2" i="173"/>
  <c r="PY2" i="173"/>
  <c r="PX2" i="173"/>
  <c r="PW2" i="173"/>
  <c r="PV2" i="173"/>
  <c r="PU2" i="173"/>
  <c r="PT2" i="173"/>
  <c r="PS2" i="173"/>
  <c r="PR2" i="173"/>
  <c r="PQ2" i="173"/>
  <c r="PP2" i="173"/>
  <c r="PO2" i="173"/>
  <c r="PN2" i="173"/>
  <c r="PM2" i="173"/>
  <c r="PL2" i="173"/>
  <c r="PK2" i="173"/>
  <c r="PJ2" i="173"/>
  <c r="PI2" i="173"/>
  <c r="PH2" i="173"/>
  <c r="PG2" i="173"/>
  <c r="PF2" i="173"/>
  <c r="PE2" i="173"/>
  <c r="PD2" i="173"/>
  <c r="PC2" i="173"/>
  <c r="PB2" i="173"/>
  <c r="PA2" i="173"/>
  <c r="OZ2" i="173"/>
  <c r="OY2" i="173"/>
  <c r="OX2" i="173"/>
  <c r="OW2" i="173"/>
  <c r="OV2" i="173"/>
  <c r="OU2" i="173"/>
  <c r="OT2" i="173"/>
  <c r="OR2" i="173"/>
  <c r="OQ2" i="173"/>
  <c r="OP2" i="173"/>
  <c r="ON2" i="173"/>
  <c r="OM2" i="173"/>
  <c r="OL2" i="173"/>
  <c r="OK2" i="173"/>
  <c r="OJ2" i="173"/>
  <c r="OI2" i="173"/>
  <c r="OH2" i="173"/>
  <c r="OG2" i="173"/>
  <c r="OF2" i="173"/>
  <c r="OE2" i="173"/>
  <c r="OD2" i="173"/>
  <c r="OB2" i="173"/>
  <c r="OA2" i="173"/>
  <c r="NX2" i="173"/>
  <c r="NZ2" i="173"/>
  <c r="NY2" i="173"/>
  <c r="NW2" i="173"/>
  <c r="NV2" i="173"/>
  <c r="NU2" i="173"/>
  <c r="NT2" i="173"/>
  <c r="NS2" i="173"/>
  <c r="NR2" i="173"/>
  <c r="ND2" i="173"/>
  <c r="NB2" i="173"/>
  <c r="NA2" i="173"/>
  <c r="MZ2" i="173"/>
  <c r="MV2" i="173"/>
  <c r="MU2" i="173"/>
  <c r="MT2" i="173"/>
  <c r="MR2" i="173"/>
  <c r="MP2" i="173"/>
  <c r="MO2" i="173"/>
  <c r="MN2" i="173"/>
  <c r="MM2" i="173"/>
  <c r="ML2" i="173"/>
  <c r="MK2" i="173"/>
  <c r="MJ2" i="173"/>
  <c r="MI2" i="173"/>
  <c r="ME2" i="173"/>
  <c r="MD2" i="173"/>
  <c r="MC2" i="173"/>
  <c r="MB2" i="173"/>
  <c r="MA2" i="173"/>
  <c r="LZ2" i="173"/>
  <c r="LY2" i="173"/>
  <c r="LX2" i="173"/>
  <c r="LW2" i="173"/>
  <c r="LG2" i="173"/>
  <c r="LE2" i="173"/>
  <c r="LD2" i="173"/>
  <c r="LC2" i="173"/>
  <c r="LB2" i="173"/>
  <c r="LA2" i="173"/>
  <c r="KZ2" i="173"/>
  <c r="KY2" i="173"/>
  <c r="KX2" i="173"/>
  <c r="KW2" i="173"/>
  <c r="KV2" i="173"/>
  <c r="KU2" i="173"/>
  <c r="KS2" i="173"/>
  <c r="KQ2" i="173"/>
  <c r="KP2" i="173"/>
  <c r="KO2" i="173"/>
  <c r="KN2" i="173"/>
  <c r="KM2" i="173"/>
  <c r="KL2" i="173"/>
  <c r="KK2" i="173"/>
  <c r="KJ2" i="173"/>
  <c r="KI2" i="173"/>
  <c r="KH2" i="173"/>
  <c r="KG2" i="173"/>
  <c r="JS2" i="173"/>
  <c r="JQ2" i="173"/>
  <c r="JP2" i="173"/>
  <c r="JO2" i="173"/>
  <c r="JN2" i="173"/>
  <c r="JM2" i="173"/>
  <c r="JL2" i="173"/>
  <c r="JK2" i="173"/>
  <c r="JJ2" i="173"/>
  <c r="JI2" i="173"/>
  <c r="JG2" i="173"/>
  <c r="JE2" i="173"/>
  <c r="JD2" i="173"/>
  <c r="JC2" i="173"/>
  <c r="JB2" i="173"/>
  <c r="JA2" i="173"/>
  <c r="IZ2" i="173"/>
  <c r="IY2" i="173"/>
  <c r="IX2" i="173"/>
  <c r="IW2" i="173"/>
  <c r="IT2" i="173"/>
  <c r="IS2" i="173"/>
  <c r="IR2" i="173"/>
  <c r="IQ2" i="173"/>
  <c r="IP2" i="173"/>
  <c r="IO2" i="173"/>
  <c r="IN2" i="173"/>
  <c r="IM2" i="173"/>
  <c r="IL2" i="173"/>
  <c r="HV2" i="173"/>
  <c r="HT2" i="173"/>
  <c r="HS2" i="173"/>
  <c r="HR2" i="173"/>
  <c r="HQ2" i="173"/>
  <c r="HP2" i="173"/>
  <c r="HO2" i="173"/>
  <c r="HN2" i="173"/>
  <c r="HM2" i="173"/>
  <c r="HL2" i="173"/>
  <c r="HK2" i="173"/>
  <c r="HJ2" i="173"/>
  <c r="HH2" i="173"/>
  <c r="HF2" i="173"/>
  <c r="HE2" i="173"/>
  <c r="HD2" i="173"/>
  <c r="HC2" i="173"/>
  <c r="HB2" i="173"/>
  <c r="HA2" i="173"/>
  <c r="GZ2" i="173"/>
  <c r="GY2" i="173"/>
  <c r="GX2" i="173"/>
  <c r="GW2" i="173"/>
  <c r="GV2" i="173"/>
  <c r="GT2" i="173"/>
  <c r="GS2" i="173"/>
  <c r="GR2" i="173"/>
  <c r="GQ2" i="173"/>
  <c r="GP2" i="173"/>
  <c r="GN2" i="173"/>
  <c r="GC2" i="173"/>
  <c r="FS2" i="173"/>
  <c r="FR2" i="173"/>
  <c r="FQ2" i="173"/>
  <c r="FP2" i="173"/>
  <c r="FO2" i="173"/>
  <c r="FN2" i="173"/>
  <c r="FM2" i="173"/>
  <c r="FL2" i="173"/>
  <c r="FK2" i="173"/>
  <c r="FJ2" i="173"/>
  <c r="FI2" i="173"/>
  <c r="FH2" i="173"/>
  <c r="FG2" i="173"/>
  <c r="FF2" i="173"/>
  <c r="FE2" i="173"/>
  <c r="FD2" i="173"/>
  <c r="FC2" i="173"/>
  <c r="FA2" i="173"/>
  <c r="EZ2" i="173"/>
  <c r="EY2" i="173"/>
  <c r="EX2" i="173"/>
  <c r="EW2" i="173"/>
  <c r="EV2" i="173"/>
  <c r="EU2" i="173"/>
  <c r="ET2" i="173"/>
  <c r="ES2" i="173"/>
  <c r="ER2" i="173"/>
  <c r="EQ2" i="173"/>
  <c r="EP2" i="173"/>
  <c r="EO2" i="173"/>
  <c r="EN2" i="173"/>
  <c r="EM2" i="173"/>
  <c r="EL2" i="173"/>
  <c r="EK2" i="173"/>
  <c r="EJ2" i="173"/>
  <c r="EH2" i="173"/>
  <c r="EG2" i="173"/>
  <c r="EF2" i="173"/>
  <c r="EE2" i="173"/>
  <c r="ED2" i="173"/>
  <c r="EC2" i="173"/>
  <c r="EA2" i="173"/>
  <c r="DZ2" i="173"/>
  <c r="DY2" i="173"/>
  <c r="DX2" i="173"/>
  <c r="DW2" i="173"/>
  <c r="DV2" i="173"/>
  <c r="DU2" i="173"/>
  <c r="DT2" i="173"/>
  <c r="DS2" i="173"/>
  <c r="DR2" i="173"/>
  <c r="DQ2" i="173"/>
  <c r="DO2" i="173"/>
  <c r="DN2" i="173"/>
  <c r="DM2" i="173"/>
  <c r="DL2" i="173"/>
  <c r="DK2" i="173"/>
  <c r="DJ2" i="173"/>
  <c r="DI2" i="173"/>
  <c r="DH2" i="173"/>
  <c r="DG2" i="173"/>
  <c r="DF2" i="173"/>
  <c r="DE2" i="173"/>
  <c r="DD2" i="173"/>
  <c r="DC2" i="173"/>
  <c r="DB2" i="173"/>
  <c r="CZ2" i="173"/>
  <c r="CY2" i="173"/>
  <c r="CX2" i="173"/>
  <c r="CW2" i="173"/>
  <c r="CV2" i="173"/>
  <c r="CT2" i="173"/>
  <c r="CS2" i="173"/>
  <c r="CR2" i="173"/>
  <c r="CQ2" i="173"/>
  <c r="CP2" i="173"/>
  <c r="CO2" i="173"/>
  <c r="CM2" i="173"/>
  <c r="CL2" i="173"/>
  <c r="CK2" i="173"/>
  <c r="CJ2" i="173"/>
  <c r="CI2" i="173"/>
  <c r="CH2" i="173"/>
  <c r="CG2" i="173"/>
  <c r="CF2" i="173"/>
  <c r="CE2" i="173"/>
  <c r="CD2" i="173"/>
  <c r="CC2" i="173"/>
  <c r="CB2" i="173"/>
  <c r="CA2" i="173"/>
  <c r="BZ2" i="173"/>
  <c r="BY2" i="173"/>
  <c r="BX2" i="173"/>
  <c r="BW2" i="173"/>
  <c r="BV2" i="173"/>
  <c r="BT2" i="173"/>
  <c r="BS2" i="173"/>
  <c r="BR2" i="173"/>
  <c r="BQ2" i="173"/>
  <c r="BP2" i="173"/>
  <c r="BO2" i="173"/>
  <c r="BN2" i="173"/>
  <c r="BM2" i="173"/>
  <c r="BL2" i="173"/>
  <c r="BK2" i="173"/>
  <c r="BJ2" i="173"/>
  <c r="BI2" i="173"/>
  <c r="BH2" i="173"/>
  <c r="BG2" i="173"/>
  <c r="BF2" i="173"/>
  <c r="BE2" i="173"/>
  <c r="BD2" i="173"/>
  <c r="BC2" i="173"/>
  <c r="BB2" i="173"/>
  <c r="BA2" i="173"/>
  <c r="AZ2" i="173"/>
  <c r="AY2" i="173"/>
  <c r="AX2" i="173"/>
  <c r="AW2" i="173"/>
  <c r="AV2" i="173"/>
  <c r="AU2" i="173"/>
  <c r="AT2" i="173"/>
  <c r="AS2" i="173"/>
  <c r="AR2" i="173"/>
  <c r="AQ2" i="173"/>
  <c r="AP2" i="173"/>
  <c r="AO2" i="173"/>
  <c r="L2" i="173"/>
  <c r="AN2" i="173"/>
  <c r="AM2" i="173"/>
  <c r="AL2" i="173"/>
  <c r="AK2" i="173"/>
  <c r="M2" i="173"/>
  <c r="I2" i="173"/>
  <c r="H2" i="173"/>
  <c r="D2" i="173"/>
  <c r="C2" i="173"/>
  <c r="A2" i="173"/>
  <c r="G5" i="172" l="1"/>
  <c r="G15" i="172" s="1"/>
  <c r="G7" i="172"/>
  <c r="G17" i="172" s="1"/>
  <c r="SH2" i="173"/>
  <c r="AG72" i="174" l="1"/>
  <c r="ABS2" i="173" s="1"/>
  <c r="Y103" i="123"/>
  <c r="YG2" i="173" s="1"/>
  <c r="R103" i="123"/>
  <c r="XO2" i="173" s="1"/>
  <c r="AA15" i="14"/>
  <c r="WA2" i="173" s="1"/>
  <c r="VX2" i="173"/>
  <c r="T40" i="51" l="1"/>
  <c r="T72" i="51"/>
  <c r="T47" i="67"/>
  <c r="OO2" i="173"/>
  <c r="OC2" i="173"/>
  <c r="R83" i="175"/>
  <c r="NP2" i="173" s="1"/>
  <c r="LU2" i="173"/>
  <c r="Q78" i="175"/>
  <c r="P78" i="175"/>
  <c r="R73" i="175"/>
  <c r="NN2" i="173" s="1"/>
  <c r="N73" i="175"/>
  <c r="LS2" i="173" s="1"/>
  <c r="R68" i="175"/>
  <c r="NM2" i="173" s="1"/>
  <c r="N68" i="175"/>
  <c r="LR2" i="173" s="1"/>
  <c r="R63" i="175"/>
  <c r="NL2" i="173" s="1"/>
  <c r="N63" i="175"/>
  <c r="LQ2" i="173" s="1"/>
  <c r="R58" i="175"/>
  <c r="N58" i="175"/>
  <c r="LP2" i="173" s="1"/>
  <c r="R53" i="175"/>
  <c r="N53" i="175"/>
  <c r="LO2" i="173" s="1"/>
  <c r="R46" i="175"/>
  <c r="N46" i="175"/>
  <c r="LN2" i="173" s="1"/>
  <c r="R39" i="175"/>
  <c r="NH2" i="173" s="1"/>
  <c r="N39" i="175"/>
  <c r="LM2" i="173" s="1"/>
  <c r="R32" i="175"/>
  <c r="NG2" i="173" s="1"/>
  <c r="N32" i="175"/>
  <c r="LL2" i="173" s="1"/>
  <c r="R25" i="175"/>
  <c r="N25" i="175"/>
  <c r="N18" i="175"/>
  <c r="LJ2" i="173" s="1"/>
  <c r="N11" i="175"/>
  <c r="LI2" i="173" s="1"/>
  <c r="N58" i="159"/>
  <c r="IE2" i="173" s="1"/>
  <c r="N63" i="159"/>
  <c r="IF2" i="173" s="1"/>
  <c r="N68" i="159"/>
  <c r="IG2" i="173" s="1"/>
  <c r="N73" i="159"/>
  <c r="IH2" i="173" s="1"/>
  <c r="N53" i="159"/>
  <c r="ID2" i="173" s="1"/>
  <c r="N46" i="159"/>
  <c r="IC2" i="173" s="1"/>
  <c r="N39" i="159"/>
  <c r="IB2" i="173" s="1"/>
  <c r="N32" i="159"/>
  <c r="IA2" i="173" s="1"/>
  <c r="N25" i="159"/>
  <c r="N18" i="159"/>
  <c r="HX2" i="173"/>
  <c r="R83" i="159"/>
  <c r="KE2" i="173" s="1"/>
  <c r="R58" i="159"/>
  <c r="JZ2" i="173" s="1"/>
  <c r="R63" i="159"/>
  <c r="KA2" i="173" s="1"/>
  <c r="R68" i="159"/>
  <c r="KB2" i="173" s="1"/>
  <c r="R73" i="159"/>
  <c r="KC2" i="173" s="1"/>
  <c r="R53" i="159"/>
  <c r="JY2" i="173" s="1"/>
  <c r="R46" i="159"/>
  <c r="JX2" i="173" s="1"/>
  <c r="R39" i="159"/>
  <c r="JW2" i="173" s="1"/>
  <c r="R25" i="159"/>
  <c r="JF2" i="173"/>
  <c r="Q78" i="159"/>
  <c r="O78" i="159"/>
  <c r="HU2" i="173"/>
  <c r="HG2" i="173"/>
  <c r="AP97" i="167"/>
  <c r="EI2" i="173" s="1"/>
  <c r="FU2" i="173"/>
  <c r="GU2" i="173"/>
  <c r="BT74" i="156"/>
  <c r="IU2" i="173" l="1"/>
  <c r="O88" i="159"/>
  <c r="LK2" i="173"/>
  <c r="N78" i="175"/>
  <c r="N88" i="175" s="1"/>
  <c r="HZ2" i="173"/>
  <c r="N78" i="159"/>
  <c r="NF2" i="173"/>
  <c r="R78" i="175"/>
  <c r="R88" i="175" s="1"/>
  <c r="JU2" i="173"/>
  <c r="R78" i="159"/>
  <c r="R88" i="159" s="1"/>
  <c r="T56" i="92" s="1"/>
  <c r="UW2" i="173" s="1"/>
  <c r="ALR2" i="173" s="1"/>
  <c r="HY2" i="173"/>
  <c r="Q88" i="175"/>
  <c r="NE2" i="173" s="1"/>
  <c r="NC2" i="173"/>
  <c r="NK2" i="173"/>
  <c r="NJ2" i="173"/>
  <c r="NI2" i="173"/>
  <c r="P88" i="175"/>
  <c r="MS2" i="173" s="1"/>
  <c r="MQ2" i="173"/>
  <c r="MG2" i="173"/>
  <c r="MF2" i="173"/>
  <c r="LH2" i="173"/>
  <c r="LF2" i="173"/>
  <c r="KT2" i="173"/>
  <c r="KR2" i="173"/>
  <c r="Q88" i="159"/>
  <c r="JT2" i="173" s="1"/>
  <c r="JR2" i="173"/>
  <c r="HI2" i="173"/>
  <c r="II2" i="173" l="1"/>
  <c r="NQ2" i="173"/>
  <c r="NO2" i="173"/>
  <c r="LV2" i="173"/>
  <c r="LT2" i="173"/>
  <c r="SJ2" i="173" l="1"/>
  <c r="JV2" i="173" l="1"/>
  <c r="N83" i="159"/>
  <c r="N88" i="159" s="1"/>
  <c r="IJ2" i="173" l="1"/>
  <c r="ALP2" i="173" s="1"/>
  <c r="GM2" i="173"/>
  <c r="GL2" i="173"/>
  <c r="GK2" i="173"/>
  <c r="GJ2" i="173"/>
  <c r="GI2" i="173"/>
  <c r="GH2" i="173"/>
  <c r="GG2" i="173"/>
  <c r="BE64" i="167"/>
  <c r="GF2" i="173" s="1"/>
  <c r="GE2" i="173"/>
  <c r="BE54" i="167"/>
  <c r="GD2" i="173" s="1"/>
  <c r="GB2" i="173"/>
  <c r="GA2" i="173"/>
  <c r="FZ2" i="173"/>
  <c r="FY2" i="173"/>
  <c r="BE32" i="167"/>
  <c r="FX2" i="173" s="1"/>
  <c r="BE28" i="167"/>
  <c r="FW2" i="173" s="1"/>
  <c r="BE24" i="167"/>
  <c r="FV2" i="173" l="1"/>
  <c r="BE97" i="167"/>
  <c r="GO2" i="173" s="1"/>
  <c r="ALS2" i="173" s="1"/>
  <c r="G13" i="172" s="1"/>
  <c r="KD2" i="173"/>
  <c r="KF2" i="173" l="1"/>
  <c r="ALQ2" i="173" s="1"/>
  <c r="P88" i="159"/>
  <c r="JH2" i="173" s="1"/>
  <c r="IV2" i="173"/>
  <c r="HW2" i="173"/>
  <c r="AMF2" i="173" l="1"/>
  <c r="ALU2" i="173"/>
  <c r="G9" i="172"/>
  <c r="ALW2" i="173"/>
  <c r="ALY2" i="173"/>
  <c r="IK2" i="173"/>
  <c r="AZ97" i="167"/>
  <c r="AK97" i="167"/>
  <c r="DP2" i="173" s="1"/>
  <c r="DA2" i="173"/>
  <c r="AU97" i="167"/>
  <c r="FB2" i="173" s="1"/>
  <c r="AA97" i="167"/>
  <c r="CN2" i="173" s="1"/>
  <c r="W97" i="167"/>
  <c r="BU2" i="173" s="1"/>
  <c r="FT2" i="173" l="1"/>
  <c r="T44" i="12"/>
  <c r="ALX2" i="173"/>
  <c r="ALO2" i="173"/>
  <c r="G11" i="172" s="1"/>
  <c r="ALT2" i="173"/>
  <c r="R57" i="13" l="1"/>
  <c r="UC2" i="173"/>
  <c r="ALV2" i="173"/>
  <c r="AME2" i="173"/>
  <c r="AMD2" i="173"/>
  <c r="R77" i="13" l="1"/>
  <c r="VU2" i="173" s="1"/>
  <c r="M31" i="14"/>
  <c r="WB2" i="173" s="1"/>
  <c r="VP2" i="173"/>
  <c r="AMC2" i="17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<sst xmlns="http://schemas.openxmlformats.org/spreadsheetml/2006/main" count="4554" uniqueCount="3140">
  <si>
    <t>Registration Number of Company / Business (CCM) or others (please specify)</t>
  </si>
  <si>
    <t>Bebas</t>
  </si>
  <si>
    <t>Ibu Pejabat</t>
  </si>
  <si>
    <t>Independent</t>
  </si>
  <si>
    <t>Headquarters</t>
  </si>
  <si>
    <t>Branch / Operations Office</t>
  </si>
  <si>
    <t>(a)</t>
  </si>
  <si>
    <t>(b)</t>
  </si>
  <si>
    <t>(c)</t>
  </si>
  <si>
    <t>(d)</t>
  </si>
  <si>
    <t>Tahun mula perniagaan sekarang</t>
  </si>
  <si>
    <t xml:space="preserve"> </t>
  </si>
  <si>
    <t>Commencement year of present business</t>
  </si>
  <si>
    <t>Dari</t>
  </si>
  <si>
    <t>From</t>
  </si>
  <si>
    <t>/</t>
  </si>
  <si>
    <t>hingga</t>
  </si>
  <si>
    <t>Poskod</t>
  </si>
  <si>
    <t>Postcode</t>
  </si>
  <si>
    <t>Sila tanda (X) dalam satu kotak sahaja</t>
  </si>
  <si>
    <t>Please mark (X) in one box only</t>
  </si>
  <si>
    <t>1</t>
  </si>
  <si>
    <t>2</t>
  </si>
  <si>
    <t>2.1</t>
  </si>
  <si>
    <t>9</t>
  </si>
  <si>
    <t>3</t>
  </si>
  <si>
    <t>(e)</t>
  </si>
  <si>
    <t>4</t>
  </si>
  <si>
    <t>(f)</t>
  </si>
  <si>
    <t>5</t>
  </si>
  <si>
    <t>(g)</t>
  </si>
  <si>
    <t>6</t>
  </si>
  <si>
    <t>(h)</t>
  </si>
  <si>
    <t>7</t>
  </si>
  <si>
    <t>2.2</t>
  </si>
  <si>
    <t>DANA PEMEGANG SAHAM DAN STRUKTUR HAK MILIK</t>
  </si>
  <si>
    <t>SHAREHOLDERS' FUND AND OWNERSHIP STRUCTURE</t>
  </si>
  <si>
    <t>3.1</t>
  </si>
  <si>
    <t>Dana Pemegang Saham:</t>
  </si>
  <si>
    <t xml:space="preserve">Shareholders' Fund: </t>
  </si>
  <si>
    <t>RM</t>
  </si>
  <si>
    <t>3.2</t>
  </si>
  <si>
    <t xml:space="preserve">Dipegang secara langsung oleh residen Malaysia </t>
  </si>
  <si>
    <t>Percentage</t>
  </si>
  <si>
    <t>Held directly by Malaysian resident</t>
  </si>
  <si>
    <t>(%)</t>
  </si>
  <si>
    <t>(i)</t>
  </si>
  <si>
    <t>(ii)</t>
  </si>
  <si>
    <t>Dipegang secara langsung oleh bukan residen Malaysia</t>
  </si>
  <si>
    <t>JUMLAH</t>
  </si>
  <si>
    <t>TOTAL</t>
  </si>
  <si>
    <t>*</t>
  </si>
  <si>
    <t>01</t>
  </si>
  <si>
    <t>02</t>
  </si>
  <si>
    <t>03</t>
  </si>
  <si>
    <t>04</t>
  </si>
  <si>
    <t>05</t>
  </si>
  <si>
    <t>06</t>
  </si>
  <si>
    <t>07</t>
  </si>
  <si>
    <t>09</t>
  </si>
  <si>
    <t>Computer hardware</t>
  </si>
  <si>
    <t>Computer software</t>
  </si>
  <si>
    <t>Jentera dan kelengkapan</t>
  </si>
  <si>
    <t>Goodwill</t>
  </si>
  <si>
    <t>Work in progress</t>
  </si>
  <si>
    <t>5.1</t>
  </si>
  <si>
    <t>5.2</t>
  </si>
  <si>
    <t>5.3</t>
  </si>
  <si>
    <t>5.3.1</t>
  </si>
  <si>
    <t>Pengurus</t>
  </si>
  <si>
    <t>Manager</t>
  </si>
  <si>
    <t>5.3.2</t>
  </si>
  <si>
    <t>5.3.3</t>
  </si>
  <si>
    <t>5.3.4</t>
  </si>
  <si>
    <t>5.3.5</t>
  </si>
  <si>
    <t>5.3.6</t>
  </si>
  <si>
    <t>5.3.7</t>
  </si>
  <si>
    <t>5.3.8</t>
  </si>
  <si>
    <t>5.3.9</t>
  </si>
  <si>
    <t>11</t>
  </si>
  <si>
    <t>5.4</t>
  </si>
  <si>
    <t>5.5</t>
  </si>
  <si>
    <t>15</t>
  </si>
  <si>
    <t>16</t>
  </si>
  <si>
    <t>(iii)</t>
  </si>
  <si>
    <t>Merujuk kepada kelulusan dalam pengkhususan Teknologi yang diperoleh daripada Rangkaian Universiti Teknikal Malaysia (MTUN)</t>
  </si>
  <si>
    <r>
      <t xml:space="preserve">Nilai </t>
    </r>
    <r>
      <rPr>
        <sz val="22"/>
        <rFont val="Arial"/>
        <family val="2"/>
      </rPr>
      <t xml:space="preserve">/ </t>
    </r>
    <r>
      <rPr>
        <i/>
        <sz val="22"/>
        <rFont val="Arial"/>
        <family val="2"/>
      </rPr>
      <t>Value</t>
    </r>
  </si>
  <si>
    <t>Sila berikan pecahan peratusan mengikut jenis perkhidmatan yang dibekalkan:</t>
  </si>
  <si>
    <t>Please provide the percentage distribution by type of services provided:</t>
  </si>
  <si>
    <t>Legal Services</t>
  </si>
  <si>
    <t>10</t>
  </si>
  <si>
    <t>Perkhidmatan Harta Intelek</t>
  </si>
  <si>
    <t>Perkhidmatan Kesetiausahaan Syarikat</t>
  </si>
  <si>
    <t>Company Secretarial Services</t>
  </si>
  <si>
    <t>08</t>
  </si>
  <si>
    <t>Public Notary / Commissioner of Oath</t>
  </si>
  <si>
    <t>i.</t>
  </si>
  <si>
    <t>ii.</t>
  </si>
  <si>
    <t>iii.</t>
  </si>
  <si>
    <t>Pendapatan daripada perkhidmatan pengurusan</t>
  </si>
  <si>
    <t>Income from management services</t>
  </si>
  <si>
    <t>Tanah</t>
  </si>
  <si>
    <t>Lain-lain</t>
  </si>
  <si>
    <t>Others</t>
  </si>
  <si>
    <t>Pindahan modal yang diterima</t>
  </si>
  <si>
    <t>Capital transfers received</t>
  </si>
  <si>
    <t>Bahan untuk pembaikan dan penyelenggaraan</t>
  </si>
  <si>
    <t>Stationery and office supplies</t>
  </si>
  <si>
    <t>Kos percetakan</t>
  </si>
  <si>
    <t>Cost of printing</t>
  </si>
  <si>
    <t>Air yang dibeli</t>
  </si>
  <si>
    <t>Water purchased</t>
  </si>
  <si>
    <t>Tenaga elektrik yang dibeli</t>
  </si>
  <si>
    <t>12</t>
  </si>
  <si>
    <t>Electricity purchased</t>
  </si>
  <si>
    <t>Bahan pembakar, pelincir dan gas</t>
  </si>
  <si>
    <t>13</t>
  </si>
  <si>
    <t>Fuel, lubricants and gas</t>
  </si>
  <si>
    <t>17</t>
  </si>
  <si>
    <t>Perbelanjaan penyelidikan dan pembangunan</t>
  </si>
  <si>
    <t>Research and development expenditure</t>
  </si>
  <si>
    <t>Bayaran pemprosesan data dan lain-lain perkhidmatan yang berkaitan</t>
  </si>
  <si>
    <t>dengan teknologi maklumat</t>
  </si>
  <si>
    <t>Payment for data processing and other services related to information</t>
  </si>
  <si>
    <t>technology</t>
  </si>
  <si>
    <t>Bayaran faedah</t>
  </si>
  <si>
    <t>Interest paid</t>
  </si>
  <si>
    <t>Payment for security services</t>
  </si>
  <si>
    <t xml:space="preserve">RM </t>
  </si>
  <si>
    <t>Bayaran royalti kepada:</t>
  </si>
  <si>
    <t>Royalties paid to:</t>
  </si>
  <si>
    <t>Kos pekerjaan:</t>
  </si>
  <si>
    <t>Gaji &amp; upah dibayar</t>
  </si>
  <si>
    <t>Salaries &amp; wages paid</t>
  </si>
  <si>
    <t>Rawatan perubatan percuma</t>
  </si>
  <si>
    <t>Free medical attention</t>
  </si>
  <si>
    <t>Bayaran pampasan, persaraan / pemberhentian kepada pekerja</t>
  </si>
  <si>
    <t>Payment of gratuity, retirement / retrenchment benefits to employees</t>
  </si>
  <si>
    <t>Kumpulan Wang Simpanan Pekerja (KWSP)</t>
  </si>
  <si>
    <t>Kumpulan wang simpanan lain</t>
  </si>
  <si>
    <t>Pertubuhan Keselamatan Sosial (PERKESO)</t>
  </si>
  <si>
    <t>(iv)</t>
  </si>
  <si>
    <t xml:space="preserve">Skim keselamatan sosial persendirian (cth. insurans pampasan </t>
  </si>
  <si>
    <t>(v)</t>
  </si>
  <si>
    <t>Skim bayaran pampasan, persaraan / pemberhentian</t>
  </si>
  <si>
    <t>Nilai pakaian percuma yang disediakan</t>
  </si>
  <si>
    <t>Value of free wearing apparel provided</t>
  </si>
  <si>
    <t>Kos latihan kepada pekerja</t>
  </si>
  <si>
    <t>Staff training cost</t>
  </si>
  <si>
    <t>Bayaran kepada pertubuhan lain yang membekalkan pekerja</t>
  </si>
  <si>
    <t>Payment to other establishment for providing workers</t>
  </si>
  <si>
    <t>Pindahan modal yang dibuat</t>
  </si>
  <si>
    <t>Capital transfers made</t>
  </si>
  <si>
    <t>Keuntungan / Kerugian</t>
  </si>
  <si>
    <t>Profit / Loss</t>
  </si>
  <si>
    <t>Nama dan Alamat Ibu Pejabat</t>
  </si>
  <si>
    <t>Name and Address of Headquarters</t>
  </si>
  <si>
    <r>
      <t xml:space="preserve">Bil.
</t>
    </r>
    <r>
      <rPr>
        <i/>
        <sz val="22"/>
        <rFont val="Arial"/>
        <family val="2"/>
      </rPr>
      <t>No.</t>
    </r>
  </si>
  <si>
    <t>1.</t>
  </si>
  <si>
    <t>2.</t>
  </si>
  <si>
    <t>3.</t>
  </si>
  <si>
    <t>Kedah</t>
  </si>
  <si>
    <t>4.</t>
  </si>
  <si>
    <t>Kelantan</t>
  </si>
  <si>
    <t>5.</t>
  </si>
  <si>
    <t>Melaka</t>
  </si>
  <si>
    <t>6.</t>
  </si>
  <si>
    <t>Negeri Sembilan</t>
  </si>
  <si>
    <t>7.</t>
  </si>
  <si>
    <t>Pahang</t>
  </si>
  <si>
    <t>8.</t>
  </si>
  <si>
    <t>Pulau Pinang</t>
  </si>
  <si>
    <t>9.</t>
  </si>
  <si>
    <t>Perak</t>
  </si>
  <si>
    <t>10.</t>
  </si>
  <si>
    <t>Perlis</t>
  </si>
  <si>
    <t>11.</t>
  </si>
  <si>
    <t>Selangor</t>
  </si>
  <si>
    <t>12.</t>
  </si>
  <si>
    <t>Terengganu</t>
  </si>
  <si>
    <t>13.</t>
  </si>
  <si>
    <t>Sabah</t>
  </si>
  <si>
    <t>14.</t>
  </si>
  <si>
    <t>Sarawak</t>
  </si>
  <si>
    <t>15.</t>
  </si>
  <si>
    <t>W.P. Kuala Lumpur</t>
  </si>
  <si>
    <t>14</t>
  </si>
  <si>
    <t>16.</t>
  </si>
  <si>
    <t>17.</t>
  </si>
  <si>
    <t xml:space="preserve">KEUNTUNGAN / KERUGIAN SEBELUM CUKAI </t>
  </si>
  <si>
    <t>PROFIT / LOSS BEFORE TAX</t>
  </si>
  <si>
    <t>Kerajaan / Badan Berkanun (sila nyatakan jenis royalti)</t>
  </si>
  <si>
    <t>Peratus</t>
  </si>
  <si>
    <t>Residential</t>
  </si>
  <si>
    <r>
      <t xml:space="preserve">Warganegara Malaysia
</t>
    </r>
    <r>
      <rPr>
        <i/>
        <sz val="20"/>
        <rFont val="Arial"/>
        <family val="2"/>
      </rPr>
      <t>Malaysian Citizens</t>
    </r>
  </si>
  <si>
    <t>Professionals</t>
  </si>
  <si>
    <t xml:space="preserve">  Penyelidik</t>
  </si>
  <si>
    <t xml:space="preserve">Pekerja Sokongan Perkeranian </t>
  </si>
  <si>
    <t xml:space="preserve">Clerical Support Workers </t>
  </si>
  <si>
    <t>Service and Sales Workers</t>
  </si>
  <si>
    <t>Craft and Related Trades Workers</t>
  </si>
  <si>
    <t xml:space="preserve">Pekerja Asas </t>
  </si>
  <si>
    <t>Elementary Occupations</t>
  </si>
  <si>
    <t>JUMLAH (5.1 + 5.2 + 5.3.9 + 5.4)</t>
  </si>
  <si>
    <t>TOTAL (5.1 + 5.2 + 5.3.9 + 5.4)</t>
  </si>
  <si>
    <t>KEGUNAAN PEJABAT</t>
  </si>
  <si>
    <t>OFFICE USE</t>
  </si>
  <si>
    <t>DAYA SAING</t>
  </si>
  <si>
    <t>COMPETITIVENESS</t>
  </si>
  <si>
    <t>(Boleh pilih lebih daripada satu)</t>
  </si>
  <si>
    <t>(May choose more than one)</t>
  </si>
  <si>
    <t>Local area network (LAN)</t>
  </si>
  <si>
    <t>Wide area network (WAN)</t>
  </si>
  <si>
    <t xml:space="preserve">Menghantar atau menerima e-mel </t>
  </si>
  <si>
    <t xml:space="preserve">Sending or receiving email </t>
  </si>
  <si>
    <t>Menghantar informasi atau pesanan dengan segera</t>
  </si>
  <si>
    <t>Mendapatkan maklumat berkenaan barangan atau perkhidmatan</t>
  </si>
  <si>
    <t xml:space="preserve">Getting information about goods or services </t>
  </si>
  <si>
    <t xml:space="preserve">Getting information from government organisations </t>
  </si>
  <si>
    <t xml:space="preserve">Internet banking </t>
  </si>
  <si>
    <t>Mengakses perkhidmatan kewangan yang lain (cth. pembelian insurans)</t>
  </si>
  <si>
    <t xml:space="preserve">Accessing other financial services (e.g. purchases of insurance) </t>
  </si>
  <si>
    <t>Penyediaan perkhidmatan pelanggan</t>
  </si>
  <si>
    <t xml:space="preserve">Providing customer service </t>
  </si>
  <si>
    <t>Pemberitahuan jawatan kosong dalaman atau luaran</t>
  </si>
  <si>
    <t>Tempatan</t>
  </si>
  <si>
    <t>B2B</t>
  </si>
  <si>
    <t>B2C</t>
  </si>
  <si>
    <t>B2G</t>
  </si>
  <si>
    <t>B</t>
  </si>
  <si>
    <t>Apakah tujuan pembiayaan yang dipohon? (Boleh pilih lebih daripada satu)</t>
  </si>
  <si>
    <t>Penyelidikan dan pembangunan produk</t>
  </si>
  <si>
    <t>Research and product development</t>
  </si>
  <si>
    <t>Membeli perniagaan</t>
  </si>
  <si>
    <t>Purchase a business</t>
  </si>
  <si>
    <t>Pembiayaan daripada bank</t>
  </si>
  <si>
    <t>Pembiayaan daripada koperasi</t>
  </si>
  <si>
    <t>Financing using the online platform (crowdfunding platform)</t>
  </si>
  <si>
    <t>Akaun deposit</t>
  </si>
  <si>
    <t>Kad kredit</t>
  </si>
  <si>
    <t>Online banking</t>
  </si>
  <si>
    <t>Fasiliti eksport</t>
  </si>
  <si>
    <t>C</t>
  </si>
  <si>
    <t>Tiada</t>
  </si>
  <si>
    <t>None</t>
  </si>
  <si>
    <t>Paten</t>
  </si>
  <si>
    <t>Patent</t>
  </si>
  <si>
    <t>Hakcipta</t>
  </si>
  <si>
    <t>Copyright</t>
  </si>
  <si>
    <t>Lain-lain (cth. Reka bentuk perindustrian, Petunjuk geografi, Reka bentuk susun atur litar bersepadu)</t>
  </si>
  <si>
    <t>D</t>
  </si>
  <si>
    <t>Not applicable</t>
  </si>
  <si>
    <t>E</t>
  </si>
  <si>
    <t>Goods</t>
  </si>
  <si>
    <t>Services</t>
  </si>
  <si>
    <t>F</t>
  </si>
  <si>
    <t>Jumlah</t>
  </si>
  <si>
    <t>Total</t>
  </si>
  <si>
    <t>Sila rujuk kepada arahan berikut:</t>
  </si>
  <si>
    <t>Soal selidik ini akan diproses dengan menggunakan peralatan elektronik (Intelligent Character Recognition).</t>
  </si>
  <si>
    <t>Contoh:</t>
  </si>
  <si>
    <t>X</t>
  </si>
  <si>
    <t>Tinggalkan kotak jawapan kosong sekiranya tiada maklumat.</t>
  </si>
  <si>
    <t>Sekiranya terdapat nilai kerugian, sila tandakan dengan tanda negatif.</t>
  </si>
  <si>
    <t>Sila kemukakan sebarang komen dan cadangan:</t>
  </si>
  <si>
    <t>Please refer the following instruction:</t>
  </si>
  <si>
    <t>Keep each number, letter or tick within the data entry boxes provided.</t>
  </si>
  <si>
    <t>Example:</t>
  </si>
  <si>
    <t>Leave answer boxes blank where you have no response or data to enter.</t>
  </si>
  <si>
    <t>Show a loss (deficit) with a negative sign.</t>
  </si>
  <si>
    <t>UNTUK KEGUNAAN PEJABAT</t>
  </si>
  <si>
    <t>A.     KERJA LUAR</t>
  </si>
  <si>
    <t>NAMA PEGAWAI LUAR</t>
  </si>
  <si>
    <t>:</t>
  </si>
  <si>
    <t>TANDATANGAN PEGAWAI LUAR</t>
  </si>
  <si>
    <t>iv.</t>
  </si>
  <si>
    <t>CATATAN</t>
  </si>
  <si>
    <t>B.     SUNTINGAN</t>
  </si>
  <si>
    <t>NAMA</t>
  </si>
  <si>
    <t>TARIKH</t>
  </si>
  <si>
    <t>T/TANGAN</t>
  </si>
  <si>
    <t>SUNTINGAN PERTAMA</t>
  </si>
  <si>
    <t>SUNTINGAN  KEDUA</t>
  </si>
  <si>
    <t>PERTANYAAN</t>
  </si>
  <si>
    <t>PENYELESAIAN</t>
  </si>
  <si>
    <t>v.</t>
  </si>
  <si>
    <t>PENYEMAKAN TERAKHIR</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</si>
  <si>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</si>
  <si>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</si>
  <si>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</si>
  <si>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</si>
  <si>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</si>
  <si>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</si>
  <si>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</si>
  <si>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</si>
  <si>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</si>
  <si>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</si>
  <si>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</si>
  <si>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</si>
  <si>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</si>
  <si>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Pekerja Kemahiran dan Pekerja</t>
  </si>
  <si>
    <t>Nombor Pendaftaran Syarikat / Perniagaan (SSM) atau lain-lain (sila nyatakan)</t>
  </si>
  <si>
    <t>Cawangan / Pejabat Operasi</t>
  </si>
  <si>
    <t>1.3</t>
  </si>
  <si>
    <t>1.4</t>
  </si>
  <si>
    <t>to</t>
  </si>
  <si>
    <t>Royalti, hakcipta, pelesenan dan yuran francais</t>
  </si>
  <si>
    <t>Pendapatan daripada perkhidmatan perundingan</t>
  </si>
  <si>
    <t>Income from consultancy services</t>
  </si>
  <si>
    <t>Perkhidmatan perancangan bandar</t>
  </si>
  <si>
    <t>Urban planning services</t>
  </si>
  <si>
    <t>Perkhidmatan seni bina landskap</t>
  </si>
  <si>
    <t>Landscape architectural services</t>
  </si>
  <si>
    <t>Perkhidmatan kejuruteraan bersepadu</t>
  </si>
  <si>
    <t>Engineering design services</t>
  </si>
  <si>
    <t>Perkhidmatan perundingan kejuruteraan</t>
  </si>
  <si>
    <t>Engineering advisory services</t>
  </si>
  <si>
    <t>Perkhidmatan pengurusan projek</t>
  </si>
  <si>
    <t>Project management services</t>
  </si>
  <si>
    <t>(j)</t>
  </si>
  <si>
    <t>Perkhidmatan pemetaan</t>
  </si>
  <si>
    <t>Map making services</t>
  </si>
  <si>
    <t>Perkhidmatan mengukur permukaan dan lapisan permukaan bumi</t>
  </si>
  <si>
    <t>Surface and subsurface surveying services</t>
  </si>
  <si>
    <t>Perkhidmatan geologi, geofizik dan yang berkaitan</t>
  </si>
  <si>
    <t>Geological, geophysical and other prospecting services</t>
  </si>
  <si>
    <t>(k)</t>
  </si>
  <si>
    <t>Lain-lain perkhidmatan yang berkaitan</t>
  </si>
  <si>
    <t>Other related services</t>
  </si>
  <si>
    <r>
      <rPr>
        <b/>
        <sz val="22"/>
        <rFont val="Arial"/>
        <family val="2"/>
      </rPr>
      <t>Jenis perkhidmatan</t>
    </r>
    <r>
      <rPr>
        <i/>
        <sz val="22"/>
        <rFont val="Arial"/>
        <family val="2"/>
      </rPr>
      <t xml:space="preserve"> / Type of services</t>
    </r>
  </si>
  <si>
    <t xml:space="preserve">(c)    </t>
  </si>
  <si>
    <t>( %)</t>
  </si>
  <si>
    <t xml:space="preserve">Please provide the percentage distribution by type of services provided: </t>
  </si>
  <si>
    <t>Perkhidmatan Perakaunan &amp; Simpan kira</t>
  </si>
  <si>
    <t xml:space="preserve">Perkhidmatan Audit </t>
  </si>
  <si>
    <t>Audit Services</t>
  </si>
  <si>
    <t>Perkhidmatan Perundingan Cukai</t>
  </si>
  <si>
    <t xml:space="preserve">Pendapatan daripada perkhidmatan perakaunan &amp; simpan kira, audit dan perundingan </t>
  </si>
  <si>
    <t>Income from accounting &amp; book-keeping, audit and consultancy services</t>
  </si>
  <si>
    <t>Intelectual Property Services</t>
  </si>
  <si>
    <t xml:space="preserve">Notari Awam / Pesuruhjaya Sumpah </t>
  </si>
  <si>
    <t>Lain-lain (sila nyatakan)</t>
  </si>
  <si>
    <t>Others (please specify)</t>
  </si>
  <si>
    <t xml:space="preserve">Perkhidmatan Guaman </t>
  </si>
  <si>
    <t>Pendapatan daripada perkhidmatan pengiklanan</t>
  </si>
  <si>
    <t>Income from advertising services</t>
  </si>
  <si>
    <t xml:space="preserve">Professional services of doctors / healthcare specialist  </t>
  </si>
  <si>
    <t>Laboratory test, X-Ray services etc.</t>
  </si>
  <si>
    <t xml:space="preserve">Drugs, medicines and other medical supplies  </t>
  </si>
  <si>
    <t xml:space="preserve">Perkhidmatan profesional doktor / pakar penjagaan kesihatan   </t>
  </si>
  <si>
    <t xml:space="preserve">Perkhidmatan ujian makmal, X-Ray dsb.     </t>
  </si>
  <si>
    <t xml:space="preserve">Ubat-ubatan dan bekalan ubatan lain    </t>
  </si>
  <si>
    <t>Pendapatan daripada perkhidmatan ujian teknikal dan analisis</t>
  </si>
  <si>
    <t>Income from technical testing and analysis services</t>
  </si>
  <si>
    <t>Pendapatan daripada aktiviti ibu pejabat</t>
  </si>
  <si>
    <t>Income from activities of head offices</t>
  </si>
  <si>
    <t>Pendapatan daripada aktiviti mereka bentuk khusus</t>
  </si>
  <si>
    <t>Income from specialized design activities</t>
  </si>
  <si>
    <t>Perkhidmatan rekaan fesyen</t>
  </si>
  <si>
    <t>Fashion design services</t>
  </si>
  <si>
    <t>Aktiviti hiasan dalaman</t>
  </si>
  <si>
    <t>Activities of interior decorators</t>
  </si>
  <si>
    <t>Perkhidmatan pereka grafik</t>
  </si>
  <si>
    <t>8.2</t>
  </si>
  <si>
    <t xml:space="preserve"> Land</t>
  </si>
  <si>
    <t>Royalties, copyrights, licensing and franchise fees</t>
  </si>
  <si>
    <t>Ubat-ubatan</t>
  </si>
  <si>
    <t>Drugs and medicines</t>
  </si>
  <si>
    <t>Bekalan perubatan lain yang digunakan</t>
  </si>
  <si>
    <r>
      <t>PERBELANJAAN</t>
    </r>
    <r>
      <rPr>
        <sz val="24"/>
        <rFont val="Arial"/>
        <family val="2"/>
      </rPr>
      <t xml:space="preserve"> </t>
    </r>
  </si>
  <si>
    <t xml:space="preserve"> EXPENDITURE</t>
  </si>
  <si>
    <t>0900</t>
  </si>
  <si>
    <t>010003</t>
  </si>
  <si>
    <t>010004</t>
  </si>
  <si>
    <t>010005</t>
  </si>
  <si>
    <t>010014</t>
  </si>
  <si>
    <t>010015</t>
  </si>
  <si>
    <t>010016</t>
  </si>
  <si>
    <t>0879</t>
  </si>
  <si>
    <t>010028</t>
  </si>
  <si>
    <t>0100</t>
  </si>
  <si>
    <t>010035</t>
  </si>
  <si>
    <t>020001</t>
  </si>
  <si>
    <t>020002</t>
  </si>
  <si>
    <t>0300</t>
  </si>
  <si>
    <t>3.2.1</t>
  </si>
  <si>
    <t>3.2.1.1</t>
  </si>
  <si>
    <t>3.2.1.2</t>
  </si>
  <si>
    <t>3.2.2</t>
  </si>
  <si>
    <t>Dipegang secara langsung oleh Agensi Kerajaan Persekutuan, Negeri dan Tempatan</t>
  </si>
  <si>
    <t>Held directly by Federal, State and Local Government Agencies</t>
  </si>
  <si>
    <t>3.2.3</t>
  </si>
  <si>
    <t>030013</t>
  </si>
  <si>
    <t>0508</t>
  </si>
  <si>
    <t>Pekerja Perkhidmatan dan  Jualan</t>
  </si>
  <si>
    <t>(5.3.1 hingga 5.3.8)</t>
  </si>
  <si>
    <t>(5.3.1 to 5.3.8)</t>
  </si>
  <si>
    <t>Refer to qualification specialised in Technology obtained from Malaysian Technical University Network (MTUN)</t>
  </si>
  <si>
    <t>0701</t>
  </si>
  <si>
    <t>0705</t>
  </si>
  <si>
    <t>1.7</t>
  </si>
  <si>
    <t>4.1</t>
  </si>
  <si>
    <t>4.1.1</t>
  </si>
  <si>
    <t>4.1.2</t>
  </si>
  <si>
    <t>4.1.3</t>
  </si>
  <si>
    <t>4.1.4</t>
  </si>
  <si>
    <t>4.1.5</t>
  </si>
  <si>
    <t>4.1.6</t>
  </si>
  <si>
    <t>4.2</t>
  </si>
  <si>
    <t>4.2.1</t>
  </si>
  <si>
    <t>4.2.2</t>
  </si>
  <si>
    <t>4.2.3</t>
  </si>
  <si>
    <t>4.3</t>
  </si>
  <si>
    <t>4.4</t>
  </si>
  <si>
    <t>Other construction except land improvement</t>
  </si>
  <si>
    <t>4.1.7</t>
  </si>
  <si>
    <t>0410</t>
  </si>
  <si>
    <t>0411</t>
  </si>
  <si>
    <t>0412</t>
  </si>
  <si>
    <t>0413</t>
  </si>
  <si>
    <t>0414</t>
  </si>
  <si>
    <t>0499</t>
  </si>
  <si>
    <t xml:space="preserve">(e) </t>
  </si>
  <si>
    <t>PEROLEHAN / PENDAPATAN</t>
  </si>
  <si>
    <t>Pendapatan daripada aktiviti fotografi</t>
  </si>
  <si>
    <t>Income from photographic activities</t>
  </si>
  <si>
    <t>Pendapatan daripada aktiviti profesional, saintifik dan teknikal lain</t>
  </si>
  <si>
    <t>Income from other professional, scientific and technical activities</t>
  </si>
  <si>
    <t>Sila berikan pecahan peratusan mengikut jenis perkhidmatan yang dibekalkan :</t>
  </si>
  <si>
    <t>Please provide the percentage distribution by type of services provided :</t>
  </si>
  <si>
    <t>Aktiviti penterjemahan dan penafsiran</t>
  </si>
  <si>
    <t>Translation and interpretation ativities</t>
  </si>
  <si>
    <t>Perunding keselamatan</t>
  </si>
  <si>
    <t>Security consultant</t>
  </si>
  <si>
    <t>0800</t>
  </si>
  <si>
    <t>Value of others supplies consumed :</t>
  </si>
  <si>
    <t>Nilai bekalan-bekalan yang lain digunakan :</t>
  </si>
  <si>
    <t>Bahan pembungkusan</t>
  </si>
  <si>
    <t>Pelincir</t>
  </si>
  <si>
    <t>Petrol</t>
  </si>
  <si>
    <t>Gas petroleum cecair</t>
  </si>
  <si>
    <t>Jumlah bayaran yang diberi secara kontrak kepada pihak lain</t>
  </si>
  <si>
    <t>Land</t>
  </si>
  <si>
    <t>Machinery and equipment</t>
  </si>
  <si>
    <t>Caruman majikan kepada :</t>
  </si>
  <si>
    <t>Employer's contribution to :</t>
  </si>
  <si>
    <t>Kos pengangkutan pekerja (pergi dan balik dari tempat kerja)</t>
  </si>
  <si>
    <t>Cost of transporting workers (to and from workplace)</t>
  </si>
  <si>
    <t>Dividen dibayar</t>
  </si>
  <si>
    <t>NILAI STOK</t>
  </si>
  <si>
    <t>VALUE OF STOCKS</t>
  </si>
  <si>
    <t>Bekalan perubatan lain</t>
  </si>
  <si>
    <t>Other medical supplies</t>
  </si>
  <si>
    <r>
      <t xml:space="preserve">Tahun Sebelum / </t>
    </r>
    <r>
      <rPr>
        <i/>
        <sz val="22"/>
        <rFont val="Arial"/>
        <family val="2"/>
      </rPr>
      <t xml:space="preserve">Previous Year
</t>
    </r>
    <r>
      <rPr>
        <b/>
        <sz val="22"/>
        <rFont val="Arial"/>
        <family val="2"/>
      </rPr>
      <t>RM</t>
    </r>
  </si>
  <si>
    <t>(l)</t>
  </si>
  <si>
    <t>(m)</t>
  </si>
  <si>
    <t>(n)</t>
  </si>
  <si>
    <t>(o)</t>
  </si>
  <si>
    <t>(p)</t>
  </si>
  <si>
    <r>
      <rPr>
        <b/>
        <sz val="22"/>
        <rFont val="Arial"/>
        <family val="2"/>
      </rPr>
      <t>Memberi kontrak kepada pertubuhan luar</t>
    </r>
    <r>
      <rPr>
        <b/>
        <i/>
        <sz val="22"/>
        <rFont val="Arial"/>
        <family val="2"/>
      </rPr>
      <t xml:space="preserve"> / </t>
    </r>
    <r>
      <rPr>
        <i/>
        <sz val="22"/>
        <rFont val="Arial"/>
        <family val="2"/>
      </rPr>
      <t>Contracting out</t>
    </r>
  </si>
  <si>
    <r>
      <rPr>
        <b/>
        <sz val="22"/>
        <rFont val="Arial"/>
        <family val="2"/>
      </rPr>
      <t>Kemelesetan</t>
    </r>
    <r>
      <rPr>
        <b/>
        <i/>
        <sz val="22"/>
        <rFont val="Arial"/>
        <family val="2"/>
      </rPr>
      <t xml:space="preserve"> / </t>
    </r>
    <r>
      <rPr>
        <i/>
        <sz val="22"/>
        <rFont val="Arial"/>
        <family val="2"/>
      </rPr>
      <t>Recession</t>
    </r>
  </si>
  <si>
    <r>
      <rPr>
        <b/>
        <sz val="22"/>
        <rFont val="Arial"/>
        <family val="2"/>
      </rPr>
      <t>Perluasan</t>
    </r>
    <r>
      <rPr>
        <b/>
        <i/>
        <sz val="22"/>
        <rFont val="Arial"/>
        <family val="2"/>
      </rPr>
      <t xml:space="preserve"> / </t>
    </r>
    <r>
      <rPr>
        <i/>
        <sz val="22"/>
        <rFont val="Arial"/>
        <family val="2"/>
      </rPr>
      <t>Expension</t>
    </r>
  </si>
  <si>
    <r>
      <rPr>
        <b/>
        <sz val="22"/>
        <rFont val="Arial"/>
        <family val="2"/>
      </rPr>
      <t>Mogok atau sekatan</t>
    </r>
    <r>
      <rPr>
        <b/>
        <i/>
        <sz val="22"/>
        <rFont val="Arial"/>
        <family val="2"/>
      </rPr>
      <t xml:space="preserve"> / </t>
    </r>
    <r>
      <rPr>
        <i/>
        <sz val="22"/>
        <rFont val="Arial"/>
        <family val="2"/>
      </rPr>
      <t>Strike or blockade</t>
    </r>
  </si>
  <si>
    <r>
      <rPr>
        <b/>
        <sz val="22"/>
        <rFont val="Arial"/>
        <family val="2"/>
      </rPr>
      <t>Lain-lain (sila nyatakan)</t>
    </r>
    <r>
      <rPr>
        <b/>
        <i/>
        <sz val="22"/>
        <rFont val="Arial"/>
        <family val="2"/>
      </rPr>
      <t xml:space="preserve"> / </t>
    </r>
    <r>
      <rPr>
        <i/>
        <sz val="22"/>
        <rFont val="Arial"/>
        <family val="2"/>
      </rPr>
      <t>Others (please specify)</t>
    </r>
  </si>
  <si>
    <t>AIR , PELINCIR, BAHAN PEMBAKAR DAN TENAGA ELEKTRIK YANG DIGUNAKAN</t>
  </si>
  <si>
    <t>Air</t>
  </si>
  <si>
    <t>Water</t>
  </si>
  <si>
    <t>Air yang diabstrak</t>
  </si>
  <si>
    <t>Water abstracted</t>
  </si>
  <si>
    <t>Lubricants</t>
  </si>
  <si>
    <t>Bahan pembakar</t>
  </si>
  <si>
    <t>Fuels</t>
  </si>
  <si>
    <t>Diesel</t>
  </si>
  <si>
    <r>
      <t xml:space="preserve">Liter
</t>
    </r>
    <r>
      <rPr>
        <i/>
        <sz val="22"/>
        <rFont val="Arial"/>
        <family val="2"/>
      </rPr>
      <t>Litre</t>
    </r>
  </si>
  <si>
    <t>Litre</t>
  </si>
  <si>
    <t>Furnace oil / Fuel oil</t>
  </si>
  <si>
    <t>Liquified petroleum gas (LPG)</t>
  </si>
  <si>
    <t>Tonne</t>
  </si>
  <si>
    <t>Kilowatt-jam</t>
  </si>
  <si>
    <t>Kilowatt-hour</t>
  </si>
  <si>
    <t>Air bawah tanah</t>
  </si>
  <si>
    <t>Groundwater</t>
  </si>
  <si>
    <t>Air laut</t>
  </si>
  <si>
    <t>Minyak mentah</t>
  </si>
  <si>
    <t>Crude oil</t>
  </si>
  <si>
    <t>Kerosin</t>
  </si>
  <si>
    <t>Kerosene</t>
  </si>
  <si>
    <t>Kuasa hidro</t>
  </si>
  <si>
    <t>Hydropower</t>
  </si>
  <si>
    <t>Solar</t>
  </si>
  <si>
    <t>Biomass</t>
  </si>
  <si>
    <t>Biogas</t>
  </si>
  <si>
    <t>SUMBER UBAT-UBATAN DAN BEKALAN PERUBATAN LAIN YANG DIGUNAKAN</t>
  </si>
  <si>
    <t>SOURCES OF DRUGS &amp; MEDICINE AND OTHER MEDICAL SUPPLIES CONSUMED</t>
  </si>
  <si>
    <t>A.6</t>
  </si>
  <si>
    <t>A.7</t>
  </si>
  <si>
    <t>Rangkaian kawasan setempat tanpa wayar</t>
  </si>
  <si>
    <t>A.8</t>
  </si>
  <si>
    <t>Laman web kepunyaan sendiri</t>
  </si>
  <si>
    <t>Laman web di entiti lain</t>
  </si>
  <si>
    <t>Presence on another entity's website</t>
  </si>
  <si>
    <t>E-Marketplace (e.g. Lazada, Zalora, Shopee)</t>
  </si>
  <si>
    <t>A.9</t>
  </si>
  <si>
    <t xml:space="preserve">Staff training (e.g. e-learning applications available on intranet or website) </t>
  </si>
  <si>
    <t>A.12</t>
  </si>
  <si>
    <t>A.13</t>
  </si>
  <si>
    <t>Cash on delivery</t>
  </si>
  <si>
    <t>atau perkhidmatan menggunakan e-dagang</t>
  </si>
  <si>
    <t>or services via e-commerce</t>
  </si>
  <si>
    <t>A.17</t>
  </si>
  <si>
    <t>A.18</t>
  </si>
  <si>
    <t>Sila nyatakan peratusan pendapatan e-dagang mengikut jenis pelanggan</t>
  </si>
  <si>
    <t>A.19</t>
  </si>
  <si>
    <t>Sila nyatakan peratusan pendapatan e-dagang mengikut jenis pasaran</t>
  </si>
  <si>
    <t>Sila nyatakan peratusan perbelanjaan e-dagang mengikut jenis pelanggan</t>
  </si>
  <si>
    <t>INOVASI DAN PENYELIDIKAN &amp; PEMBANGUNAN</t>
  </si>
  <si>
    <t>INNOVATION AND RESEARCH &amp; DEVELOPMENT</t>
  </si>
  <si>
    <t>Syarikat Swasta</t>
  </si>
  <si>
    <t>Kerajaan</t>
  </si>
  <si>
    <t>Government</t>
  </si>
  <si>
    <t>Foreign funds</t>
  </si>
  <si>
    <t>Dana luar negara</t>
  </si>
  <si>
    <t>INOVASI DAN PENYELIDIKAN &amp; PEMBANGUNAN (samb.)</t>
  </si>
  <si>
    <t>INNOVATION AND RESEARCH &amp; DEVELOPMENT (cont'd)</t>
  </si>
  <si>
    <t>Penyelidik</t>
  </si>
  <si>
    <t>Researcher</t>
  </si>
  <si>
    <t>Juruteknik dan profesional bersekutu</t>
  </si>
  <si>
    <t>Pekerja sokongan perkeranian</t>
  </si>
  <si>
    <t>G</t>
  </si>
  <si>
    <t>Simulation</t>
  </si>
  <si>
    <t>Current expenditure (e.g. labour cost and operating cost)</t>
  </si>
  <si>
    <t>A.1</t>
  </si>
  <si>
    <t>A.2</t>
  </si>
  <si>
    <t>A.3</t>
  </si>
  <si>
    <t>A.4</t>
  </si>
  <si>
    <t>B.1</t>
  </si>
  <si>
    <t>B.2</t>
  </si>
  <si>
    <t>B.3</t>
  </si>
  <si>
    <t>C.1</t>
  </si>
  <si>
    <t>C.2</t>
  </si>
  <si>
    <t>C.6</t>
  </si>
  <si>
    <t>D.1</t>
  </si>
  <si>
    <t>E.1</t>
  </si>
  <si>
    <t>F.1</t>
  </si>
  <si>
    <t>F.2</t>
  </si>
  <si>
    <t>F.3</t>
  </si>
  <si>
    <t>G.1</t>
  </si>
  <si>
    <t>Aktiviti utama (merujuk aktiviti di Soalan 1.8)</t>
  </si>
  <si>
    <t>Principal activity (refer to activity in Question 1.8)</t>
  </si>
  <si>
    <t>010033</t>
  </si>
  <si>
    <t>Kod Industri Sekunder</t>
  </si>
  <si>
    <t>Secondary Industry Code</t>
  </si>
  <si>
    <t>2.3</t>
  </si>
  <si>
    <t>PERBELANJAAN MODAL DAN NILAI HARTA (RM)</t>
  </si>
  <si>
    <t>CAPITAL EXPENDITURE AND VALUE OF ASSETS (RM)</t>
  </si>
  <si>
    <t>Drone</t>
  </si>
  <si>
    <r>
      <t xml:space="preserve">Bukan Warganegara Malaysia
</t>
    </r>
    <r>
      <rPr>
        <i/>
        <sz val="20"/>
        <rFont val="Arial"/>
        <family val="2"/>
      </rPr>
      <t>Non-Malaysian Citizen</t>
    </r>
  </si>
  <si>
    <r>
      <t xml:space="preserve">Kelulusan
</t>
    </r>
    <r>
      <rPr>
        <i/>
        <sz val="22"/>
        <rFont val="Arial"/>
        <family val="2"/>
      </rPr>
      <t xml:space="preserve">Qualification
</t>
    </r>
  </si>
  <si>
    <r>
      <t xml:space="preserve">Lelaki
</t>
    </r>
    <r>
      <rPr>
        <i/>
        <sz val="22"/>
        <rFont val="Arial"/>
        <family val="2"/>
      </rPr>
      <t>Male</t>
    </r>
  </si>
  <si>
    <r>
      <t xml:space="preserve">Perempuan
</t>
    </r>
    <r>
      <rPr>
        <i/>
        <sz val="22"/>
        <rFont val="Arial"/>
        <family val="2"/>
      </rPr>
      <t>Female</t>
    </r>
  </si>
  <si>
    <t>Pascasiswazah</t>
  </si>
  <si>
    <t>060199</t>
  </si>
  <si>
    <t>061499</t>
  </si>
  <si>
    <t>Postgraduate</t>
  </si>
  <si>
    <t>Akademik</t>
  </si>
  <si>
    <t>Academic</t>
  </si>
  <si>
    <t>Teknikal *</t>
  </si>
  <si>
    <t>Technical</t>
  </si>
  <si>
    <t>Teknikal dan Vokasional (TVET)</t>
  </si>
  <si>
    <t>Technical and Vocational (TVET)</t>
  </si>
  <si>
    <t>STPM atau yang setaraf</t>
  </si>
  <si>
    <t>STPM or equivalent</t>
  </si>
  <si>
    <t>Sijil Kemahiran (TVET)</t>
  </si>
  <si>
    <t>Other Skills Certificate</t>
  </si>
  <si>
    <t>SPM / SPM(V) atau yang setaraf</t>
  </si>
  <si>
    <t>SPM / SPM(V) or equivalent</t>
  </si>
  <si>
    <t>Di bawah taraf kelulusan SPM / SPM(V)</t>
  </si>
  <si>
    <t>Below SPM / SPM(V) qualification</t>
  </si>
  <si>
    <t>JUMLAH (6.1 hingga 6.7) **</t>
  </si>
  <si>
    <t>**</t>
  </si>
  <si>
    <t>061399</t>
  </si>
  <si>
    <t>062699</t>
  </si>
  <si>
    <t>061299</t>
  </si>
  <si>
    <t>062599</t>
  </si>
  <si>
    <t>061199</t>
  </si>
  <si>
    <t>062499</t>
  </si>
  <si>
    <t>062399</t>
  </si>
  <si>
    <t>060799</t>
  </si>
  <si>
    <t>062099</t>
  </si>
  <si>
    <t>060699</t>
  </si>
  <si>
    <t>061999</t>
  </si>
  <si>
    <t>060599</t>
  </si>
  <si>
    <t>061899</t>
  </si>
  <si>
    <t>060499</t>
  </si>
  <si>
    <t>061799</t>
  </si>
  <si>
    <t>060399</t>
  </si>
  <si>
    <t>061699</t>
  </si>
  <si>
    <t>060299</t>
  </si>
  <si>
    <t>061599</t>
  </si>
  <si>
    <t>Pendapatan daripada sewa:</t>
  </si>
  <si>
    <t>Bangunan tempat kediaman</t>
  </si>
  <si>
    <t>Residential building</t>
  </si>
  <si>
    <t>Perabot dan pemasangan</t>
  </si>
  <si>
    <t>Furniture and fittings</t>
  </si>
  <si>
    <t>Bangunan bukan tempat kediaman</t>
  </si>
  <si>
    <t>Non-residential building</t>
  </si>
  <si>
    <t>Alat pengangkutan</t>
  </si>
  <si>
    <t>Transport equipment</t>
  </si>
  <si>
    <t>Subsidi gaji dan upah</t>
  </si>
  <si>
    <t>Subsidies on salaries and wages</t>
  </si>
  <si>
    <t>Subsidi produk</t>
  </si>
  <si>
    <t>Subsidi pengeluaran</t>
  </si>
  <si>
    <t>Subsidies on production</t>
  </si>
  <si>
    <t>Subsidies on products</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</si>
  <si>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</si>
  <si>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</si>
  <si>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</si>
  <si>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</si>
  <si>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</si>
  <si>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</si>
  <si>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Kiriman wang, hadiah atau geran yang diterima</t>
  </si>
  <si>
    <t>Remittances, gifts or grant received</t>
  </si>
  <si>
    <t>Cost of advertising (including production cost, media billing, raw material etc.)</t>
  </si>
  <si>
    <t>0979</t>
  </si>
  <si>
    <t>Pembelian perkhidmatan pengangkutan</t>
  </si>
  <si>
    <t>Purchase of transport services</t>
  </si>
  <si>
    <t xml:space="preserve">Perbelanjaan perjalanan (termasuk perjalanan dalam dan luar negara, </t>
  </si>
  <si>
    <t>Travelling expenses (include both local and overseas travelling,</t>
  </si>
  <si>
    <t>Entertainment expenses</t>
  </si>
  <si>
    <t>Bayaran perakaunan, kesetiausahaan dan audit</t>
  </si>
  <si>
    <t>Accounting, secretarial and audit fees</t>
  </si>
  <si>
    <t>Bayaran guaman</t>
  </si>
  <si>
    <t>Legal fees</t>
  </si>
  <si>
    <t>Payment for other professional services (e.g. architectural, engineering,</t>
  </si>
  <si>
    <t>surveying consultancy fees etc.)</t>
  </si>
  <si>
    <t>Bayaran pengurusan</t>
  </si>
  <si>
    <t>Management fees</t>
  </si>
  <si>
    <t>Komisen dan bayaran agensi</t>
  </si>
  <si>
    <t>Commission and agency fees</t>
  </si>
  <si>
    <t>Telecommunication fees (e.g. telephone, internet etc.)</t>
  </si>
  <si>
    <t>Bayaran telekomunikasi (cth. telefon, internet dsb.)</t>
  </si>
  <si>
    <t>Pengiklanan dan promosi</t>
  </si>
  <si>
    <t>Advertising and promotion</t>
  </si>
  <si>
    <t>Bank charges</t>
  </si>
  <si>
    <t>Kerugian daripada pertukaran wang asing / aset kewangan</t>
  </si>
  <si>
    <t>Losses from foreign exchange / financial assets</t>
  </si>
  <si>
    <t xml:space="preserve">(c) </t>
  </si>
  <si>
    <t>Hutang lapuk dihapuskan</t>
  </si>
  <si>
    <t>Perbelanjaan pajakan kewangan</t>
  </si>
  <si>
    <r>
      <rPr>
        <b/>
        <sz val="22"/>
        <rFont val="Arial"/>
        <family val="2"/>
      </rPr>
      <t>Perubahan ke arah automasi</t>
    </r>
    <r>
      <rPr>
        <sz val="22"/>
        <rFont val="Arial"/>
        <family val="2"/>
      </rPr>
      <t xml:space="preserve"> / </t>
    </r>
    <r>
      <rPr>
        <i/>
        <sz val="22"/>
        <rFont val="Arial"/>
        <family val="2"/>
      </rPr>
      <t>Change towards automation</t>
    </r>
  </si>
  <si>
    <t>(q)</t>
  </si>
  <si>
    <t>MAKLUMAT TAMBAHAN</t>
  </si>
  <si>
    <t>ADDITIONAL INFORMATION</t>
  </si>
  <si>
    <r>
      <rPr>
        <b/>
        <sz val="22"/>
        <rFont val="Arial"/>
        <family val="2"/>
      </rPr>
      <t>TIDAK BERKENAAN</t>
    </r>
    <r>
      <rPr>
        <sz val="22"/>
        <rFont val="Arial"/>
        <family val="2"/>
      </rPr>
      <t xml:space="preserve"> / </t>
    </r>
    <r>
      <rPr>
        <i/>
        <sz val="22"/>
        <rFont val="Arial"/>
        <family val="2"/>
      </rPr>
      <t>NOT APPLICABLE</t>
    </r>
  </si>
  <si>
    <t>15.1.1</t>
  </si>
  <si>
    <t>15.1.2</t>
  </si>
  <si>
    <t>Water abstracted for own use</t>
  </si>
  <si>
    <t>15.1.4</t>
  </si>
  <si>
    <t>Air sisa yang dilepaskan / dibuang</t>
  </si>
  <si>
    <t>Dilepaskan ke air permukaan, air bawah tanah</t>
  </si>
  <si>
    <t>Dilepaskan ke laut</t>
  </si>
  <si>
    <t>15.1.3</t>
  </si>
  <si>
    <t>WATER, LUBRICANTS, FUEL AND ELECTRICITY CONSUMED (cont'd)</t>
  </si>
  <si>
    <r>
      <rPr>
        <b/>
        <sz val="22"/>
        <rFont val="Arial"/>
        <family val="2"/>
      </rPr>
      <t xml:space="preserve">Unit Kuantiti </t>
    </r>
    <r>
      <rPr>
        <sz val="22"/>
        <rFont val="Arial"/>
        <family val="2"/>
      </rPr>
      <t xml:space="preserve">
</t>
    </r>
  </si>
  <si>
    <t>Unit of Quantity</t>
  </si>
  <si>
    <r>
      <rPr>
        <b/>
        <sz val="22"/>
        <rFont val="Arial"/>
        <family val="2"/>
      </rPr>
      <t xml:space="preserve">Kuantiti </t>
    </r>
    <r>
      <rPr>
        <sz val="22"/>
        <rFont val="Arial"/>
        <family val="2"/>
      </rPr>
      <t xml:space="preserve">
</t>
    </r>
  </si>
  <si>
    <t>Quantity</t>
  </si>
  <si>
    <t>Value</t>
  </si>
  <si>
    <t>Biodiesel</t>
  </si>
  <si>
    <t>Arang batu</t>
  </si>
  <si>
    <t>Coal</t>
  </si>
  <si>
    <t>Natural gas</t>
  </si>
  <si>
    <t>A</t>
  </si>
  <si>
    <t>MODUL EKONOMI DIGITAL</t>
  </si>
  <si>
    <t>DIGITAL ECONOMIC MODULE</t>
  </si>
  <si>
    <t>Penggunaan Teknologi Maklumat dan Komunikasi (TMK)</t>
  </si>
  <si>
    <t>MODUL EKONOMI DIGITAL (samb.)</t>
  </si>
  <si>
    <t>DIGITAL ECONOMIC MODULE (cont'd)</t>
  </si>
  <si>
    <t>C.7</t>
  </si>
  <si>
    <t>C.8</t>
  </si>
  <si>
    <t>Kos operasi</t>
  </si>
  <si>
    <t>Operation cost</t>
  </si>
  <si>
    <t>C.9</t>
  </si>
  <si>
    <t>Tanah, bangunan &amp; struktur lain</t>
  </si>
  <si>
    <t>Land, building &amp; other structures</t>
  </si>
  <si>
    <t>Kenderaan, loji, perisian, jentera &amp; peralatan</t>
  </si>
  <si>
    <t>Vehicles, plant, software, machinery &amp; equipment</t>
  </si>
  <si>
    <t>C.10</t>
  </si>
  <si>
    <t>E.2</t>
  </si>
  <si>
    <t>E.3</t>
  </si>
  <si>
    <t>Surface water</t>
  </si>
  <si>
    <t>F.4</t>
  </si>
  <si>
    <t>F.5</t>
  </si>
  <si>
    <t>F.6</t>
  </si>
  <si>
    <t>F.9</t>
  </si>
  <si>
    <t>Supply Chain Management (SCM)</t>
  </si>
  <si>
    <t>Automated Material Handling</t>
  </si>
  <si>
    <t>Artificial Intelligence</t>
  </si>
  <si>
    <t>Presentation (Powerpoint, Keynote, Prezi, etc.)</t>
  </si>
  <si>
    <t>Finance &amp; Accounting</t>
  </si>
  <si>
    <t>Human resources management</t>
  </si>
  <si>
    <t>Customer Relationship Management (CRM)</t>
  </si>
  <si>
    <t>Computer-Aided Design (CAD)</t>
  </si>
  <si>
    <t>Prototyping</t>
  </si>
  <si>
    <t>Hasil</t>
  </si>
  <si>
    <t>Revenue</t>
  </si>
  <si>
    <t>Produktiviti</t>
  </si>
  <si>
    <t>Productivity</t>
  </si>
  <si>
    <t>i)</t>
  </si>
  <si>
    <t>Pekerja tempatan</t>
  </si>
  <si>
    <t>Local worker</t>
  </si>
  <si>
    <t>Foreign worker</t>
  </si>
  <si>
    <t>ii)</t>
  </si>
  <si>
    <t>Meningkat</t>
  </si>
  <si>
    <t>Menurun</t>
  </si>
  <si>
    <t>Pemasaran</t>
  </si>
  <si>
    <t>Marketing</t>
  </si>
  <si>
    <t>Kos bahan mentah</t>
  </si>
  <si>
    <t>Capital expenditure (e.g. land, building, vehicles, plant, software, machinery, equipment)</t>
  </si>
  <si>
    <t>MITI</t>
  </si>
  <si>
    <t>MOSTI</t>
  </si>
  <si>
    <t>MIDA</t>
  </si>
  <si>
    <t>MIDF</t>
  </si>
  <si>
    <t>MATRADE</t>
  </si>
  <si>
    <t>CIDB</t>
  </si>
  <si>
    <t>EXIM Bank</t>
  </si>
  <si>
    <t>HRDF</t>
  </si>
  <si>
    <t>KPM</t>
  </si>
  <si>
    <t>MIGHT</t>
  </si>
  <si>
    <t>MOF</t>
  </si>
  <si>
    <t>H</t>
  </si>
  <si>
    <t>H.3</t>
  </si>
  <si>
    <t>Bilangan pekerja</t>
  </si>
  <si>
    <r>
      <t xml:space="preserve">Jumlah
</t>
    </r>
    <r>
      <rPr>
        <i/>
        <sz val="20"/>
        <rFont val="Arial"/>
        <family val="2"/>
      </rPr>
      <t>Total</t>
    </r>
  </si>
  <si>
    <r>
      <t xml:space="preserve">Membuat / Membina sendiri 
</t>
    </r>
    <r>
      <rPr>
        <i/>
        <sz val="20"/>
        <rFont val="Arial"/>
        <family val="2"/>
      </rPr>
      <t xml:space="preserve">Built / Self-produced </t>
    </r>
  </si>
  <si>
    <r>
      <t xml:space="preserve">Harta tetap </t>
    </r>
    <r>
      <rPr>
        <sz val="20"/>
        <rFont val="Arial"/>
        <family val="2"/>
      </rPr>
      <t xml:space="preserve">/ </t>
    </r>
    <r>
      <rPr>
        <i/>
        <sz val="20"/>
        <rFont val="Arial"/>
        <family val="2"/>
      </rPr>
      <t>Fixed assets:</t>
    </r>
  </si>
  <si>
    <r>
      <t xml:space="preserve">Tanah </t>
    </r>
    <r>
      <rPr>
        <sz val="20"/>
        <rFont val="Arial"/>
        <family val="2"/>
      </rPr>
      <t xml:space="preserve">/ </t>
    </r>
    <r>
      <rPr>
        <i/>
        <sz val="20"/>
        <rFont val="Arial"/>
        <family val="2"/>
      </rPr>
      <t>Land</t>
    </r>
  </si>
  <si>
    <r>
      <t xml:space="preserve">Harta-harta lain :
</t>
    </r>
    <r>
      <rPr>
        <i/>
        <sz val="20"/>
        <rFont val="Arial"/>
        <family val="2"/>
      </rPr>
      <t>Other assets:</t>
    </r>
  </si>
  <si>
    <r>
      <t xml:space="preserve">KEGUNAAN PEJABAT / </t>
    </r>
    <r>
      <rPr>
        <i/>
        <sz val="20"/>
        <rFont val="Arial"/>
        <family val="2"/>
      </rPr>
      <t>OFFICE USE</t>
    </r>
  </si>
  <si>
    <t xml:space="preserve">Tempat kediaman
</t>
  </si>
  <si>
    <t xml:space="preserve">Bukan tempat kediaman (cth. stor, pejabat dsb.) 
</t>
  </si>
  <si>
    <t xml:space="preserve">Alat pengangkutan:
</t>
  </si>
  <si>
    <t xml:space="preserve">Kereta penumpang
</t>
  </si>
  <si>
    <t xml:space="preserve">Passenger cars  </t>
  </si>
  <si>
    <t xml:space="preserve">Lain-lain (nyatakan)
</t>
  </si>
  <si>
    <t xml:space="preserve">Others (specify)  </t>
  </si>
  <si>
    <t xml:space="preserve">Perkakasan komputer
</t>
  </si>
  <si>
    <t xml:space="preserve">Perisian komputer
</t>
  </si>
  <si>
    <t xml:space="preserve">Peralatan  telekomunikasi
</t>
  </si>
  <si>
    <t xml:space="preserve">Jentera dan kelengkapan utama
</t>
  </si>
  <si>
    <t xml:space="preserve">Dron
</t>
  </si>
  <si>
    <t xml:space="preserve">Muhibah
</t>
  </si>
  <si>
    <t xml:space="preserve">Kerja dalam pelaksanaan
</t>
  </si>
  <si>
    <t xml:space="preserve">JUMLAH
</t>
  </si>
  <si>
    <r>
      <rPr>
        <b/>
        <sz val="22"/>
        <rFont val="Arial"/>
        <family val="2"/>
      </rPr>
      <t xml:space="preserve">Nilai
</t>
    </r>
    <r>
      <rPr>
        <sz val="22"/>
        <rFont val="Arial"/>
        <family val="2"/>
      </rPr>
      <t xml:space="preserve">
</t>
    </r>
  </si>
  <si>
    <t>Discharged to sea</t>
  </si>
  <si>
    <t>Dilepaskan ke sistem pembentungan</t>
  </si>
  <si>
    <t>Discharged to sewerage system</t>
  </si>
  <si>
    <t>Discharged to surface water, groundwater</t>
  </si>
  <si>
    <t>PEROLEHAN / PENDAPATAN (samb)</t>
  </si>
  <si>
    <r>
      <t xml:space="preserve">TURNOVER </t>
    </r>
    <r>
      <rPr>
        <sz val="24"/>
        <rFont val="Arial"/>
        <family val="2"/>
      </rPr>
      <t>/</t>
    </r>
    <r>
      <rPr>
        <i/>
        <sz val="24"/>
        <rFont val="Arial"/>
        <family val="2"/>
      </rPr>
      <t xml:space="preserve"> INCOME (cont'd)</t>
    </r>
  </si>
  <si>
    <t>EXPENDITURE (cont'd)</t>
  </si>
  <si>
    <t>PEROLEHAN / PENDAPATAN (samb.)</t>
  </si>
  <si>
    <t>Architectural advisory and pre-design services</t>
  </si>
  <si>
    <t>Perkhidmatan reka bentuk kejuruteraan</t>
  </si>
  <si>
    <t xml:space="preserve">Pendapatan daripada perkhidmatan yang diberikan     </t>
  </si>
  <si>
    <t xml:space="preserve">Income from services rendered  </t>
  </si>
  <si>
    <t>Komisen dan brokeraj yang diterima</t>
  </si>
  <si>
    <t>Commission and brokerage received</t>
  </si>
  <si>
    <t>Rental income received from:</t>
  </si>
  <si>
    <t>Lain-lain pendapatan operasi (sila nyatakan)</t>
  </si>
  <si>
    <t>Others operating income (please specify)</t>
  </si>
  <si>
    <t>Packaging materials</t>
  </si>
  <si>
    <t>Materials for repairs and maintenance</t>
  </si>
  <si>
    <t>Alat tulis dan bekalan pejabat</t>
  </si>
  <si>
    <t>0901</t>
  </si>
  <si>
    <t xml:space="preserve">Other medical supplies </t>
  </si>
  <si>
    <t>Nilai ubat-ubatan dan bekalan ubatan yang digunakan</t>
  </si>
  <si>
    <t>Value of drugs, medicines and medical supplies consumed</t>
  </si>
  <si>
    <t>PERBELANJAAN (samb.)</t>
  </si>
  <si>
    <t>Bayaran bagi perkhidmatan keselamatan</t>
  </si>
  <si>
    <t>Bayaran perkhidmatan profesional lain (cth. bayaran perundingan arkitek,</t>
  </si>
  <si>
    <t>0910</t>
  </si>
  <si>
    <t>Perbelanjaan keraian</t>
  </si>
  <si>
    <t>Bayaran bank</t>
  </si>
  <si>
    <t>Bayaran sewa:</t>
  </si>
  <si>
    <t>Rental payments:</t>
  </si>
  <si>
    <t>Current depreciation / amortization on fixed assets</t>
  </si>
  <si>
    <t>Government / Statutory Bodies (please specify types of royalties)</t>
  </si>
  <si>
    <t>Cukai perkhidmatan atau cukai jualan</t>
  </si>
  <si>
    <t>Service tax or sales tax</t>
  </si>
  <si>
    <t xml:space="preserve">Perbelanjaan bukan operasi </t>
  </si>
  <si>
    <t>Non-operating expenditures</t>
  </si>
  <si>
    <t>Kerugian daripada jualan / penilaian semula harta</t>
  </si>
  <si>
    <t>Bad debts written-off</t>
  </si>
  <si>
    <t>Lain-lain perbelanjaan bukan operasi (sila nyatakan)</t>
  </si>
  <si>
    <t>Other non-operating expenditure (please specify)</t>
  </si>
  <si>
    <t>Lain-lain perbelanjaan operasi (sila nyatakan)</t>
  </si>
  <si>
    <t>Other operating expenditure (please specify)</t>
  </si>
  <si>
    <t xml:space="preserve">Employment costs: </t>
  </si>
  <si>
    <t>Lain-lain seperti makanan percuma, tempat tinggal percuma dsb.</t>
  </si>
  <si>
    <t>Others such as free food, free accomodation etc.</t>
  </si>
  <si>
    <t>pekerja dsb.)</t>
  </si>
  <si>
    <t>Cukai langsung dibayar (cth. cukai syarikat dan duti setem)</t>
  </si>
  <si>
    <t>Direct taxes paid (e.g. company tax and stamp duties)</t>
  </si>
  <si>
    <t xml:space="preserve">Bayaran kepada pengarah tidak bekerja kerana kehadiran mereka  </t>
  </si>
  <si>
    <t xml:space="preserve">dalam mesyuarat Lembaga Pengarah </t>
  </si>
  <si>
    <t xml:space="preserve">Fees paid to non-working directors for their attendance at Board of Directors' </t>
  </si>
  <si>
    <t>meetings</t>
  </si>
  <si>
    <t>Perbelanjaan pembayaran berasaskan saham kepada pekerja</t>
  </si>
  <si>
    <t>(termasuk saham &amp; pilihan saham)</t>
  </si>
  <si>
    <t>Expenses on share-based payment to employees</t>
  </si>
  <si>
    <r>
      <rPr>
        <b/>
        <sz val="22"/>
        <rFont val="Arial"/>
        <family val="2"/>
      </rPr>
      <t xml:space="preserve">Stok awal </t>
    </r>
    <r>
      <rPr>
        <sz val="22"/>
        <rFont val="Arial"/>
        <family val="2"/>
      </rPr>
      <t xml:space="preserve">/ </t>
    </r>
    <r>
      <rPr>
        <i/>
        <sz val="22"/>
        <rFont val="Arial"/>
        <family val="2"/>
      </rPr>
      <t>Opening stocks</t>
    </r>
    <r>
      <rPr>
        <sz val="22"/>
        <rFont val="Arial"/>
        <family val="2"/>
      </rPr>
      <t xml:space="preserve">
</t>
    </r>
    <r>
      <rPr>
        <b/>
        <sz val="22"/>
        <rFont val="Arial"/>
        <family val="2"/>
      </rPr>
      <t>RM</t>
    </r>
  </si>
  <si>
    <r>
      <rPr>
        <b/>
        <sz val="22"/>
        <rFont val="Arial"/>
        <family val="2"/>
      </rPr>
      <t xml:space="preserve">Stok akhir </t>
    </r>
    <r>
      <rPr>
        <sz val="22"/>
        <rFont val="Arial"/>
        <family val="2"/>
      </rPr>
      <t xml:space="preserve">/ </t>
    </r>
    <r>
      <rPr>
        <i/>
        <sz val="22"/>
        <rFont val="Arial"/>
        <family val="2"/>
      </rPr>
      <t>Closing stocks</t>
    </r>
    <r>
      <rPr>
        <sz val="22"/>
        <rFont val="Arial"/>
        <family val="2"/>
      </rPr>
      <t xml:space="preserve">
</t>
    </r>
    <r>
      <rPr>
        <b/>
        <sz val="22"/>
        <rFont val="Arial"/>
        <family val="2"/>
      </rPr>
      <t>RM</t>
    </r>
  </si>
  <si>
    <t>Sila laporkan keuntungan / kerugian bersih seperti yang dilaporkan dalam akaun pertubuhan ini:</t>
  </si>
  <si>
    <t>Please report net profit / loss as reported in the account of this establishment:</t>
  </si>
  <si>
    <r>
      <t xml:space="preserve">Tahun Semasa / </t>
    </r>
    <r>
      <rPr>
        <i/>
        <sz val="22"/>
        <rFont val="Arial"/>
        <family val="2"/>
      </rPr>
      <t xml:space="preserve">Current Year
</t>
    </r>
    <r>
      <rPr>
        <b/>
        <sz val="22"/>
        <rFont val="Arial"/>
        <family val="2"/>
      </rPr>
      <t>RM</t>
    </r>
  </si>
  <si>
    <r>
      <rPr>
        <b/>
        <sz val="22"/>
        <rFont val="Arial"/>
        <family val="2"/>
      </rPr>
      <t>Impak kadar pertukaran mata wang</t>
    </r>
    <r>
      <rPr>
        <b/>
        <i/>
        <sz val="22"/>
        <rFont val="Arial"/>
        <family val="2"/>
      </rPr>
      <t xml:space="preserve"> / </t>
    </r>
    <r>
      <rPr>
        <i/>
        <sz val="22"/>
        <rFont val="Arial"/>
        <family val="2"/>
      </rPr>
      <t>Currency exchange rate impact</t>
    </r>
  </si>
  <si>
    <r>
      <rPr>
        <b/>
        <sz val="22"/>
        <rFont val="Arial"/>
        <family val="2"/>
      </rPr>
      <t>Sumber Import /</t>
    </r>
    <r>
      <rPr>
        <sz val="22"/>
        <rFont val="Arial"/>
        <family val="2"/>
      </rPr>
      <t xml:space="preserve">
</t>
    </r>
    <r>
      <rPr>
        <i/>
        <sz val="22"/>
        <rFont val="Arial"/>
        <family val="2"/>
      </rPr>
      <t>Imported Sources</t>
    </r>
  </si>
  <si>
    <r>
      <rPr>
        <b/>
        <sz val="22"/>
        <rFont val="Arial"/>
        <family val="2"/>
      </rPr>
      <t xml:space="preserve">Sumber Buatan Tempatan / 
</t>
    </r>
    <r>
      <rPr>
        <i/>
        <sz val="22"/>
        <rFont val="Arial"/>
        <family val="2"/>
      </rPr>
      <t>Locally Manufactured Sources</t>
    </r>
  </si>
  <si>
    <t>Wastewater discharged / removal</t>
  </si>
  <si>
    <t>Tan metrik</t>
  </si>
  <si>
    <t>Other fuels (please specify)</t>
  </si>
  <si>
    <t>Tenaga elektrik</t>
  </si>
  <si>
    <t>Johor</t>
  </si>
  <si>
    <r>
      <t xml:space="preserve">JUMLAH
</t>
    </r>
    <r>
      <rPr>
        <i/>
        <sz val="22"/>
        <rFont val="Arial"/>
        <family val="2"/>
      </rPr>
      <t>TOTAL</t>
    </r>
  </si>
  <si>
    <t>Pendapatan daripada perkhidmatan guaman, harta intelek, kesetiausahaan</t>
  </si>
  <si>
    <t>syarikat, notari awam / Pesuruhjaya Sumpah dsb.</t>
  </si>
  <si>
    <t xml:space="preserve">Income from legal, intelectual property, company secretarial, public notary / </t>
  </si>
  <si>
    <t>commissioner of Oath services etc.</t>
  </si>
  <si>
    <t xml:space="preserve">Nilai jualan (barang / bahan yang dibeli untuk dijual semula tanpa </t>
  </si>
  <si>
    <t>melalui proses selanjutnya)</t>
  </si>
  <si>
    <t xml:space="preserve">Value of sales (goods / materials purchased for resale without </t>
  </si>
  <si>
    <t>undergoing further processing)</t>
  </si>
  <si>
    <t xml:space="preserve">Kos perkhidmatan pengiklanan (termasuk kos pengeluaran, bayaran </t>
  </si>
  <si>
    <t>Payments for current repairs and maintenance work done by others on this</t>
  </si>
  <si>
    <t>establishment's fixed assets</t>
  </si>
  <si>
    <t xml:space="preserve">Kos barang dijual (barang / bahan yang dibeli untuk dijual semula tanpa </t>
  </si>
  <si>
    <t>Cost of goods sold ( goods / materials purchased for resale without undergoing</t>
  </si>
  <si>
    <t xml:space="preserve"> further processing)</t>
  </si>
  <si>
    <t>MAKLUMAT TAMBAHAN KE ATAS IBU PEJABAT / CAWANGAN</t>
  </si>
  <si>
    <t>ADDITIONAL INFORMATION ON HEADQUARTERS / BRANCHES</t>
  </si>
  <si>
    <t>12.1</t>
  </si>
  <si>
    <t>121801</t>
  </si>
  <si>
    <t>121802</t>
  </si>
  <si>
    <t>12.2</t>
  </si>
  <si>
    <r>
      <t xml:space="preserve">Ibu pejabat dan Cawangan
</t>
    </r>
    <r>
      <rPr>
        <i/>
        <sz val="22"/>
        <rFont val="Arial"/>
        <family val="2"/>
      </rPr>
      <t>Headquarters and Branches</t>
    </r>
  </si>
  <si>
    <t>1270</t>
  </si>
  <si>
    <t>1271</t>
  </si>
  <si>
    <r>
      <t xml:space="preserve">Ibu Pejabat 
</t>
    </r>
    <r>
      <rPr>
        <i/>
        <sz val="22"/>
        <rFont val="Arial"/>
        <family val="2"/>
      </rPr>
      <t>Headquarters</t>
    </r>
  </si>
  <si>
    <t>20</t>
  </si>
  <si>
    <t>W.P Labuan</t>
  </si>
  <si>
    <t>W.P Putrajaya</t>
  </si>
  <si>
    <t>Perkhidmatan perundingan seni bina dan reka bentuk awalan</t>
  </si>
  <si>
    <t xml:space="preserve">i. </t>
  </si>
  <si>
    <t>Conveyancing Fees</t>
  </si>
  <si>
    <t xml:space="preserve">ii. </t>
  </si>
  <si>
    <t xml:space="preserve">Organisasi bukan kerajaan / tajaan korporat </t>
  </si>
  <si>
    <t>(sila nyatakan jenis royalti)</t>
  </si>
  <si>
    <t xml:space="preserve">Non-government organisation / corporate sponsorship </t>
  </si>
  <si>
    <t>(please specify types of royalties)</t>
  </si>
  <si>
    <t>Electricity</t>
  </si>
  <si>
    <r>
      <rPr>
        <b/>
        <sz val="22"/>
        <rFont val="Arial"/>
        <family val="2"/>
      </rPr>
      <t>Kontrak baharu / hilang</t>
    </r>
    <r>
      <rPr>
        <b/>
        <i/>
        <sz val="22"/>
        <rFont val="Arial"/>
        <family val="2"/>
      </rPr>
      <t xml:space="preserve"> / </t>
    </r>
    <r>
      <rPr>
        <i/>
        <sz val="22"/>
        <rFont val="Arial"/>
        <family val="2"/>
      </rPr>
      <t>New / lost contract</t>
    </r>
  </si>
  <si>
    <r>
      <rPr>
        <b/>
        <sz val="24"/>
        <rFont val="Arial"/>
        <family val="2"/>
      </rPr>
      <t>TEMPOH LAPORAN</t>
    </r>
    <r>
      <rPr>
        <sz val="24"/>
        <rFont val="Arial"/>
        <family val="2"/>
      </rPr>
      <t xml:space="preserve"> / </t>
    </r>
    <r>
      <rPr>
        <i/>
        <sz val="24"/>
        <rFont val="Arial"/>
        <family val="2"/>
      </rPr>
      <t>REPORTING PERIOD</t>
    </r>
  </si>
  <si>
    <r>
      <rPr>
        <b/>
        <sz val="28"/>
        <rFont val="Arial"/>
        <family val="2"/>
      </rPr>
      <t xml:space="preserve">Seksyen / </t>
    </r>
    <r>
      <rPr>
        <i/>
        <sz val="28"/>
        <rFont val="Arial"/>
        <family val="2"/>
      </rPr>
      <t>Section</t>
    </r>
  </si>
  <si>
    <t xml:space="preserve">Bahagian: </t>
  </si>
  <si>
    <t>Part:</t>
  </si>
  <si>
    <t>Usage of Information and Communication Technology (ICT)</t>
  </si>
  <si>
    <t>310001</t>
  </si>
  <si>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</si>
  <si>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</si>
  <si>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Adakah pertubuhan ini menggunakan internet untuk tujuan perniagaan?</t>
  </si>
  <si>
    <t>Did this establishment use the internet for business purposes?</t>
  </si>
  <si>
    <t>310003</t>
  </si>
  <si>
    <t>3100</t>
  </si>
  <si>
    <t>310017</t>
  </si>
  <si>
    <t>Laman web kepunyaan pertubuhan ini</t>
  </si>
  <si>
    <t>18</t>
  </si>
  <si>
    <t>Website owned by this establishment</t>
  </si>
  <si>
    <t>19</t>
  </si>
  <si>
    <t>E-Pasaran (cth. Lazada, Zalora, Shopee)</t>
  </si>
  <si>
    <t>83</t>
  </si>
  <si>
    <t>What is the purpose of this establishment using the internet? (May choose more than one)</t>
  </si>
  <si>
    <t>21</t>
  </si>
  <si>
    <t>22</t>
  </si>
  <si>
    <t>23</t>
  </si>
  <si>
    <t xml:space="preserve">Sending information or instant messaging  </t>
  </si>
  <si>
    <t>24</t>
  </si>
  <si>
    <t>25</t>
  </si>
  <si>
    <t>26</t>
  </si>
  <si>
    <t>Liaise with government organisations (includes downloading / requesting forms, making online payments)</t>
  </si>
  <si>
    <t>Perbankan melalui internet</t>
  </si>
  <si>
    <t>27</t>
  </si>
  <si>
    <t>28</t>
  </si>
  <si>
    <t>29</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</si>
  <si>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</si>
  <si>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</si>
  <si>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</si>
  <si>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31</t>
  </si>
  <si>
    <t xml:space="preserve">Internal or external vacant information </t>
  </si>
  <si>
    <t>Latihan untuk kakitangan (cth. aplikasi e-pembelajaran yang didapati melalui intranet atau daripada laman web)</t>
  </si>
  <si>
    <t>32</t>
  </si>
  <si>
    <t>33</t>
  </si>
  <si>
    <t>3101</t>
  </si>
  <si>
    <t xml:space="preserve">Laman web </t>
  </si>
  <si>
    <t>Website</t>
  </si>
  <si>
    <t>Internet mudah alih dan teknologi (cth. jalur lebar mudah alih, komputer riba, telefon pintar, tablet dsb.)</t>
  </si>
  <si>
    <t>Mobile internet and technologies (e.g. mobile broadband, laptop, smartphone, tablet etc.)</t>
  </si>
  <si>
    <t>Analitik data (cth. Tableau, Analitik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</si>
  <si>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</si>
  <si>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</si>
  <si>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</si>
  <si>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Keperluan penggunaan internet dan teknologi 5G</t>
  </si>
  <si>
    <t>Usage of internet and 5G technology necessity</t>
  </si>
  <si>
    <t>310110</t>
  </si>
  <si>
    <t>Perkhidmatan dalam talian dan transaksi e-dagang</t>
  </si>
  <si>
    <t>Online services and e-commerce transactions</t>
  </si>
  <si>
    <t>310036</t>
  </si>
  <si>
    <t>37</t>
  </si>
  <si>
    <t>38</t>
  </si>
  <si>
    <t>Website owned by your establishment</t>
  </si>
  <si>
    <t>39</t>
  </si>
  <si>
    <t>Rangkaian persendirian yang ditetapkan (cth. extranet, EDI)</t>
  </si>
  <si>
    <t>40</t>
  </si>
  <si>
    <t>Designated private network (e.g. extranet, EDI)</t>
  </si>
  <si>
    <t>41</t>
  </si>
  <si>
    <t>Bayaran tunai semasa penghantaran</t>
  </si>
  <si>
    <t>Adakah pertubuhan ini menerima pesanan (jualan) barangan atau perkhidmatan menggunakan e-dagang?</t>
  </si>
  <si>
    <t>Did this establishment receive orders (make sales) for goods or services via e-commerce?</t>
  </si>
  <si>
    <t>310043</t>
  </si>
  <si>
    <t>Sila nyatakan anggaran peratusan jumlah pendapatan yang diterima daripada jualan barangan</t>
  </si>
  <si>
    <t>45</t>
  </si>
  <si>
    <t xml:space="preserve">Please indicate an estimate of the percentage of total income that receive orders from sales of goods </t>
  </si>
  <si>
    <t>Perkhidmatan dalam talian dan transaksi e-dagang (samb.)</t>
  </si>
  <si>
    <t>Online services and e-commerce transactions (cont'd)</t>
  </si>
  <si>
    <t>.</t>
  </si>
  <si>
    <t>Please indicate the percentage of e-commerce income by type of customers</t>
  </si>
  <si>
    <t>Perniagaan kepada Perniagaan</t>
  </si>
  <si>
    <t>Business to Business</t>
  </si>
  <si>
    <t>Perniagaan kepada Pengguna</t>
  </si>
  <si>
    <t>Business to Consumers</t>
  </si>
  <si>
    <t>Perniagaan kepada Kerajaan</t>
  </si>
  <si>
    <t>Business to Government</t>
  </si>
  <si>
    <t xml:space="preserve"> Domestic</t>
  </si>
  <si>
    <t xml:space="preserve"> Antarabangsa</t>
  </si>
  <si>
    <t xml:space="preserve"> International</t>
  </si>
  <si>
    <t>Adakah pertubuhan ini membuat pesanan (pembelian) barangan atau perkhidmatan menggunakan e-dagang?</t>
  </si>
  <si>
    <t>Did this establishment place orders (make purchases) for goods or services via e-commerce?</t>
  </si>
  <si>
    <t>310062</t>
  </si>
  <si>
    <t>Please indicate the percentage of e-commerce expenditure by type of customers</t>
  </si>
  <si>
    <t>KEMUDAHAN PEMBIAYAAN (samb.)</t>
  </si>
  <si>
    <t>ACCESS TO FINANCING (cont'd)</t>
  </si>
  <si>
    <t>(NOTA: Termasuk sebarang sumber yang digunakan, tanpa mengira bila ia diluluskan atau diperoleh)</t>
  </si>
  <si>
    <t>Pendapatan terkumpul / dana dalaman / sumbangan daripada pemegang saham / simpanan peribadi pemilik perniagaan</t>
  </si>
  <si>
    <t>Adakah pertubuhan ini memiliki / menggunakan fasiliti dan produk kewangan berikut bagi tujuan perniagaan?</t>
  </si>
  <si>
    <t>Deposit account</t>
  </si>
  <si>
    <t>Tidak berkenaan</t>
  </si>
  <si>
    <t>Adakah pertubuhan ini mematuhi sebarang pengiktirafan tempatan dan / atau antarabangsa? (Boleh pilih lebih daripada satu)</t>
  </si>
  <si>
    <t>Did this establishment comply with any local and / or international accreditation? (May choose more than one)</t>
  </si>
  <si>
    <t>3300</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</si>
  <si>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</si>
  <si>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</si>
  <si>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</si>
  <si>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</si>
  <si>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Halal</t>
  </si>
  <si>
    <r>
      <t xml:space="preserve">Tiada / </t>
    </r>
    <r>
      <rPr>
        <i/>
        <sz val="22"/>
        <rFont val="Arial"/>
        <family val="2"/>
      </rPr>
      <t>None</t>
    </r>
  </si>
  <si>
    <t>Adakah pertubuhan ini mempunyai Sistem Perlindungan Harta Intelek (HI)? (Boleh pilih lebih daripada satu)</t>
  </si>
  <si>
    <t>Did this establishment have any Intellectual Property (IP) Protection System? (May choose more than one)</t>
  </si>
  <si>
    <t xml:space="preserve">Cap dagangan (termasuk: Jenama yang didaftarkan / dilindungi) </t>
  </si>
  <si>
    <t>Trademark (include: Registered / protected brand name)</t>
  </si>
  <si>
    <t>Others (e.g. Industrial design, Geographical indication, Layout - design of integrated circuit layout)</t>
  </si>
  <si>
    <r>
      <t xml:space="preserve">Nilai / </t>
    </r>
    <r>
      <rPr>
        <i/>
        <sz val="22"/>
        <rFont val="Arial"/>
        <family val="2"/>
      </rPr>
      <t>Value</t>
    </r>
  </si>
  <si>
    <t>Private companies</t>
  </si>
  <si>
    <t>Dana lain (sila nyatakan)</t>
  </si>
  <si>
    <t>Sila nyatakan maklumat pekerja yang terlibat dengan R&amp;D</t>
  </si>
  <si>
    <t>Please state the information of employee involved with R&amp;D</t>
  </si>
  <si>
    <t>Gaji &amp; upah tahunan</t>
  </si>
  <si>
    <t>Annual salaries &amp; wages</t>
  </si>
  <si>
    <t>Number of workers</t>
  </si>
  <si>
    <r>
      <rPr>
        <b/>
        <sz val="28"/>
        <rFont val="Arial"/>
        <family val="2"/>
      </rPr>
      <t xml:space="preserve">Seksyen / </t>
    </r>
    <r>
      <rPr>
        <i/>
        <sz val="28"/>
        <rFont val="Arial"/>
        <family val="2"/>
      </rPr>
      <t>Section:</t>
    </r>
  </si>
  <si>
    <r>
      <t xml:space="preserve">Import / </t>
    </r>
    <r>
      <rPr>
        <i/>
        <sz val="22"/>
        <rFont val="Arial"/>
        <family val="2"/>
      </rPr>
      <t>Imports</t>
    </r>
  </si>
  <si>
    <r>
      <t xml:space="preserve">Eksport / </t>
    </r>
    <r>
      <rPr>
        <i/>
        <sz val="22"/>
        <rFont val="Arial"/>
        <family val="2"/>
      </rPr>
      <t>Exports</t>
    </r>
  </si>
  <si>
    <t>341801</t>
  </si>
  <si>
    <t>370001</t>
  </si>
  <si>
    <t>Automasi Pintar (Bersepadu)</t>
  </si>
  <si>
    <t>Smart Automation (Integrated)</t>
  </si>
  <si>
    <t xml:space="preserve">Automasi sepenuhnya </t>
  </si>
  <si>
    <t xml:space="preserve">Fully automation </t>
  </si>
  <si>
    <t>Automasi mod campuran</t>
  </si>
  <si>
    <t>Mixed-made automation</t>
  </si>
  <si>
    <t xml:space="preserve">Separa automasi </t>
  </si>
  <si>
    <t>Semi-automation</t>
  </si>
  <si>
    <t>Manual</t>
  </si>
  <si>
    <t>3700</t>
  </si>
  <si>
    <t>Nanoteknologi</t>
  </si>
  <si>
    <t>Nanotechnology</t>
  </si>
  <si>
    <t xml:space="preserve">Lain-lain (sila nyatakan) </t>
  </si>
  <si>
    <t>Word processing (MS Word, Google Docs, Pages etc.)</t>
  </si>
  <si>
    <t>3701</t>
  </si>
  <si>
    <t>370108</t>
  </si>
  <si>
    <t>If Yes, what is the main objective of this establishment adopting the Smart Operating Concept? (Please select top three objectives)</t>
  </si>
  <si>
    <t>Increase productivity level and products quality</t>
  </si>
  <si>
    <t>Eligible for government incentives</t>
  </si>
  <si>
    <t>Increase level of automation in production</t>
  </si>
  <si>
    <t>Reduce dependency on labour</t>
  </si>
  <si>
    <t>Transform and survive as a manufacturer</t>
  </si>
  <si>
    <t>Bagaimana operasi pintar mempengaruhi pertubuhan ini?</t>
  </si>
  <si>
    <t>Improve</t>
  </si>
  <si>
    <t>No change</t>
  </si>
  <si>
    <t>Decline</t>
  </si>
  <si>
    <t>Sumber manusia:</t>
  </si>
  <si>
    <t>Human resources:</t>
  </si>
  <si>
    <t>Pekerja asing</t>
  </si>
  <si>
    <t>Bank Pembangunan</t>
  </si>
  <si>
    <t>Bank Negara Malaysia</t>
  </si>
  <si>
    <t>Jika Ya, berapa peratusan sumber berikut akan diperuntukkan untuk menjayakan pelan tersebut?</t>
  </si>
  <si>
    <t>Human resources</t>
  </si>
  <si>
    <t>Financial resources</t>
  </si>
  <si>
    <t>Cybersecurity</t>
  </si>
  <si>
    <t>Artificial Intelligence / Machine Learning / Deep Learning</t>
  </si>
  <si>
    <t>AR / VR Content Creation</t>
  </si>
  <si>
    <t>Networking</t>
  </si>
  <si>
    <t>Programming / Computer Science</t>
  </si>
  <si>
    <t>PLC / SCADA</t>
  </si>
  <si>
    <t>Robotics / Autonomous Devices</t>
  </si>
  <si>
    <t xml:space="preserve">CAWANGAN NEGERI / PEJABAT OPERASI </t>
  </si>
  <si>
    <t>TARIKH SELESAI (KES A1)</t>
  </si>
  <si>
    <t>C.     PERBANDINGAN DENGAN BORANG LEPAS</t>
  </si>
  <si>
    <r>
      <t xml:space="preserve">ARAHAN
</t>
    </r>
    <r>
      <rPr>
        <i/>
        <sz val="26"/>
        <rFont val="Arial"/>
        <family val="2"/>
      </rPr>
      <t>INSTRUCTION</t>
    </r>
  </si>
  <si>
    <t>Pastikan setiap nombor, abjad atau tanda berada di dalam kotak yang telah disediakan.</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</si>
  <si>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</si>
  <si>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</si>
  <si>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</si>
  <si>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L</t>
  </si>
  <si>
    <t>N</t>
  </si>
  <si>
    <t>Jangan menulis 'nil', 'n/a' atau garisan di dalam kotak berkenaan.</t>
  </si>
  <si>
    <t xml:space="preserve">yang sedia ada, atau jika tiada ruang sila tulis di luar kotak berdekatan dengan perkara yang terlibat. </t>
  </si>
  <si>
    <t xml:space="preserve">Do not use 'nil', 'n/a' or draw a line in the data entry boxes. </t>
  </si>
  <si>
    <t>8 6 0 0</t>
  </si>
  <si>
    <t>-</t>
  </si>
  <si>
    <t>Jika anda menandakan petak yang salah, hitamkan petak yang salah seperti ini</t>
  </si>
  <si>
    <t>If you have marked the wrong box, shade the box as shown here</t>
  </si>
  <si>
    <t xml:space="preserve">   in the relevent box.</t>
  </si>
  <si>
    <t>senarai yang lengkap.</t>
  </si>
  <si>
    <t xml:space="preserve">  </t>
  </si>
  <si>
    <t>010053</t>
  </si>
  <si>
    <t>Sila tanda (X) bagi jenis taraf sah organisasi dalam satu kotak sahaja</t>
  </si>
  <si>
    <t>Please mark (X) for type of legal organisation in one box only</t>
  </si>
  <si>
    <t>Perkongsian</t>
  </si>
  <si>
    <t>Partnership</t>
  </si>
  <si>
    <t>Private Limited Company</t>
  </si>
  <si>
    <t>Adakah pertubuhan ini milikan belia? Sila tanda (X) dalam satu kotak sahaja</t>
  </si>
  <si>
    <t>020003</t>
  </si>
  <si>
    <t>Held directly by non-Malaysian resident</t>
  </si>
  <si>
    <r>
      <t xml:space="preserve">Pembelian / </t>
    </r>
    <r>
      <rPr>
        <i/>
        <sz val="20"/>
        <rFont val="Arial"/>
        <family val="2"/>
      </rPr>
      <t>Purchases</t>
    </r>
  </si>
  <si>
    <r>
      <t>Bangunan dan binaan lain:</t>
    </r>
    <r>
      <rPr>
        <i/>
        <sz val="20"/>
        <rFont val="Arial"/>
        <family val="2"/>
      </rPr>
      <t xml:space="preserve">
</t>
    </r>
  </si>
  <si>
    <t>Buildings and other construction:</t>
  </si>
  <si>
    <t>Pembangunan tanah</t>
  </si>
  <si>
    <t>Land improvement</t>
  </si>
  <si>
    <t>Information and communications 
technology:</t>
  </si>
  <si>
    <t>Telecommunications equipment</t>
  </si>
  <si>
    <t>Furniture and fittings
(e.g. electrical fittings)</t>
  </si>
  <si>
    <t>0419</t>
  </si>
  <si>
    <t>0420</t>
  </si>
  <si>
    <t>0421</t>
  </si>
  <si>
    <t>0422</t>
  </si>
  <si>
    <t>0415</t>
  </si>
  <si>
    <t>0416</t>
  </si>
  <si>
    <t>0520</t>
  </si>
  <si>
    <t>0506</t>
  </si>
  <si>
    <t>0507</t>
  </si>
  <si>
    <t>0509</t>
  </si>
  <si>
    <t xml:space="preserve">(semua ahli keluarga dan rakan yang </t>
  </si>
  <si>
    <t xml:space="preserve">tidak menerima upah yang tetap) </t>
  </si>
  <si>
    <t xml:space="preserve">family and friends not receiving regular </t>
  </si>
  <si>
    <t>wages)</t>
  </si>
  <si>
    <t xml:space="preserve">  Profesional (kecuali </t>
  </si>
  <si>
    <t xml:space="preserve">  Penyelidik)</t>
  </si>
  <si>
    <t xml:space="preserve">  Professionals (except </t>
  </si>
  <si>
    <t xml:space="preserve">Juruteknik  dan  Profesional  </t>
  </si>
  <si>
    <t>Bersekutu</t>
  </si>
  <si>
    <t xml:space="preserve">Technicians  and  Associate  </t>
  </si>
  <si>
    <t>0526</t>
  </si>
  <si>
    <t>0527</t>
  </si>
  <si>
    <t xml:space="preserve">BILANGAN PEKERJA MENGIKUT KELULUSAN 
</t>
  </si>
  <si>
    <t>NUMBER OF PERSON ENGAGED BY QUALIFICATION</t>
  </si>
  <si>
    <t>Skills Certificate (TVET)</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</si>
  <si>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</si>
  <si>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</si>
  <si>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Overtime paid during the reference year</t>
  </si>
  <si>
    <t>Sila tandakan (X)  jenis pertubuhan ini dalam satu kotak sahaja</t>
  </si>
  <si>
    <t>Please mark (X) for this type of establishment in one box only</t>
  </si>
  <si>
    <t>Perkongsian Liabiliti Terhad</t>
  </si>
  <si>
    <t>Limited Liabilities Partnership</t>
  </si>
  <si>
    <t>Syarikat Sendirian Berhad</t>
  </si>
  <si>
    <t xml:space="preserve">Transport equipment: </t>
  </si>
  <si>
    <t>Pertukangan Yang Berkaitan</t>
  </si>
  <si>
    <t>Susut nilai  / perlunasan semasa ke atas harta tetap</t>
  </si>
  <si>
    <t>Amount paid for work sub-contracted to others</t>
  </si>
  <si>
    <r>
      <rPr>
        <b/>
        <sz val="22"/>
        <rFont val="Arial"/>
        <family val="2"/>
      </rPr>
      <t>Unit perniagaan dijual</t>
    </r>
    <r>
      <rPr>
        <b/>
        <i/>
        <sz val="22"/>
        <rFont val="Arial"/>
        <family val="2"/>
      </rPr>
      <t xml:space="preserve"> / </t>
    </r>
    <r>
      <rPr>
        <i/>
        <sz val="22"/>
        <rFont val="Arial"/>
        <family val="2"/>
      </rPr>
      <t>Sold business units</t>
    </r>
  </si>
  <si>
    <t>WATER, LUBRICANTS, FUELS AND ELECTRICITY CONSUMED</t>
  </si>
  <si>
    <t>Pekerja bergaji (sepenuh masa):</t>
  </si>
  <si>
    <t>Paid employees (full time):</t>
  </si>
  <si>
    <r>
      <t xml:space="preserve">Berhubung dengan organisasi kerajaan (termasuk muat turun / permohonan borang, pembayaran secara </t>
    </r>
    <r>
      <rPr>
        <b/>
        <i/>
        <sz val="22"/>
        <rFont val="Arial"/>
        <family val="2"/>
      </rPr>
      <t>online</t>
    </r>
    <r>
      <rPr>
        <b/>
        <sz val="22"/>
        <rFont val="Arial"/>
        <family val="2"/>
      </rPr>
      <t xml:space="preserve">) </t>
    </r>
  </si>
  <si>
    <r>
      <t xml:space="preserve">Sila buat satu salinan untuk rekod tuan
</t>
    </r>
    <r>
      <rPr>
        <i/>
        <sz val="24"/>
        <rFont val="Arial"/>
        <family val="2"/>
      </rPr>
      <t>Please make a copy for your record</t>
    </r>
  </si>
  <si>
    <r>
      <t xml:space="preserve">Sulit selepas data diisi
</t>
    </r>
    <r>
      <rPr>
        <i/>
        <sz val="24"/>
        <rFont val="Arial"/>
        <family val="2"/>
      </rPr>
      <t>Confidential when filled with data</t>
    </r>
  </si>
  <si>
    <r>
      <t xml:space="preserve">Nama pertubuhan dan alamat pos
</t>
    </r>
    <r>
      <rPr>
        <i/>
        <sz val="24"/>
        <rFont val="Arial"/>
        <family val="2"/>
      </rPr>
      <t>Name of establishment and postal address</t>
    </r>
  </si>
  <si>
    <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</si>
  <si>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</si>
  <si>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t>Name</t>
  </si>
  <si>
    <t>Designation :</t>
  </si>
  <si>
    <t>Dengan ini saya mengesahkan bahawa maklumat yang diberi adalah</t>
  </si>
  <si>
    <t>lengkap dan betul sepanjang pengetahuan dan kepercayaan saya.</t>
  </si>
  <si>
    <t>Bagi sebarang pertanyaan, sila hubungi :</t>
  </si>
  <si>
    <t>For enquiries, please contact :</t>
  </si>
  <si>
    <t>Tarikh</t>
  </si>
  <si>
    <r>
      <t xml:space="preserve">MAKLUMAN AM / </t>
    </r>
    <r>
      <rPr>
        <i/>
        <sz val="28"/>
        <rFont val="Arial"/>
        <family val="2"/>
      </rPr>
      <t>GENERAL INFORMATION</t>
    </r>
  </si>
  <si>
    <t>a.</t>
  </si>
  <si>
    <t>b.</t>
  </si>
  <si>
    <t>c.</t>
  </si>
  <si>
    <t>d.</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</si>
  <si>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</si>
  <si>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KETUA PERANGKAWAN MALAYSIA</t>
  </si>
  <si>
    <t>300M</t>
  </si>
  <si>
    <r>
      <t xml:space="preserve">    </t>
    </r>
    <r>
      <rPr>
        <b/>
        <sz val="28"/>
        <color rgb="FF000000"/>
        <rFont val="Arial"/>
        <family val="2"/>
      </rPr>
      <t xml:space="preserve">PERKHIDMATAN PROFESIONAL
</t>
    </r>
    <r>
      <rPr>
        <i/>
        <sz val="28"/>
        <color rgb="FF000000"/>
        <rFont val="Arial"/>
        <family val="2"/>
      </rPr>
      <t xml:space="preserve">       PROFESSIONAL SERVICES</t>
    </r>
  </si>
  <si>
    <t>NG</t>
  </si>
  <si>
    <t>NO. BATCH</t>
  </si>
  <si>
    <t>BIL</t>
  </si>
  <si>
    <r>
      <t xml:space="preserve">Sila kembalikan soal selidik dalam masa 30 hari
</t>
    </r>
    <r>
      <rPr>
        <i/>
        <sz val="24"/>
        <rFont val="Arial"/>
        <family val="2"/>
      </rPr>
      <t>Please return the questionnaire within 30 days</t>
    </r>
  </si>
  <si>
    <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</si>
  <si>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t>010051</t>
  </si>
  <si>
    <r>
      <rPr>
        <b/>
        <sz val="26"/>
        <rFont val="Arial"/>
        <family val="2"/>
      </rPr>
      <t>No.Faks</t>
    </r>
    <r>
      <rPr>
        <sz val="26"/>
        <rFont val="Arial"/>
        <family val="2"/>
      </rPr>
      <t xml:space="preserve">. / </t>
    </r>
    <r>
      <rPr>
        <i/>
        <sz val="26"/>
        <rFont val="Arial"/>
        <family val="2"/>
      </rPr>
      <t>Fax. No.</t>
    </r>
  </si>
  <si>
    <r>
      <rPr>
        <b/>
        <sz val="26"/>
        <rFont val="Arial"/>
        <family val="2"/>
      </rPr>
      <t>E-mel</t>
    </r>
    <r>
      <rPr>
        <sz val="26"/>
        <rFont val="Arial"/>
        <family val="2"/>
      </rPr>
      <t xml:space="preserve"> /</t>
    </r>
    <r>
      <rPr>
        <i/>
        <sz val="26"/>
        <rFont val="Arial"/>
        <family val="2"/>
      </rPr>
      <t xml:space="preserve"> E-mail</t>
    </r>
  </si>
  <si>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</si>
  <si>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Tuan diminta melaporkan butir-butir yang berkaitan dengan pertubuhan ini seperti tercatat di atas dan mengembalikan soal selidik yang lengkap ke Jabatan ini.</t>
  </si>
  <si>
    <t>You are requested to provide information related to this establishment as stated above and return the completed questionnaire to the Department.</t>
  </si>
  <si>
    <t>DATO’ SRI DR. MOHD UZIR MAHIDIN</t>
  </si>
  <si>
    <r>
      <rPr>
        <b/>
        <sz val="28"/>
        <rFont val="Arial"/>
        <family val="2"/>
      </rPr>
      <t xml:space="preserve">Kerjasama tuan dalam menjayakan banci ini amatlah dihargai / </t>
    </r>
    <r>
      <rPr>
        <i/>
        <sz val="28"/>
        <rFont val="Arial"/>
        <family val="2"/>
      </rPr>
      <t>Your cooperation in ensuring the success of this census is very much appreciated</t>
    </r>
  </si>
  <si>
    <t>010002</t>
  </si>
  <si>
    <t>010040</t>
  </si>
  <si>
    <r>
      <rPr>
        <b/>
        <sz val="20"/>
        <rFont val="Arial"/>
        <family val="2"/>
      </rPr>
      <t>Tahun</t>
    </r>
    <r>
      <rPr>
        <sz val="20"/>
        <rFont val="Arial"/>
        <family val="2"/>
      </rPr>
      <t xml:space="preserve"> /</t>
    </r>
    <r>
      <rPr>
        <i/>
        <sz val="20"/>
        <rFont val="Arial"/>
        <family val="2"/>
      </rPr>
      <t xml:space="preserve"> Year</t>
    </r>
  </si>
  <si>
    <r>
      <rPr>
        <b/>
        <sz val="20"/>
        <rFont val="Arial"/>
        <family val="2"/>
      </rPr>
      <t xml:space="preserve">Hari </t>
    </r>
    <r>
      <rPr>
        <sz val="20"/>
        <rFont val="Arial"/>
        <family val="2"/>
      </rPr>
      <t xml:space="preserve">/ </t>
    </r>
    <r>
      <rPr>
        <i/>
        <sz val="20"/>
        <rFont val="Arial"/>
        <family val="2"/>
      </rPr>
      <t>Day</t>
    </r>
  </si>
  <si>
    <r>
      <t xml:space="preserve">Ya / </t>
    </r>
    <r>
      <rPr>
        <i/>
        <sz val="20"/>
        <rFont val="Arial"/>
        <family val="2"/>
      </rPr>
      <t>Yes</t>
    </r>
  </si>
  <si>
    <r>
      <t xml:space="preserve">Tidak / </t>
    </r>
    <r>
      <rPr>
        <i/>
        <sz val="20"/>
        <rFont val="Arial"/>
        <family val="2"/>
      </rPr>
      <t>No</t>
    </r>
  </si>
  <si>
    <r>
      <t>Modal Berbayar * /</t>
    </r>
    <r>
      <rPr>
        <i/>
        <sz val="20"/>
        <rFont val="Arial"/>
        <family val="2"/>
      </rPr>
      <t xml:space="preserve"> Paid-Up Capital </t>
    </r>
  </si>
  <si>
    <r>
      <t xml:space="preserve">Rizab / </t>
    </r>
    <r>
      <rPr>
        <i/>
        <sz val="20"/>
        <rFont val="Arial"/>
        <family val="2"/>
      </rPr>
      <t>Reserves</t>
    </r>
  </si>
  <si>
    <r>
      <t xml:space="preserve">Struktur Hak Milik / </t>
    </r>
    <r>
      <rPr>
        <i/>
        <sz val="20"/>
        <rFont val="Arial"/>
        <family val="2"/>
      </rPr>
      <t>Ownership Structure</t>
    </r>
  </si>
  <si>
    <r>
      <t>Individu /</t>
    </r>
    <r>
      <rPr>
        <i/>
        <sz val="20"/>
        <rFont val="Arial"/>
        <family val="2"/>
      </rPr>
      <t xml:space="preserve"> Individual:</t>
    </r>
  </si>
  <si>
    <r>
      <t xml:space="preserve">Warganegara / </t>
    </r>
    <r>
      <rPr>
        <i/>
        <sz val="20"/>
        <rFont val="Arial"/>
        <family val="2"/>
      </rPr>
      <t>Citizen</t>
    </r>
    <r>
      <rPr>
        <sz val="20"/>
        <rFont val="Arial"/>
        <family val="2"/>
      </rPr>
      <t xml:space="preserve"> :</t>
    </r>
  </si>
  <si>
    <r>
      <t xml:space="preserve">Bukan Warganegara / </t>
    </r>
    <r>
      <rPr>
        <i/>
        <sz val="20"/>
        <rFont val="Arial"/>
        <family val="2"/>
      </rPr>
      <t>Non-Citizen</t>
    </r>
  </si>
  <si>
    <r>
      <t xml:space="preserve">Nilai buku bersih seperti pada awal tahun kewangan
</t>
    </r>
    <r>
      <rPr>
        <i/>
        <sz val="20"/>
        <rFont val="Arial"/>
        <family val="2"/>
      </rPr>
      <t>Net book value as at beginning of the financial year</t>
    </r>
  </si>
  <si>
    <r>
      <t xml:space="preserve">Keuntungan (+) /
kerugian (-) daripada
 jualan / penilaian
semula harta
</t>
    </r>
    <r>
      <rPr>
        <i/>
        <sz val="20"/>
        <rFont val="Arial"/>
        <family val="2"/>
      </rPr>
      <t>Gain (+) / loss (-) from sales /
revaluation of assets</t>
    </r>
  </si>
  <si>
    <r>
      <t xml:space="preserve">Nilai buku bersih seperti pada hujung tahun kewangan
</t>
    </r>
    <r>
      <rPr>
        <i/>
        <sz val="20"/>
        <rFont val="Arial"/>
        <family val="2"/>
      </rPr>
      <t>Net book value as at end  of the financial year</t>
    </r>
  </si>
  <si>
    <t>0417 = 0410 + 0411 + 0412 + 0413 - 0414 + / - 0415 - 0416</t>
  </si>
  <si>
    <r>
      <t xml:space="preserve">Tempat kediaman
</t>
    </r>
    <r>
      <rPr>
        <i/>
        <sz val="20"/>
        <rFont val="Arial"/>
        <family val="2"/>
      </rPr>
      <t>Residential</t>
    </r>
  </si>
  <si>
    <r>
      <t xml:space="preserve">Bukan tempat kediaman
</t>
    </r>
    <r>
      <rPr>
        <i/>
        <sz val="20"/>
        <rFont val="Arial"/>
        <family val="2"/>
      </rPr>
      <t>Non-residential</t>
    </r>
  </si>
  <si>
    <r>
      <t xml:space="preserve">Jentera dan kelengkapan
</t>
    </r>
    <r>
      <rPr>
        <i/>
        <sz val="20"/>
        <rFont val="Arial"/>
        <family val="2"/>
      </rPr>
      <t>Machinery and equipment</t>
    </r>
  </si>
  <si>
    <r>
      <t xml:space="preserve">Lain-lain
</t>
    </r>
    <r>
      <rPr>
        <i/>
        <sz val="20"/>
        <rFont val="Arial"/>
        <family val="2"/>
      </rPr>
      <t>Others</t>
    </r>
  </si>
  <si>
    <t xml:space="preserve">    </t>
  </si>
  <si>
    <t>8.1A</t>
  </si>
  <si>
    <t>8.1B</t>
  </si>
  <si>
    <t>8.1C</t>
  </si>
  <si>
    <t>8.1D</t>
  </si>
  <si>
    <t>8.1E</t>
  </si>
  <si>
    <t>8.1F</t>
  </si>
  <si>
    <t>8.1G</t>
  </si>
  <si>
    <t>8.1H</t>
  </si>
  <si>
    <r>
      <rPr>
        <b/>
        <sz val="20"/>
        <rFont val="Arial"/>
        <family val="2"/>
      </rPr>
      <t>KEGUNAAN PEJABAT</t>
    </r>
    <r>
      <rPr>
        <sz val="20"/>
        <rFont val="Arial"/>
        <family val="2"/>
      </rPr>
      <t xml:space="preserve"> / </t>
    </r>
  </si>
  <si>
    <t>121803</t>
  </si>
  <si>
    <r>
      <t xml:space="preserve">Nota / </t>
    </r>
    <r>
      <rPr>
        <i/>
        <sz val="22"/>
        <color rgb="FF000000"/>
        <rFont val="Arial"/>
        <family val="2"/>
      </rPr>
      <t>Note:</t>
    </r>
  </si>
  <si>
    <t>Internet yang boleh diakses oleh komputer dan peranti yang lain (cth. telefon mudah alih, telefon pintar dsb.)</t>
  </si>
  <si>
    <t xml:space="preserve">Internet can be access by computer and other device (e.g. mobile phone, smart phone etc.) </t>
  </si>
  <si>
    <t>Termasuk:</t>
  </si>
  <si>
    <t>(2)  Pesanan yang diterima bagi pihak organisasi lain</t>
  </si>
  <si>
    <t>(3)  Pesanan yang diterima oleh organisasi lain bagi pihak perniagaan anda</t>
  </si>
  <si>
    <t xml:space="preserve">Tidak termasuk: </t>
  </si>
  <si>
    <t>Penghantaran pesanan melalui e-mel</t>
  </si>
  <si>
    <t>Includes:</t>
  </si>
  <si>
    <t>(1)  Via websites, specialised internet marketplaces, extranets, EDI over the internet, internet enabled mobile phones</t>
  </si>
  <si>
    <t>(2)  Orders received on behalf of other organisations</t>
  </si>
  <si>
    <t>(3)  Orders received by other organisations on behalf of your business</t>
  </si>
  <si>
    <t>Orders submitted via email</t>
  </si>
  <si>
    <t>yang membolehkan akses internet</t>
  </si>
  <si>
    <r>
      <rPr>
        <b/>
        <sz val="20"/>
        <rFont val="Arial"/>
        <family val="2"/>
      </rPr>
      <t xml:space="preserve">Seksyen / </t>
    </r>
    <r>
      <rPr>
        <i/>
        <sz val="20"/>
        <rFont val="Arial"/>
        <family val="2"/>
      </rPr>
      <t>Section</t>
    </r>
  </si>
  <si>
    <r>
      <rPr>
        <b/>
        <sz val="20"/>
        <rFont val="Arial"/>
        <family val="2"/>
      </rPr>
      <t xml:space="preserve">Ya / </t>
    </r>
    <r>
      <rPr>
        <i/>
        <sz val="20"/>
        <rFont val="Arial"/>
        <family val="2"/>
      </rPr>
      <t>Yes</t>
    </r>
  </si>
  <si>
    <r>
      <rPr>
        <b/>
        <sz val="20"/>
        <rFont val="Arial"/>
        <family val="2"/>
      </rPr>
      <t xml:space="preserve">Tidak / </t>
    </r>
    <r>
      <rPr>
        <i/>
        <sz val="20"/>
        <rFont val="Arial"/>
        <family val="2"/>
      </rPr>
      <t>No</t>
    </r>
  </si>
  <si>
    <t>Bagi pesanan internet yang diterima bagi pihak organisasi lain, sila lapor hanya yuran atau komisen yang diterima</t>
  </si>
  <si>
    <t>For internet orders received on behalf of other organisations, include only fees or commissions earned</t>
  </si>
  <si>
    <t>Excludes:</t>
  </si>
  <si>
    <t>Goods for processing (GFP)</t>
  </si>
  <si>
    <t>E.4</t>
  </si>
  <si>
    <t>PENERIMAGUNAAN TEKNOLOGI</t>
  </si>
  <si>
    <t>TECHNOLOGY ADAPTION</t>
  </si>
  <si>
    <t>PENERIMAGUNAAN TEKNOLOGI (samb.)</t>
  </si>
  <si>
    <t>TECHNOLOGY ADAPTION (cont'd)</t>
  </si>
  <si>
    <t>PLBD / KPPD</t>
  </si>
  <si>
    <t>Sila nyatakan bilangan affiliate mengikut negara</t>
  </si>
  <si>
    <t>PERKHIDMATAN DAN PERALATAN MINYAK &amp; GAS (OGSE)</t>
  </si>
  <si>
    <t>OIL &amp; GAS SERVICES AND EQUIPMENT (OGSE)</t>
  </si>
  <si>
    <t>410001</t>
  </si>
  <si>
    <t>Sila nyatakan nilai pendapatan yang diterima daripada aktiviti OGSE</t>
  </si>
  <si>
    <t>Please state the income received from the OGSE activities</t>
  </si>
  <si>
    <t>10-11</t>
  </si>
  <si>
    <t>030012</t>
  </si>
  <si>
    <t>Pendapatan</t>
  </si>
  <si>
    <t>Perbelanjaan</t>
  </si>
  <si>
    <t>Gaji &amp; Upah</t>
  </si>
  <si>
    <t>Bilangan Pekerja</t>
  </si>
  <si>
    <t>Harta</t>
  </si>
  <si>
    <t>Jumlah Hasil e-Dagang</t>
  </si>
  <si>
    <t>Jumlah Belanja e-Dagang</t>
  </si>
  <si>
    <t>RINGKASAN MAKLUMAT PERANGKAAN UTAMA</t>
  </si>
  <si>
    <r>
      <t xml:space="preserve">Sila pinda jika alamat pos di atas tidak tepat
</t>
    </r>
    <r>
      <rPr>
        <i/>
        <sz val="22"/>
        <rFont val="Arial"/>
        <family val="2"/>
      </rPr>
      <t>Please amend if the above postal address is incorrect</t>
    </r>
  </si>
  <si>
    <r>
      <t xml:space="preserve">Sila lengkap dan kembalikan soal selidik ini kepada:
</t>
    </r>
    <r>
      <rPr>
        <i/>
        <sz val="24"/>
        <rFont val="Arial"/>
        <family val="2"/>
      </rPr>
      <t>Please complete and return this questionnaire to:</t>
    </r>
  </si>
  <si>
    <r>
      <t xml:space="preserve">Soal selidik ini akan diproses menggunakan teknologi ICR </t>
    </r>
    <r>
      <rPr>
        <b/>
        <i/>
        <sz val="28"/>
        <rFont val="Arial"/>
        <family val="2"/>
      </rPr>
      <t>(Intelligent Character Recognition).</t>
    </r>
    <r>
      <rPr>
        <b/>
        <sz val="28"/>
        <rFont val="Arial"/>
        <family val="2"/>
      </rPr>
      <t xml:space="preserve">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t>
    </r>
    <r>
      <rPr>
        <b/>
        <i/>
        <sz val="28"/>
        <rFont val="Arial"/>
        <family val="2"/>
      </rPr>
      <t>DO NOT FOLD</t>
    </r>
    <r>
      <rPr>
        <i/>
        <sz val="28"/>
        <rFont val="Arial"/>
        <family val="2"/>
      </rPr>
      <t xml:space="preserve">, use </t>
    </r>
    <r>
      <rPr>
        <b/>
        <i/>
        <u/>
        <sz val="28"/>
        <rFont val="Arial"/>
        <family val="2"/>
      </rPr>
      <t>BLACK ball pen</t>
    </r>
    <r>
      <rPr>
        <i/>
        <sz val="28"/>
        <rFont val="Arial"/>
        <family val="2"/>
      </rPr>
      <t xml:space="preserve"> when completing this questionnaire.</t>
    </r>
  </si>
  <si>
    <t>Please specify the address of this establishment's website if applicable</t>
  </si>
  <si>
    <t>Sila nyatakan alamat laman web pertubuhan ini sekiranya ada</t>
  </si>
  <si>
    <t>Syarikat Awam Berhad</t>
  </si>
  <si>
    <t>Perbadanan Awam</t>
  </si>
  <si>
    <t xml:space="preserve">Pertubuhan Persendirian Yang Tidak Mencari Keuntungan </t>
  </si>
  <si>
    <t xml:space="preserve">Public Limited Company </t>
  </si>
  <si>
    <t>Public Corporation</t>
  </si>
  <si>
    <t>Private Non-Profit Making Organisation</t>
  </si>
  <si>
    <t>Individual Proprietorship</t>
  </si>
  <si>
    <r>
      <t xml:space="preserve">If  this establishment's paid up capital is directly or indirectly held more than 50 per cent by a foreign company / individual, </t>
    </r>
    <r>
      <rPr>
        <b/>
        <i/>
        <u/>
        <sz val="20"/>
        <rFont val="Arial"/>
        <family val="2"/>
      </rPr>
      <t xml:space="preserve">please specify the country of the ultimate parent company </t>
    </r>
  </si>
  <si>
    <r>
      <rPr>
        <b/>
        <sz val="20"/>
        <rFont val="Arial"/>
        <family val="2"/>
      </rPr>
      <t>Pembinaan lain kecuali pembangunan tanah</t>
    </r>
    <r>
      <rPr>
        <i/>
        <sz val="20"/>
        <rFont val="Arial"/>
        <family val="2"/>
      </rPr>
      <t xml:space="preserve">
Other construction except land improvement</t>
    </r>
  </si>
  <si>
    <r>
      <t xml:space="preserve">Gaji &amp; Upah Tahunan * 
</t>
    </r>
    <r>
      <rPr>
        <i/>
        <sz val="20"/>
        <rFont val="Arial"/>
        <family val="2"/>
      </rPr>
      <t>Annual Salaries &amp; Wages *</t>
    </r>
    <r>
      <rPr>
        <b/>
        <sz val="20"/>
        <rFont val="Arial"/>
        <family val="2"/>
      </rPr>
      <t xml:space="preserve">
(RM)</t>
    </r>
  </si>
  <si>
    <r>
      <t xml:space="preserve">BILANGAN PEKERJA DAN GAJI &amp; UPAH DIBAYAR (LELAKI)
</t>
    </r>
    <r>
      <rPr>
        <i/>
        <sz val="28"/>
        <rFont val="Arial"/>
        <family val="2"/>
      </rPr>
      <t>NUMBER OF PERSONS ENGAGED AND SALARIES &amp; WAGES PAID (MALE)</t>
    </r>
  </si>
  <si>
    <r>
      <t xml:space="preserve">BILANGAN PEKERJA DAN GAJI &amp; UPAH DIBAYAR (PEREMPUAN)
</t>
    </r>
    <r>
      <rPr>
        <i/>
        <sz val="28"/>
        <rFont val="Arial"/>
        <family val="2"/>
      </rPr>
      <t>NUMBER OF PERSONS ENGAGED AND SALARIES &amp; WAGES PAID (FEMALE)</t>
    </r>
  </si>
  <si>
    <r>
      <t xml:space="preserve">KP 305 
PERKHIDMATAN PERAKAUNAN / </t>
    </r>
    <r>
      <rPr>
        <i/>
        <sz val="24"/>
        <rFont val="Arial"/>
        <family val="2"/>
      </rPr>
      <t>ACCOUNTING SERVICES</t>
    </r>
  </si>
  <si>
    <r>
      <t xml:space="preserve">KP 306
PERKHIDMATAN GUAMAN / </t>
    </r>
    <r>
      <rPr>
        <i/>
        <sz val="24"/>
        <rFont val="Arial"/>
        <family val="2"/>
      </rPr>
      <t>LEGAL SERVICES</t>
    </r>
  </si>
  <si>
    <r>
      <t xml:space="preserve">KP 336 
PERKHIDMATAN VETERINAR / </t>
    </r>
    <r>
      <rPr>
        <i/>
        <sz val="24"/>
        <rFont val="Arial"/>
        <family val="2"/>
      </rPr>
      <t>VETERINARY SERVICES</t>
    </r>
  </si>
  <si>
    <r>
      <t xml:space="preserve">KP 312 </t>
    </r>
    <r>
      <rPr>
        <i/>
        <sz val="24"/>
        <rFont val="Arial"/>
        <family val="2"/>
      </rPr>
      <t xml:space="preserve">
</t>
    </r>
    <r>
      <rPr>
        <b/>
        <sz val="24"/>
        <rFont val="Arial"/>
        <family val="2"/>
      </rPr>
      <t xml:space="preserve">PENGIKLANAN / </t>
    </r>
    <r>
      <rPr>
        <i/>
        <sz val="24"/>
        <rFont val="Arial"/>
        <family val="2"/>
      </rPr>
      <t>ADVERTISING</t>
    </r>
  </si>
  <si>
    <r>
      <t xml:space="preserve">KP 393
PERKHIDMATAN PR0FESIONAL LAIN / </t>
    </r>
    <r>
      <rPr>
        <i/>
        <sz val="24"/>
        <rFont val="Arial"/>
        <family val="2"/>
      </rPr>
      <t>OTHERS PROFESSIONAL SERVICES</t>
    </r>
  </si>
  <si>
    <r>
      <rPr>
        <b/>
        <sz val="22"/>
        <rFont val="Arial"/>
        <family val="2"/>
      </rPr>
      <t>Bencana alam</t>
    </r>
    <r>
      <rPr>
        <b/>
        <i/>
        <sz val="22"/>
        <rFont val="Arial"/>
        <family val="2"/>
      </rPr>
      <t xml:space="preserve"> / </t>
    </r>
    <r>
      <rPr>
        <i/>
        <sz val="22"/>
        <rFont val="Arial"/>
        <family val="2"/>
      </rPr>
      <t>Natural disaster</t>
    </r>
  </si>
  <si>
    <t>Adakah pertubuhan ini sudah mempunyai perancangan untuk kemahiran semula dan peningkatan kemahiran pekerjanya?</t>
  </si>
  <si>
    <t>5A</t>
  </si>
  <si>
    <t>F010051</t>
  </si>
  <si>
    <t>F010002</t>
  </si>
  <si>
    <t>F010040</t>
  </si>
  <si>
    <t>F010003</t>
  </si>
  <si>
    <t>F010004</t>
  </si>
  <si>
    <t>F010005</t>
  </si>
  <si>
    <t>F010053</t>
  </si>
  <si>
    <t>F010014</t>
  </si>
  <si>
    <t>F010015</t>
  </si>
  <si>
    <t>F010016</t>
  </si>
  <si>
    <t>F010017</t>
  </si>
  <si>
    <t>F010018</t>
  </si>
  <si>
    <t>F010019</t>
  </si>
  <si>
    <t>F010020</t>
  </si>
  <si>
    <t>F010021</t>
  </si>
  <si>
    <t>F010022</t>
  </si>
  <si>
    <t>F010023</t>
  </si>
  <si>
    <t>F010024</t>
  </si>
  <si>
    <t>F010025</t>
  </si>
  <si>
    <t>F010026</t>
  </si>
  <si>
    <t>F010028</t>
  </si>
  <si>
    <t>F010029</t>
  </si>
  <si>
    <t>F010030</t>
  </si>
  <si>
    <t>F010031</t>
  </si>
  <si>
    <t>F010032</t>
  </si>
  <si>
    <t>F010033</t>
  </si>
  <si>
    <t>F010034</t>
  </si>
  <si>
    <t>F010035</t>
  </si>
  <si>
    <t>F020001</t>
  </si>
  <si>
    <t>F020002</t>
  </si>
  <si>
    <t>F020003</t>
  </si>
  <si>
    <t>F030001</t>
  </si>
  <si>
    <t>F030002</t>
  </si>
  <si>
    <t>F030014</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</si>
  <si>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</si>
  <si>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</si>
  <si>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</si>
  <si>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</si>
  <si>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</si>
  <si>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</si>
  <si>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</si>
  <si>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</si>
  <si>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</si>
  <si>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</si>
  <si>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</si>
  <si>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</si>
  <si>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</si>
  <si>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</si>
  <si>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</si>
  <si>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</si>
  <si>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</si>
  <si>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</si>
  <si>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</si>
  <si>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</si>
  <si>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</si>
  <si>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</si>
  <si>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</si>
  <si>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</si>
  <si>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</si>
  <si>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</si>
  <si>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</si>
  <si>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</si>
  <si>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</si>
  <si>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</si>
  <si>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</si>
  <si>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</si>
  <si>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</si>
  <si>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</si>
  <si>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</si>
  <si>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</si>
  <si>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</si>
  <si>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</si>
  <si>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</si>
  <si>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</si>
  <si>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</si>
  <si>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</si>
  <si>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</si>
  <si>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</si>
  <si>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</si>
  <si>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</si>
  <si>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</si>
  <si>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</si>
  <si>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</si>
  <si>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</si>
  <si>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</si>
  <si>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</si>
  <si>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</si>
  <si>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</si>
  <si>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</si>
  <si>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</si>
  <si>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</si>
  <si>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</si>
  <si>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</si>
  <si>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</si>
  <si>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</si>
  <si>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</si>
  <si>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</si>
  <si>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</si>
  <si>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</si>
  <si>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</si>
  <si>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</si>
  <si>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</si>
  <si>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</si>
  <si>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</si>
  <si>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</si>
  <si>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</si>
  <si>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</si>
  <si>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</si>
  <si>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</si>
  <si>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</si>
  <si>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</si>
  <si>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</si>
  <si>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</si>
  <si>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</si>
  <si>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</si>
  <si>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</si>
  <si>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</si>
  <si>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</si>
  <si>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</si>
  <si>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</si>
  <si>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</si>
  <si>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</si>
  <si>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</si>
  <si>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</si>
  <si>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</si>
  <si>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</si>
  <si>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</si>
  <si>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</si>
  <si>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</si>
  <si>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</si>
  <si>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</si>
  <si>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</si>
  <si>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</si>
  <si>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</si>
  <si>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</si>
  <si>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</si>
  <si>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</si>
  <si>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</si>
  <si>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</si>
  <si>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</si>
  <si>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</si>
  <si>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</si>
  <si>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</si>
  <si>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</si>
  <si>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</si>
  <si>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</si>
  <si>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</si>
  <si>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</si>
  <si>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</si>
  <si>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</si>
  <si>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</si>
  <si>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</si>
  <si>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</si>
  <si>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</si>
  <si>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</si>
  <si>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</si>
  <si>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</si>
  <si>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</si>
  <si>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</si>
  <si>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</si>
  <si>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</si>
  <si>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</si>
  <si>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</si>
  <si>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</si>
  <si>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</si>
  <si>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</si>
  <si>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</si>
  <si>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</si>
  <si>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</si>
  <si>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</si>
  <si>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</si>
  <si>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</si>
  <si>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</si>
  <si>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</si>
  <si>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</si>
  <si>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</si>
  <si>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</si>
  <si>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</si>
  <si>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</si>
  <si>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</si>
  <si>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</si>
  <si>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</si>
  <si>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</si>
  <si>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</si>
  <si>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</si>
  <si>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</si>
  <si>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</si>
  <si>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</si>
  <si>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</si>
  <si>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</si>
  <si>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</si>
  <si>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</si>
  <si>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</si>
  <si>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</si>
  <si>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</si>
  <si>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</si>
  <si>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</si>
  <si>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</si>
  <si>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</si>
  <si>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</si>
  <si>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</si>
  <si>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</si>
  <si>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</si>
  <si>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</si>
  <si>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</si>
  <si>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</si>
  <si>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</si>
  <si>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</si>
  <si>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</si>
  <si>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</si>
  <si>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</si>
  <si>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</si>
  <si>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</si>
  <si>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</si>
  <si>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</si>
  <si>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</si>
  <si>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</si>
  <si>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</si>
  <si>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</si>
  <si>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</si>
  <si>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</si>
  <si>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</si>
  <si>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</si>
  <si>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</si>
  <si>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</si>
  <si>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</si>
  <si>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</si>
  <si>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</si>
  <si>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</si>
  <si>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</si>
  <si>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</si>
  <si>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</si>
  <si>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</si>
  <si>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</si>
  <si>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</si>
  <si>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</si>
  <si>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</si>
  <si>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</si>
  <si>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</si>
  <si>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</si>
  <si>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</si>
  <si>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</si>
  <si>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</si>
  <si>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</si>
  <si>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</si>
  <si>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</si>
  <si>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</si>
  <si>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</si>
  <si>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</si>
  <si>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</si>
  <si>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</si>
  <si>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</si>
  <si>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</si>
  <si>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</si>
  <si>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</si>
  <si>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</si>
  <si>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</si>
  <si>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</si>
  <si>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</si>
  <si>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</si>
  <si>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</si>
  <si>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</si>
  <si>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</si>
  <si>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</si>
  <si>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</si>
  <si>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</si>
  <si>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</si>
  <si>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</si>
  <si>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</si>
  <si>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</si>
  <si>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</si>
  <si>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</si>
  <si>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</si>
  <si>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</si>
  <si>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</si>
  <si>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</si>
  <si>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</si>
  <si>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</si>
  <si>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</si>
  <si>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</si>
  <si>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</si>
  <si>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</si>
  <si>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</si>
  <si>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</si>
  <si>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</si>
  <si>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</si>
  <si>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</si>
  <si>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</si>
  <si>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</si>
  <si>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</si>
  <si>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</si>
  <si>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</si>
  <si>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</si>
  <si>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</si>
  <si>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</si>
  <si>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</si>
  <si>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</si>
  <si>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</si>
  <si>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</si>
  <si>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</si>
  <si>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</si>
  <si>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</si>
  <si>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</si>
  <si>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</si>
  <si>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</si>
  <si>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</si>
  <si>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</si>
  <si>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</si>
  <si>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</si>
  <si>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</si>
  <si>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</si>
  <si>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</si>
  <si>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</si>
  <si>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</si>
  <si>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</si>
  <si>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</si>
  <si>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</si>
  <si>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</si>
  <si>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</si>
  <si>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</si>
  <si>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</si>
  <si>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</si>
  <si>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</si>
  <si>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</si>
  <si>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</si>
  <si>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</si>
  <si>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</si>
  <si>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</si>
  <si>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</si>
  <si>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</si>
  <si>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</si>
  <si>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</si>
  <si>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</si>
  <si>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</si>
  <si>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</si>
  <si>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</si>
  <si>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</si>
  <si>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</si>
  <si>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</si>
  <si>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</si>
  <si>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</si>
  <si>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</si>
  <si>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</si>
  <si>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</si>
  <si>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</si>
  <si>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</si>
  <si>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</si>
  <si>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</si>
  <si>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</si>
  <si>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</si>
  <si>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</si>
  <si>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</si>
  <si>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</si>
  <si>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</si>
  <si>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</si>
  <si>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</si>
  <si>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</si>
  <si>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</si>
  <si>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</si>
  <si>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</si>
  <si>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</si>
  <si>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</si>
  <si>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</si>
  <si>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</si>
  <si>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</si>
  <si>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</si>
  <si>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</si>
  <si>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</si>
  <si>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</si>
  <si>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</si>
  <si>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</si>
  <si>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</si>
  <si>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F061099</t>
  </si>
  <si>
    <t>F061199</t>
  </si>
  <si>
    <t>F061299</t>
  </si>
  <si>
    <t>F061399</t>
  </si>
  <si>
    <t>F061499</t>
  </si>
  <si>
    <t>F061599</t>
  </si>
  <si>
    <t>F061699</t>
  </si>
  <si>
    <t>F061799</t>
  </si>
  <si>
    <t>F061899</t>
  </si>
  <si>
    <t>F061999</t>
  </si>
  <si>
    <t>F062099</t>
  </si>
  <si>
    <t>F062399</t>
  </si>
  <si>
    <t>F062499</t>
  </si>
  <si>
    <t>F062599</t>
  </si>
  <si>
    <t>F062699</t>
  </si>
  <si>
    <t>F070101</t>
  </si>
  <si>
    <t>F070102</t>
  </si>
  <si>
    <t>F070103</t>
  </si>
  <si>
    <t>F070104</t>
  </si>
  <si>
    <t>F070507</t>
  </si>
  <si>
    <t>F087901</t>
  </si>
  <si>
    <t>F087913</t>
  </si>
  <si>
    <t>F087914</t>
  </si>
  <si>
    <t>F087922</t>
  </si>
  <si>
    <t>F087974</t>
  </si>
  <si>
    <t>F087926</t>
  </si>
  <si>
    <t>F087927</t>
  </si>
  <si>
    <t>F087928</t>
  </si>
  <si>
    <t>F087929</t>
  </si>
  <si>
    <t>F087930</t>
  </si>
  <si>
    <t>F087931</t>
  </si>
  <si>
    <t>F087932</t>
  </si>
  <si>
    <t>F087933</t>
  </si>
  <si>
    <t>F087934</t>
  </si>
  <si>
    <t>F087935</t>
  </si>
  <si>
    <t>F087936</t>
  </si>
  <si>
    <t>F087937</t>
  </si>
  <si>
    <t>F087938</t>
  </si>
  <si>
    <t>F087939</t>
  </si>
  <si>
    <t>F087940</t>
  </si>
  <si>
    <t>F087941</t>
  </si>
  <si>
    <t>F087942</t>
  </si>
  <si>
    <t>F087943</t>
  </si>
  <si>
    <t>F087941a</t>
  </si>
  <si>
    <t>F087942a</t>
  </si>
  <si>
    <t>F087943a</t>
  </si>
  <si>
    <t>F087944</t>
  </si>
  <si>
    <t>F087945</t>
  </si>
  <si>
    <t>F087946</t>
  </si>
  <si>
    <t>F087947</t>
  </si>
  <si>
    <t>F087948</t>
  </si>
  <si>
    <t>F087949</t>
  </si>
  <si>
    <t>F087950</t>
  </si>
  <si>
    <t>F087951</t>
  </si>
  <si>
    <t>F087952</t>
  </si>
  <si>
    <t>F087953</t>
  </si>
  <si>
    <t>F087951a</t>
  </si>
  <si>
    <t>F087952a</t>
  </si>
  <si>
    <t>F087953a</t>
  </si>
  <si>
    <t>F087954</t>
  </si>
  <si>
    <t>F087958</t>
  </si>
  <si>
    <t>F087959</t>
  </si>
  <si>
    <t>F087960</t>
  </si>
  <si>
    <t>F087961</t>
  </si>
  <si>
    <t>F087962</t>
  </si>
  <si>
    <t>F087963</t>
  </si>
  <si>
    <t>F087964</t>
  </si>
  <si>
    <t>F087965</t>
  </si>
  <si>
    <t>F087966</t>
  </si>
  <si>
    <t>F087967</t>
  </si>
  <si>
    <t>F087968</t>
  </si>
  <si>
    <t>F087969</t>
  </si>
  <si>
    <t>F087970</t>
  </si>
  <si>
    <t>F087971</t>
  </si>
  <si>
    <t>F087972</t>
  </si>
  <si>
    <t>F087973</t>
  </si>
  <si>
    <t>F080007</t>
  </si>
  <si>
    <t>F080010</t>
  </si>
  <si>
    <t>F080011</t>
  </si>
  <si>
    <t>F080014</t>
  </si>
  <si>
    <t>F080012</t>
  </si>
  <si>
    <t>F080034</t>
  </si>
  <si>
    <t>F080035</t>
  </si>
  <si>
    <t>F080039</t>
  </si>
  <si>
    <t>F080061</t>
  </si>
  <si>
    <t>F080062</t>
  </si>
  <si>
    <t>F080013</t>
  </si>
  <si>
    <t>F080064</t>
  </si>
  <si>
    <t>F080065</t>
  </si>
  <si>
    <t>F080066</t>
  </si>
  <si>
    <t>F080067</t>
  </si>
  <si>
    <t>F080068</t>
  </si>
  <si>
    <t>F080069</t>
  </si>
  <si>
    <t>F080070</t>
  </si>
  <si>
    <t>F080071</t>
  </si>
  <si>
    <t>F080072</t>
  </si>
  <si>
    <t>F080073</t>
  </si>
  <si>
    <t>F080074</t>
  </si>
  <si>
    <t>F080074a</t>
  </si>
  <si>
    <t>F080016</t>
  </si>
  <si>
    <t>F080016a</t>
  </si>
  <si>
    <t>F080089</t>
  </si>
  <si>
    <t>F080017</t>
  </si>
  <si>
    <t>F080099</t>
  </si>
  <si>
    <t>F090002</t>
  </si>
  <si>
    <t>F090003</t>
  </si>
  <si>
    <t>F090005</t>
  </si>
  <si>
    <t>F090057</t>
  </si>
  <si>
    <t>F090114</t>
  </si>
  <si>
    <t>F090115</t>
  </si>
  <si>
    <t>F097901</t>
  </si>
  <si>
    <t>F090058</t>
  </si>
  <si>
    <t>F090006</t>
  </si>
  <si>
    <t>F090007</t>
  </si>
  <si>
    <t>F090008</t>
  </si>
  <si>
    <t>F090009</t>
  </si>
  <si>
    <t>F090011</t>
  </si>
  <si>
    <t>F090012</t>
  </si>
  <si>
    <t>F090013</t>
  </si>
  <si>
    <t>F090014</t>
  </si>
  <si>
    <t>F090016</t>
  </si>
  <si>
    <t>F090017</t>
  </si>
  <si>
    <t>F090025</t>
  </si>
  <si>
    <t>F090063</t>
  </si>
  <si>
    <t>F090067</t>
  </si>
  <si>
    <t>F090080</t>
  </si>
  <si>
    <t>F090109</t>
  </si>
  <si>
    <t>F090119</t>
  </si>
  <si>
    <t>F091002</t>
  </si>
  <si>
    <t>F091003</t>
  </si>
  <si>
    <t>F091004</t>
  </si>
  <si>
    <t>F091005</t>
  </si>
  <si>
    <t>F091006</t>
  </si>
  <si>
    <t>F091007</t>
  </si>
  <si>
    <t>F091008</t>
  </si>
  <si>
    <t>F090019</t>
  </si>
  <si>
    <t>F090021</t>
  </si>
  <si>
    <t>F090022</t>
  </si>
  <si>
    <t>F090023</t>
  </si>
  <si>
    <t>F090024</t>
  </si>
  <si>
    <t>F090026</t>
  </si>
  <si>
    <t>F090026a</t>
  </si>
  <si>
    <t>F090027</t>
  </si>
  <si>
    <t>F090027a</t>
  </si>
  <si>
    <t>F090059</t>
  </si>
  <si>
    <t>F091010</t>
  </si>
  <si>
    <t>F091009</t>
  </si>
  <si>
    <t>F091011</t>
  </si>
  <si>
    <t>F091012</t>
  </si>
  <si>
    <t>F091013</t>
  </si>
  <si>
    <t>F091014</t>
  </si>
  <si>
    <t>F091015</t>
  </si>
  <si>
    <t>F091015a</t>
  </si>
  <si>
    <t>F090035</t>
  </si>
  <si>
    <t>F090035a</t>
  </si>
  <si>
    <t>F090036</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</si>
  <si>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</si>
  <si>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</si>
  <si>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</si>
  <si>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</si>
  <si>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</si>
  <si>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</si>
  <si>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</si>
  <si>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</si>
  <si>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</si>
  <si>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</si>
  <si>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</si>
  <si>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</si>
  <si>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</si>
  <si>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</si>
  <si>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</si>
  <si>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</si>
  <si>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</si>
  <si>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</si>
  <si>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</si>
  <si>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</si>
  <si>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</si>
  <si>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</si>
  <si>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</si>
  <si>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F100106</t>
  </si>
  <si>
    <t>F100199</t>
  </si>
  <si>
    <t>F100206</t>
  </si>
  <si>
    <t>F100207</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</si>
  <si>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</si>
  <si>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</si>
  <si>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</si>
  <si>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</si>
  <si>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</si>
  <si>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</si>
  <si>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</si>
  <si>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</si>
  <si>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</si>
  <si>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</si>
  <si>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</si>
  <si>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</si>
  <si>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</si>
  <si>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</si>
  <si>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</si>
  <si>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</si>
  <si>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</si>
  <si>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</si>
  <si>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</si>
  <si>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</si>
  <si>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</si>
  <si>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</si>
  <si>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</si>
  <si>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</si>
  <si>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</si>
  <si>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</si>
  <si>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</si>
  <si>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</si>
  <si>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</si>
  <si>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</si>
  <si>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</si>
  <si>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</si>
  <si>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</si>
  <si>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</si>
  <si>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</si>
  <si>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</si>
  <si>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</si>
  <si>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</si>
  <si>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</si>
  <si>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</si>
  <si>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</si>
  <si>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</si>
  <si>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</si>
  <si>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</si>
  <si>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</si>
  <si>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</si>
  <si>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</si>
  <si>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</si>
  <si>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</si>
  <si>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</si>
  <si>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</si>
  <si>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</si>
  <si>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</si>
  <si>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</si>
  <si>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</si>
  <si>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</si>
  <si>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</si>
  <si>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</si>
  <si>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</si>
  <si>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F120101</t>
  </si>
  <si>
    <t>F120102</t>
  </si>
  <si>
    <t>F120115</t>
  </si>
  <si>
    <t>F120116</t>
  </si>
  <si>
    <t>F120120</t>
  </si>
  <si>
    <t>F120121</t>
  </si>
  <si>
    <t>F120122</t>
  </si>
  <si>
    <t>F120123</t>
  </si>
  <si>
    <t>F120124</t>
  </si>
  <si>
    <t>F120201</t>
  </si>
  <si>
    <t>F120202</t>
  </si>
  <si>
    <t>F120215</t>
  </si>
  <si>
    <t>F120216</t>
  </si>
  <si>
    <t>F120220</t>
  </si>
  <si>
    <t>F120221</t>
  </si>
  <si>
    <t>F120103</t>
  </si>
  <si>
    <t>F120104</t>
  </si>
  <si>
    <t>F120125</t>
  </si>
  <si>
    <t>F120105</t>
  </si>
  <si>
    <t>F120106</t>
  </si>
  <si>
    <t>F120107</t>
  </si>
  <si>
    <t>F120108</t>
  </si>
  <si>
    <t>F120127</t>
  </si>
  <si>
    <t>F120128</t>
  </si>
  <si>
    <t>F120203</t>
  </si>
  <si>
    <t>F120204</t>
  </si>
  <si>
    <t>F120225</t>
  </si>
  <si>
    <t>F120205</t>
  </si>
  <si>
    <t>F120206</t>
  </si>
  <si>
    <t>F120207</t>
  </si>
  <si>
    <t>F120208</t>
  </si>
  <si>
    <t>F120227</t>
  </si>
  <si>
    <t>F120228</t>
  </si>
  <si>
    <t>F120301</t>
  </si>
  <si>
    <t>F120109</t>
  </si>
  <si>
    <t>F120209</t>
  </si>
  <si>
    <t>F120110</t>
  </si>
  <si>
    <t>F120111</t>
  </si>
  <si>
    <t>F120133</t>
  </si>
  <si>
    <t>F120134</t>
  </si>
  <si>
    <t>F120135</t>
  </si>
  <si>
    <t>F120136</t>
  </si>
  <si>
    <t>F120137</t>
  </si>
  <si>
    <t>F120138</t>
  </si>
  <si>
    <t>F120339</t>
  </si>
  <si>
    <t>F120210</t>
  </si>
  <si>
    <t>F120211</t>
  </si>
  <si>
    <t>F120212</t>
  </si>
  <si>
    <t>F120299</t>
  </si>
  <si>
    <t>F310001</t>
  </si>
  <si>
    <t>F310002</t>
  </si>
  <si>
    <t>F310003</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</si>
  <si>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</si>
  <si>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</si>
  <si>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</si>
  <si>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</si>
  <si>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</si>
  <si>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</si>
  <si>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</si>
  <si>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</si>
  <si>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</si>
  <si>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</si>
  <si>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</si>
  <si>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</si>
  <si>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</si>
  <si>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</si>
  <si>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</si>
  <si>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</si>
  <si>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</si>
  <si>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</si>
  <si>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</si>
  <si>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</si>
  <si>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</si>
  <si>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</si>
  <si>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</si>
  <si>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</si>
  <si>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F310101</t>
  </si>
  <si>
    <t>F310102</t>
  </si>
  <si>
    <t>F310103</t>
  </si>
  <si>
    <t>F310104</t>
  </si>
  <si>
    <t>F310105</t>
  </si>
  <si>
    <t>F310106</t>
  </si>
  <si>
    <t>F310107</t>
  </si>
  <si>
    <t>F310108</t>
  </si>
  <si>
    <t>F310109</t>
  </si>
  <si>
    <t>F310110</t>
  </si>
  <si>
    <t>F310111</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</si>
  <si>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</si>
  <si>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</si>
  <si>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</si>
  <si>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</si>
  <si>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</si>
  <si>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</si>
  <si>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</si>
  <si>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</si>
  <si>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</si>
  <si>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</si>
  <si>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</si>
  <si>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</si>
  <si>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</si>
  <si>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</si>
  <si>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</si>
  <si>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</si>
  <si>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</si>
  <si>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</si>
  <si>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</si>
  <si>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</si>
  <si>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</si>
  <si>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</si>
  <si>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</si>
  <si>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</si>
  <si>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</si>
  <si>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</si>
  <si>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</si>
  <si>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</si>
  <si>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</si>
  <si>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</si>
  <si>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</si>
  <si>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</si>
  <si>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</si>
  <si>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</si>
  <si>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</si>
  <si>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</si>
  <si>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</si>
  <si>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</si>
  <si>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</si>
  <si>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</si>
  <si>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</si>
  <si>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</si>
  <si>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</si>
  <si>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</si>
  <si>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</si>
  <si>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</si>
  <si>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</si>
  <si>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</si>
  <si>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</si>
  <si>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F330001</t>
  </si>
  <si>
    <t>F330002</t>
  </si>
  <si>
    <t>F330003</t>
  </si>
  <si>
    <t>F330004</t>
  </si>
  <si>
    <t>F330005</t>
  </si>
  <si>
    <t>F330006</t>
  </si>
  <si>
    <t>F330007</t>
  </si>
  <si>
    <t>F330008</t>
  </si>
  <si>
    <t>F330009</t>
  </si>
  <si>
    <t>F330035</t>
  </si>
  <si>
    <t>F330048</t>
  </si>
  <si>
    <t>F330049</t>
  </si>
  <si>
    <t>F330050</t>
  </si>
  <si>
    <t>F330051</t>
  </si>
  <si>
    <t>F330052</t>
  </si>
  <si>
    <t>F330053</t>
  </si>
  <si>
    <t>F330054</t>
  </si>
  <si>
    <t>F330055</t>
  </si>
  <si>
    <t>F330056</t>
  </si>
  <si>
    <t>F341801</t>
  </si>
  <si>
    <t>F341901</t>
  </si>
  <si>
    <t>F341902</t>
  </si>
  <si>
    <t>F342001</t>
  </si>
  <si>
    <t>F342002</t>
  </si>
  <si>
    <t>F342003</t>
  </si>
  <si>
    <t>F342004</t>
  </si>
  <si>
    <t>F342005</t>
  </si>
  <si>
    <t>F342006</t>
  </si>
  <si>
    <t>F342007</t>
  </si>
  <si>
    <t>F370001</t>
  </si>
  <si>
    <t>F370002</t>
  </si>
  <si>
    <t>F370003</t>
  </si>
  <si>
    <t>F370004</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</si>
  <si>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</si>
  <si>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</si>
  <si>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</si>
  <si>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</si>
  <si>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</si>
  <si>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</si>
  <si>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</si>
  <si>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</si>
  <si>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</si>
  <si>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</si>
  <si>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</si>
  <si>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</si>
  <si>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</si>
  <si>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</si>
  <si>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</si>
  <si>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</si>
  <si>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</si>
  <si>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</si>
  <si>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</si>
  <si>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F370075</t>
  </si>
  <si>
    <t>F370125</t>
  </si>
  <si>
    <t>F370126</t>
  </si>
  <si>
    <t>F370127</t>
  </si>
  <si>
    <t>F370128</t>
  </si>
  <si>
    <t>F370129</t>
  </si>
  <si>
    <t>F370130</t>
  </si>
  <si>
    <t>F370131</t>
  </si>
  <si>
    <t>F370132</t>
  </si>
  <si>
    <t>F370133</t>
  </si>
  <si>
    <t>F370134</t>
  </si>
  <si>
    <t>F370135</t>
  </si>
  <si>
    <t>F370136</t>
  </si>
  <si>
    <t>F370137</t>
  </si>
  <si>
    <t>F370138</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</si>
  <si>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</si>
  <si>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</si>
  <si>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</si>
  <si>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</si>
  <si>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</si>
  <si>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</si>
  <si>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</si>
  <si>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</si>
  <si>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</si>
  <si>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</si>
  <si>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</si>
  <si>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</si>
  <si>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</si>
  <si>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</si>
  <si>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</si>
  <si>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</si>
  <si>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</si>
  <si>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</si>
  <si>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</si>
  <si>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</si>
  <si>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</si>
  <si>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</si>
  <si>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</si>
  <si>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</si>
  <si>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</si>
  <si>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</si>
  <si>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</si>
  <si>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</si>
  <si>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</si>
  <si>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</si>
  <si>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</si>
  <si>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</si>
  <si>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</si>
  <si>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</si>
  <si>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</si>
  <si>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</si>
  <si>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</si>
  <si>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</si>
  <si>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</si>
  <si>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F410001</t>
  </si>
  <si>
    <t>F410002</t>
  </si>
  <si>
    <t>F410002a</t>
  </si>
  <si>
    <t>F410003</t>
  </si>
  <si>
    <t>F410003a</t>
  </si>
  <si>
    <t>F410004</t>
  </si>
  <si>
    <t>F410004a</t>
  </si>
  <si>
    <t>F410005</t>
  </si>
  <si>
    <t>F410005a</t>
  </si>
  <si>
    <t>F410006</t>
  </si>
  <si>
    <t>F410006a</t>
  </si>
  <si>
    <t>F410007</t>
  </si>
  <si>
    <t>F410008</t>
  </si>
  <si>
    <t>F137901</t>
  </si>
  <si>
    <t>F137902</t>
  </si>
  <si>
    <t>F137903</t>
  </si>
  <si>
    <t>F137904</t>
  </si>
  <si>
    <t>Sijil Kemahiran Lain</t>
  </si>
  <si>
    <r>
      <t xml:space="preserve">TAHUN RUJUKAN 2025
</t>
    </r>
    <r>
      <rPr>
        <i/>
        <sz val="28"/>
        <rFont val="Arial"/>
        <family val="2"/>
      </rPr>
      <t>REFERENCE YEAR 2025</t>
    </r>
  </si>
  <si>
    <r>
      <t xml:space="preserve">BANCI EKONOMI 2026
</t>
    </r>
    <r>
      <rPr>
        <i/>
        <sz val="36"/>
        <rFont val="Arial"/>
        <family val="2"/>
      </rPr>
      <t>ECONOMIC CENSUS 2026</t>
    </r>
  </si>
  <si>
    <r>
      <rPr>
        <b/>
        <i/>
        <sz val="26"/>
        <rFont val="Arial"/>
        <family val="2"/>
      </rPr>
      <t>No. Tel</t>
    </r>
    <r>
      <rPr>
        <i/>
        <sz val="26"/>
        <rFont val="Arial"/>
        <family val="2"/>
      </rPr>
      <t xml:space="preserve">/ Tel. No. </t>
    </r>
  </si>
  <si>
    <r>
      <t xml:space="preserve">PENGAKUAN / </t>
    </r>
    <r>
      <rPr>
        <i/>
        <sz val="26"/>
        <rFont val="Arial"/>
        <family val="2"/>
      </rPr>
      <t>DECLARATION:</t>
    </r>
  </si>
  <si>
    <t xml:space="preserve">Nama </t>
  </si>
  <si>
    <t xml:space="preserve">Jawatan </t>
  </si>
  <si>
    <t xml:space="preserve">No. Faks </t>
  </si>
  <si>
    <t xml:space="preserve">E-mel </t>
  </si>
  <si>
    <t xml:space="preserve">Email </t>
  </si>
  <si>
    <t xml:space="preserve">Fax. No. </t>
  </si>
  <si>
    <t>No. Tel.</t>
  </si>
  <si>
    <t>Tel. No.</t>
  </si>
  <si>
    <t>I hereby declare that the information given in this return is complete and</t>
  </si>
  <si>
    <t>correct to the best of my knowledge and belief.</t>
  </si>
  <si>
    <t xml:space="preserve">Tandatangan </t>
  </si>
  <si>
    <t xml:space="preserve">Signature </t>
  </si>
  <si>
    <t xml:space="preserve">Date </t>
  </si>
  <si>
    <t>Jabatan Perangkaan Malaysia sedang melaksanakan Banci Ekonomi 2026 (bagi tahun rujukan 2025).</t>
  </si>
  <si>
    <t>Tujuan utama ialah untuk menyediakan menyediakan maklumat agregat dan profil sektor ini yang diperlukan oleh kerajaan bagi membentuk program dan polisi ekonomi di peringkat nasional.</t>
  </si>
  <si>
    <t>The Department of Statistics Malaysia is conducting Economic Census 2026 (for reference year 2025).</t>
  </si>
  <si>
    <t>The main objective is to provide aggregated information and profile of the sectors required by the government to formulate national economic programmes and policies.</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</si>
  <si>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26"/>
        <color rgb="FF000000"/>
        <rFont val="Arial"/>
        <family val="2"/>
      </rPr>
      <t>CONFIDENTIAL</t>
    </r>
    <r>
      <rPr>
        <i/>
        <sz val="26"/>
        <color indexed="8"/>
        <rFont val="Arial"/>
        <family val="2"/>
      </rPr>
      <t xml:space="preserve"> and will not be divulged to any person or institution outside this Department. Meanwhile, Section 7 under the same Act provides a penalty should the respondent failed to furnish the required information.</t>
    </r>
  </si>
  <si>
    <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b/>
        <i/>
        <u/>
        <sz val="28"/>
        <rFont val="Arial"/>
        <family val="2"/>
      </rPr>
      <t>www.dosm.gov.my</t>
    </r>
    <r>
      <rPr>
        <i/>
        <sz val="28"/>
        <rFont val="Arial"/>
        <family val="2"/>
      </rPr>
      <t xml:space="preserve">. Write neatly within the boxes using </t>
    </r>
    <r>
      <rPr>
        <b/>
        <i/>
        <u/>
        <sz val="28"/>
        <rFont val="Arial"/>
        <family val="2"/>
      </rPr>
      <t>CAPITAL LETTER</t>
    </r>
    <r>
      <rPr>
        <i/>
        <sz val="28"/>
        <rFont val="Arial"/>
        <family val="2"/>
      </rPr>
      <t xml:space="preserve"> or mark (X) in the appropriate box.</t>
    </r>
  </si>
  <si>
    <r>
      <t xml:space="preserve">Gunakan </t>
    </r>
    <r>
      <rPr>
        <b/>
        <u/>
        <sz val="22"/>
        <rFont val="Arial"/>
        <family val="2"/>
      </rPr>
      <t>pen bulat HITAM</t>
    </r>
    <r>
      <rPr>
        <b/>
        <sz val="22"/>
        <rFont val="Arial"/>
        <family val="2"/>
      </rPr>
      <t xml:space="preserve"> untuk melengkapkan soal selidik ini.</t>
    </r>
  </si>
  <si>
    <r>
      <t xml:space="preserve">Jangan gunakan </t>
    </r>
    <r>
      <rPr>
        <b/>
        <i/>
        <sz val="22"/>
        <rFont val="Arial"/>
        <family val="2"/>
      </rPr>
      <t>correction pen.</t>
    </r>
  </si>
  <si>
    <r>
      <t xml:space="preserve">Tulis dengan kemas di dalam kotak menggunakan </t>
    </r>
    <r>
      <rPr>
        <b/>
        <u/>
        <sz val="22"/>
        <rFont val="Arial"/>
        <family val="2"/>
      </rPr>
      <t>HURUF BESAR</t>
    </r>
    <r>
      <rPr>
        <b/>
        <sz val="22"/>
        <rFont val="Arial"/>
        <family val="2"/>
      </rPr>
      <t xml:space="preserve"> atau tanda 'X' pada kotak yang berkenaan.</t>
    </r>
  </si>
  <si>
    <t>This questionnaire will be processed using electronic equipment (Intelligent Character Recognition).</t>
  </si>
  <si>
    <r>
      <t xml:space="preserve">Use </t>
    </r>
    <r>
      <rPr>
        <b/>
        <i/>
        <u/>
        <sz val="22"/>
        <rFont val="Arial"/>
        <family val="2"/>
      </rPr>
      <t>BLACK ball pen</t>
    </r>
    <r>
      <rPr>
        <i/>
        <sz val="22"/>
        <rFont val="Arial"/>
        <family val="2"/>
      </rPr>
      <t xml:space="preserve"> when completing this questionnaire.</t>
    </r>
  </si>
  <si>
    <r>
      <t xml:space="preserve">Write neatly within the boxes using </t>
    </r>
    <r>
      <rPr>
        <b/>
        <i/>
        <u/>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</si>
  <si>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r>
      <rPr>
        <b/>
        <sz val="22"/>
        <rFont val="Arial"/>
        <family val="2"/>
      </rPr>
      <t>Ya</t>
    </r>
    <r>
      <rPr>
        <sz val="22"/>
        <rFont val="Arial"/>
        <family val="2"/>
      </rPr>
      <t xml:space="preserve">/ </t>
    </r>
    <r>
      <rPr>
        <i/>
        <sz val="22"/>
        <rFont val="Arial"/>
        <family val="2"/>
      </rPr>
      <t>Yes</t>
    </r>
  </si>
  <si>
    <r>
      <rPr>
        <b/>
        <sz val="22"/>
        <rFont val="Arial"/>
        <family val="2"/>
      </rPr>
      <t>Tidak</t>
    </r>
    <r>
      <rPr>
        <sz val="22"/>
        <rFont val="Arial"/>
        <family val="2"/>
      </rPr>
      <t xml:space="preserve"> / </t>
    </r>
    <r>
      <rPr>
        <i/>
        <sz val="22"/>
        <rFont val="Arial"/>
        <family val="2"/>
      </rPr>
      <t>No</t>
    </r>
  </si>
  <si>
    <t xml:space="preserve">Sekiranya berlaku kesilapan, sila gariskan jawapan yang salah atau tanda (X) dan tuliskan jawapan yang betul di dalam kotak </t>
  </si>
  <si>
    <t xml:space="preserve">(a) </t>
  </si>
  <si>
    <t>atau 
or</t>
  </si>
  <si>
    <r>
      <t xml:space="preserve"> </t>
    </r>
    <r>
      <rPr>
        <b/>
        <sz val="22"/>
        <rFont val="Arial"/>
        <family val="2"/>
      </rPr>
      <t xml:space="preserve">  di dalam petak yang betul.</t>
    </r>
  </si>
  <si>
    <t xml:space="preserve">     dan tandakan </t>
  </si>
  <si>
    <t xml:space="preserve">     and mark</t>
  </si>
  <si>
    <r>
      <t xml:space="preserve">Perkara yang disenaraikan sebagai </t>
    </r>
    <r>
      <rPr>
        <b/>
        <u/>
        <sz val="22"/>
        <rFont val="Arial"/>
        <family val="2"/>
      </rPr>
      <t>termasuk</t>
    </r>
    <r>
      <rPr>
        <b/>
        <sz val="22"/>
        <rFont val="Arial"/>
        <family val="2"/>
      </rPr>
      <t xml:space="preserve"> dan </t>
    </r>
    <r>
      <rPr>
        <b/>
        <u/>
        <sz val="22"/>
        <rFont val="Arial"/>
        <family val="2"/>
      </rPr>
      <t>tidak termasuk</t>
    </r>
    <r>
      <rPr>
        <b/>
        <sz val="22"/>
        <rFont val="Arial"/>
        <family val="2"/>
      </rPr>
      <t xml:space="preserve"> hanyalah sebagai contoh dan tidak boleh diambilkira sebagai </t>
    </r>
  </si>
  <si>
    <r>
      <t xml:space="preserve">The items listed under </t>
    </r>
    <r>
      <rPr>
        <b/>
        <i/>
        <u/>
        <sz val="22"/>
        <rFont val="Arial"/>
        <family val="2"/>
      </rPr>
      <t>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</si>
  <si>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Please provide any comments and suggestions:</t>
  </si>
  <si>
    <r>
      <t xml:space="preserve">Sila laporkan untuk takwim 2025 atau tahun kewangan terkini yang berakhir tidak lewat daripada 30 Jun 2026
</t>
    </r>
    <r>
      <rPr>
        <i/>
        <sz val="20"/>
        <rFont val="Arial"/>
        <family val="2"/>
      </rPr>
      <t>Please report for the calendar year 2025 or for your most recent financial year ending no later than 30 June 2026</t>
    </r>
  </si>
  <si>
    <t xml:space="preserve">  MAKLUMAT PENGENALAN</t>
  </si>
  <si>
    <t xml:space="preserve">  IDENTIFICATION PARTICULARS</t>
  </si>
  <si>
    <t>Data in this return covers the operational period</t>
  </si>
  <si>
    <t xml:space="preserve">Data dalam pelaporan ini meliputi tempoh operasi </t>
  </si>
  <si>
    <t>Sila nyatakan alamat tempat perniagaan sekiranya ia tidak sama dengan alamat pos di muka hadapan, jika sama sila ke soalan seterusnya</t>
  </si>
  <si>
    <t>Please specify the address of your business operation if it differs from the postal address as stated on the front page, if it the same please go to the next question</t>
  </si>
  <si>
    <t xml:space="preserve">OFFICE USE </t>
  </si>
  <si>
    <t>Sila nyatakan koordinat alamat lokasi pertubuhan ini</t>
  </si>
  <si>
    <t>Please specify the coordinates location address of this establishment</t>
  </si>
  <si>
    <t>Koordinat latitud</t>
  </si>
  <si>
    <t>Latitude coordinates</t>
  </si>
  <si>
    <t>Koordinat longitud</t>
  </si>
  <si>
    <t>Longitude coordinates</t>
  </si>
  <si>
    <t>010070</t>
  </si>
  <si>
    <t>010071</t>
  </si>
  <si>
    <r>
      <rPr>
        <b/>
        <sz val="20"/>
        <rFont val="Arial"/>
        <family val="2"/>
      </rPr>
      <t>Nota</t>
    </r>
    <r>
      <rPr>
        <sz val="20"/>
        <rFont val="Arial"/>
        <family val="2"/>
      </rPr>
      <t xml:space="preserve"> / </t>
    </r>
    <r>
      <rPr>
        <i/>
        <sz val="20"/>
        <rFont val="Arial"/>
        <family val="2"/>
      </rPr>
      <t>Note:</t>
    </r>
    <r>
      <rPr>
        <sz val="20"/>
        <rFont val="Arial"/>
        <family val="2"/>
      </rPr>
      <t xml:space="preserve">
</t>
    </r>
    <r>
      <rPr>
        <b/>
        <sz val="20"/>
        <rFont val="Arial"/>
        <family val="2"/>
      </rPr>
      <t>Sekiranya jawapan ialah (2), sila lengkapkan Soalan 12 di muka surat 29</t>
    </r>
    <r>
      <rPr>
        <sz val="20"/>
        <rFont val="Arial"/>
        <family val="2"/>
      </rPr>
      <t xml:space="preserve">
</t>
    </r>
    <r>
      <rPr>
        <i/>
        <sz val="20"/>
        <rFont val="Arial"/>
        <family val="2"/>
      </rPr>
      <t>If the answer is (2), please complete Question 12 on page 29</t>
    </r>
  </si>
  <si>
    <r>
      <t xml:space="preserve">KEGUNAAN PEJABAT 
</t>
    </r>
    <r>
      <rPr>
        <i/>
        <sz val="20"/>
        <rFont val="Arial"/>
        <family val="2"/>
      </rPr>
      <t>OFFICE USE</t>
    </r>
  </si>
  <si>
    <t>atau
or</t>
  </si>
  <si>
    <t xml:space="preserve"> IDENTIFICATION PARTICULARS (cont'd)</t>
  </si>
  <si>
    <t>MAKLUMAT PENGENALAN (samb.)</t>
  </si>
  <si>
    <t>Is the data reported in this return related only to this establishment which location is the same as the address given in Question 1.6?</t>
  </si>
  <si>
    <t>Negeri</t>
  </si>
  <si>
    <t>State</t>
  </si>
  <si>
    <t>010017</t>
  </si>
  <si>
    <t>010018</t>
  </si>
  <si>
    <t>010019</t>
  </si>
  <si>
    <t>010020</t>
  </si>
  <si>
    <t>010021</t>
  </si>
  <si>
    <t>Daerah Pentadbiran</t>
  </si>
  <si>
    <t>Administrative District</t>
  </si>
  <si>
    <t>Daerah Banci</t>
  </si>
  <si>
    <t>Census District</t>
  </si>
  <si>
    <t>No. BP</t>
  </si>
  <si>
    <t>EB No.</t>
  </si>
  <si>
    <t>Strata</t>
  </si>
  <si>
    <t>010022</t>
  </si>
  <si>
    <t>010023</t>
  </si>
  <si>
    <t>010024</t>
  </si>
  <si>
    <t>010025</t>
  </si>
  <si>
    <t>010026</t>
  </si>
  <si>
    <t>Kod alamat tempat perniagaan</t>
  </si>
  <si>
    <t>Address code of business operation</t>
  </si>
  <si>
    <t>Kod alamat pos</t>
  </si>
  <si>
    <t>Postal address code</t>
  </si>
  <si>
    <t>Sila terangkan secara ringkas aktiviti utama pertubuhan ini</t>
  </si>
  <si>
    <t>Please describe briefly the principal activity of this establishment</t>
  </si>
  <si>
    <t>Kod Industri (semasa mel)</t>
  </si>
  <si>
    <t>Industry Code (at the time mailing)</t>
  </si>
  <si>
    <t>Kod Industri Semasa (mengikut aktiviti utama tahun rujukan) (MSIC Ver. 2025)</t>
  </si>
  <si>
    <t>Current Industry Code (based on principal activity or reference year) (MSIC Ver. 2025)</t>
  </si>
  <si>
    <t>Kod Industri Semasa (mengikut aktiviti utama tahun rujukan) (MSIC Ver.2008)</t>
  </si>
  <si>
    <t>Sila nyatakan peratus pendapatan pertubuhan ini yang dihasilkan daripada aktiviti berikut:</t>
  </si>
  <si>
    <t>Please specify the percentage of this establishment's revenue was generated from the following activities:</t>
  </si>
  <si>
    <t>Aktiviti sekunder (selain daripada aktiviti di Soalan 1.8), sila nyatakan</t>
  </si>
  <si>
    <t>Secondary activity (other than activity in Question 1.8), please specify</t>
  </si>
  <si>
    <t>010031</t>
  </si>
  <si>
    <t>010032</t>
  </si>
  <si>
    <t>Aktiviti lain</t>
  </si>
  <si>
    <t>Other activities</t>
  </si>
  <si>
    <t>010073</t>
  </si>
  <si>
    <t>010074</t>
  </si>
  <si>
    <t>IDENTIFICATION PARTICULARS (cont'd)</t>
  </si>
  <si>
    <t>MSIC Ver. 2025</t>
  </si>
  <si>
    <t>Kod Industri Lain</t>
  </si>
  <si>
    <t>Other Industry Code</t>
  </si>
  <si>
    <t>MSIC Ver. 2008</t>
  </si>
  <si>
    <t>Sila tanda (X) jika pertubuhan ini menyediakan kemudahan untuk kumpulan berikut:</t>
  </si>
  <si>
    <t>Please mark (X) if the establishment provides facilities for the following groups:</t>
  </si>
  <si>
    <t>Mesra Orang Kurang Upaya (OKU)</t>
  </si>
  <si>
    <t>Disabled-Friendly (OKU)</t>
  </si>
  <si>
    <t>Mesra Kanak-kanak</t>
  </si>
  <si>
    <t>Child-Friendly</t>
  </si>
  <si>
    <t>Mesra Warga Emas</t>
  </si>
  <si>
    <t>Elderly-Friendly</t>
  </si>
  <si>
    <t>010078</t>
  </si>
  <si>
    <t/>
  </si>
  <si>
    <t>010079</t>
  </si>
  <si>
    <t>010080</t>
  </si>
  <si>
    <r>
      <rPr>
        <b/>
        <sz val="20"/>
        <rFont val="Arial"/>
        <family val="2"/>
      </rPr>
      <t>Ya</t>
    </r>
    <r>
      <rPr>
        <sz val="20"/>
        <rFont val="Arial"/>
        <family val="2"/>
      </rPr>
      <t xml:space="preserve">  / </t>
    </r>
    <r>
      <rPr>
        <i/>
        <sz val="20"/>
        <rFont val="Arial"/>
        <family val="2"/>
      </rPr>
      <t>Yes</t>
    </r>
  </si>
  <si>
    <r>
      <t xml:space="preserve">Ya  </t>
    </r>
    <r>
      <rPr>
        <i/>
        <sz val="20"/>
        <rFont val="Arial"/>
        <family val="2"/>
      </rPr>
      <t>/ Yes</t>
    </r>
  </si>
  <si>
    <r>
      <t xml:space="preserve"> </t>
    </r>
    <r>
      <rPr>
        <b/>
        <sz val="20"/>
        <rFont val="Arial"/>
        <family val="2"/>
      </rPr>
      <t>Tidak</t>
    </r>
    <r>
      <rPr>
        <sz val="20"/>
        <rFont val="Arial"/>
        <family val="2"/>
      </rPr>
      <t xml:space="preserve"> / </t>
    </r>
    <r>
      <rPr>
        <i/>
        <sz val="20"/>
        <rFont val="Arial"/>
        <family val="2"/>
      </rPr>
      <t>No</t>
    </r>
  </si>
  <si>
    <t>1.11</t>
  </si>
  <si>
    <t>Adakah pertubuhan ini melabur di luar Malaysia? Sila tanda (X) dalam satu kotak sahaja</t>
  </si>
  <si>
    <t>Does this establishment invest outside Malaysia? Please mark (X) in one box only</t>
  </si>
  <si>
    <t>TARAF SAH ORGANISASI</t>
  </si>
  <si>
    <t xml:space="preserve"> LEGAL ORGANISATION</t>
  </si>
  <si>
    <t>Hak Milik Perseorangan</t>
  </si>
  <si>
    <t xml:space="preserve"> Koperasi</t>
  </si>
  <si>
    <t>Cooperative</t>
  </si>
  <si>
    <t>Bagi yang menjawab 2.1 (e) dan (g), sila ke soalan 3.1</t>
  </si>
  <si>
    <t>For those who answered 2.1 (e) and (g), please proceed to question 3.1</t>
  </si>
  <si>
    <t xml:space="preserve">Adakah pertubuhan ini milikan wanita? Sila tanda (X) dalam satu kotak sahaja </t>
  </si>
  <si>
    <t xml:space="preserve">Does this a woman-owned establishment? Please mark (X) in one box only </t>
  </si>
  <si>
    <r>
      <rPr>
        <b/>
        <sz val="20"/>
        <rFont val="Arial"/>
        <family val="2"/>
      </rPr>
      <t>Ya</t>
    </r>
    <r>
      <rPr>
        <sz val="20"/>
        <rFont val="Arial"/>
        <family val="2"/>
      </rPr>
      <t xml:space="preserve"> / </t>
    </r>
    <r>
      <rPr>
        <i/>
        <sz val="20"/>
        <rFont val="Arial"/>
        <family val="2"/>
      </rPr>
      <t>Yes</t>
    </r>
  </si>
  <si>
    <r>
      <rPr>
        <b/>
        <sz val="20"/>
        <rFont val="Arial"/>
        <family val="2"/>
      </rPr>
      <t>Tidak</t>
    </r>
    <r>
      <rPr>
        <sz val="20"/>
        <rFont val="Arial"/>
        <family val="2"/>
      </rPr>
      <t xml:space="preserve"> / </t>
    </r>
    <r>
      <rPr>
        <i/>
        <sz val="20"/>
        <rFont val="Arial"/>
        <family val="2"/>
      </rPr>
      <t>No</t>
    </r>
  </si>
  <si>
    <t>Nota : Definisi pertubuhan milikan wanita</t>
  </si>
  <si>
    <t>51 peratus dan ke atas pemilikan ekuiti dipegang oleh wanita ATAU</t>
  </si>
  <si>
    <t>51 per cent and above of the equity held by a women / women OR</t>
  </si>
  <si>
    <t>Ketua Pegawai Eksekutif atau Pengarah Urusan adalah wanita yang memiliki sekurang-kurangnya 10 peratus ekuiti ATAU</t>
  </si>
  <si>
    <t>Chief Executive Officer or Managing Director is a women that owns at least 10 per cent of the equity OR</t>
  </si>
  <si>
    <t>Does this a youth-owned establishment? Please mark (X) in one box only</t>
  </si>
  <si>
    <t>Nota : Definisi pertubuhan milikan belia</t>
  </si>
  <si>
    <t>Notes : Definition of youth-owned establishment</t>
  </si>
  <si>
    <t xml:space="preserve"> Had umur pemilik tidak kurang 18 tahun dan tidak lebih 30 tahun pada tahun rujukan banci DAN</t>
  </si>
  <si>
    <t>The owner's age limit is not less than 18 years old and not more than 30 years old during the census reference year AND</t>
  </si>
  <si>
    <t>51 peratus dan ke atas pemilikan ekuiti dipegang oleh belia ATAU</t>
  </si>
  <si>
    <t>51 per cent and above of the equity held by a youth OR</t>
  </si>
  <si>
    <t>Ketua Pegawai Eksekutif atau Pengarah Urusan adalah belia yang memiliki sekurang-kurangnya 10 peratus ekuiti ATAU</t>
  </si>
  <si>
    <t>Chief Executive Officer or Managing Director is a youth that owns at least 10 per cent of the equity OR</t>
  </si>
  <si>
    <t>A youth-owned cooperatiove is one where at least 51 per cent of the members are youth OR 51 per cent of the Board of Directors are youth</t>
  </si>
  <si>
    <t>Seperti pada hujung tahun kewangan</t>
  </si>
  <si>
    <t>As at end of the financial year</t>
  </si>
  <si>
    <r>
      <rPr>
        <b/>
        <sz val="20"/>
        <rFont val="Arial"/>
        <family val="2"/>
      </rPr>
      <t>Nota: * Jika taraf sah ialah hak milik perseorangan atau perkongsian, ia merujuk kepada modal yang disumbangkan oleh pemilik</t>
    </r>
    <r>
      <rPr>
        <sz val="20"/>
        <rFont val="Arial"/>
        <family val="2"/>
      </rPr>
      <t xml:space="preserve">
</t>
    </r>
    <r>
      <rPr>
        <i/>
        <sz val="20"/>
        <rFont val="Arial"/>
        <family val="2"/>
      </rPr>
      <t>Note: *  If the legal status is individual proprietorship or partnership, it refers to capital contributed by the owner(s)</t>
    </r>
    <r>
      <rPr>
        <sz val="20"/>
        <rFont val="Arial"/>
        <family val="2"/>
      </rPr>
      <t xml:space="preserve">
</t>
    </r>
    <r>
      <rPr>
        <b/>
        <sz val="20"/>
        <rFont val="Arial"/>
        <family val="2"/>
      </rPr>
      <t xml:space="preserve">
</t>
    </r>
    <r>
      <rPr>
        <i/>
        <sz val="20"/>
        <rFont val="Arial"/>
        <family val="2"/>
      </rPr>
      <t xml:space="preserve">  </t>
    </r>
  </si>
  <si>
    <t>Sila laporkan hak milik pertubuhan berdasarkan modal berbayar seperti pada hujung tahun kewangan:</t>
  </si>
  <si>
    <t>Please report the ownership of the establishment based on the paid-up capital as at end of the financial year:</t>
  </si>
  <si>
    <r>
      <rPr>
        <b/>
        <sz val="20"/>
        <rFont val="Arial"/>
        <family val="2"/>
      </rPr>
      <t xml:space="preserve">Bumiputera / </t>
    </r>
    <r>
      <rPr>
        <i/>
        <sz val="20"/>
        <rFont val="Arial"/>
        <family val="2"/>
      </rPr>
      <t>Bumiputera</t>
    </r>
  </si>
  <si>
    <r>
      <t xml:space="preserve">Bukan Bumiputera / </t>
    </r>
    <r>
      <rPr>
        <i/>
        <sz val="20"/>
        <rFont val="Arial"/>
        <family val="2"/>
      </rPr>
      <t>Non-Bumiputera</t>
    </r>
  </si>
  <si>
    <r>
      <t xml:space="preserve">Peratus
</t>
    </r>
    <r>
      <rPr>
        <i/>
        <sz val="20"/>
        <rFont val="Arial"/>
        <family val="2"/>
      </rPr>
      <t>Percentage</t>
    </r>
    <r>
      <rPr>
        <b/>
        <sz val="20"/>
        <rFont val="Arial"/>
        <family val="2"/>
      </rPr>
      <t xml:space="preserve">
</t>
    </r>
    <r>
      <rPr>
        <sz val="20"/>
        <rFont val="Arial"/>
        <family val="2"/>
      </rPr>
      <t>(%)</t>
    </r>
  </si>
  <si>
    <t>Institusi / Syarikat / Koperasi:</t>
  </si>
  <si>
    <r>
      <rPr>
        <b/>
        <sz val="20"/>
        <rFont val="Arial"/>
        <family val="2"/>
      </rPr>
      <t>Bumiputera</t>
    </r>
    <r>
      <rPr>
        <sz val="20"/>
        <rFont val="Arial"/>
        <family val="2"/>
      </rPr>
      <t xml:space="preserve"> / </t>
    </r>
    <r>
      <rPr>
        <i/>
        <sz val="20"/>
        <rFont val="Arial"/>
        <family val="2"/>
      </rPr>
      <t>Bumiputera</t>
    </r>
  </si>
  <si>
    <r>
      <rPr>
        <b/>
        <sz val="20"/>
        <rFont val="Arial"/>
        <family val="2"/>
      </rPr>
      <t xml:space="preserve">Bukan Bumiputeraan / </t>
    </r>
    <r>
      <rPr>
        <i/>
        <sz val="20"/>
        <rFont val="Arial"/>
        <family val="2"/>
      </rPr>
      <t>Non-Bumiputera</t>
    </r>
  </si>
  <si>
    <r>
      <t xml:space="preserve">Jika modal berbayar pertubuhan ini dipegang melebihi 50 peratus oleh syarikat / individu di luar negara, secara langsung atau tidak langsung, </t>
    </r>
    <r>
      <rPr>
        <b/>
        <u/>
        <sz val="20"/>
        <rFont val="Arial"/>
        <family val="2"/>
      </rPr>
      <t>sila nyatakan negara syarikat induk</t>
    </r>
  </si>
  <si>
    <r>
      <t xml:space="preserve">Jenis harta
</t>
    </r>
    <r>
      <rPr>
        <i/>
        <sz val="22"/>
        <rFont val="Arial"/>
        <family val="2"/>
      </rPr>
      <t xml:space="preserve">Type of assets </t>
    </r>
  </si>
  <si>
    <r>
      <t xml:space="preserve">Perbelanjaan modal dalam tahun rujukan kewangan
</t>
    </r>
    <r>
      <rPr>
        <i/>
        <sz val="20"/>
        <rFont val="Arial"/>
        <family val="2"/>
      </rPr>
      <t>Capital expenditure during the financial reference year</t>
    </r>
  </si>
  <si>
    <r>
      <t xml:space="preserve">Susut nilai / perlunasan semasa
dalam tahun rujukan kewangan
</t>
    </r>
    <r>
      <rPr>
        <i/>
        <sz val="20"/>
        <rFont val="Arial"/>
        <family val="2"/>
      </rPr>
      <t>Current depreciation / amortisation
during the financial reference year</t>
    </r>
  </si>
  <si>
    <t>Non-residential (e.g. store, offices etc.)</t>
  </si>
  <si>
    <t xml:space="preserve">Lori, van, pikap dsb.
</t>
  </si>
  <si>
    <t>Lorries, vans, pick-ups etc.</t>
  </si>
  <si>
    <t>Jentera dan kelengkapan :</t>
  </si>
  <si>
    <t>Main machinery and equipment</t>
  </si>
  <si>
    <t>4.2.3.1</t>
  </si>
  <si>
    <r>
      <t xml:space="preserve">Sila nyatakan perincian nilai kerja dalam pelaksanaan mengikut kategori berikut
</t>
    </r>
    <r>
      <rPr>
        <i/>
        <sz val="20"/>
        <rFont val="Arial"/>
        <family val="2"/>
      </rPr>
      <t>Please specify the detailed value of work in progress according to the following categories</t>
    </r>
  </si>
  <si>
    <r>
      <t xml:space="preserve">Bilangan pekerja pertubuhan ini pada 
Disember 2025 atau pada tempoh gaji terakhir
</t>
    </r>
    <r>
      <rPr>
        <i/>
        <sz val="20"/>
        <rFont val="Arial"/>
        <family val="2"/>
      </rPr>
      <t>Number of persons engaged during 
December 2025 or the last pay period</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</si>
  <si>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</si>
  <si>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t xml:space="preserve">Pemilik yang bekerja dan rakan </t>
  </si>
  <si>
    <t>niaga yang aktif</t>
  </si>
  <si>
    <t xml:space="preserve">Working proprietors and active </t>
  </si>
  <si>
    <t>business partners</t>
  </si>
  <si>
    <t xml:space="preserve">Unpaid family workers (all members of </t>
  </si>
  <si>
    <t>Profesional:</t>
  </si>
  <si>
    <t>Professionals:</t>
  </si>
  <si>
    <t xml:space="preserve">  Researchers)</t>
  </si>
  <si>
    <t xml:space="preserve">  Researchers</t>
  </si>
  <si>
    <t xml:space="preserve">Pekerja bergaji (sambilan) </t>
  </si>
  <si>
    <t>Paid employees (part- time)</t>
  </si>
  <si>
    <r>
      <t xml:space="preserve">Warganegara Malaysia
</t>
    </r>
    <r>
      <rPr>
        <i/>
        <sz val="20"/>
        <rFont val="Arial"/>
        <family val="2"/>
      </rPr>
      <t>Malaysian Citizen</t>
    </r>
  </si>
  <si>
    <t xml:space="preserve">Pekerja keluarga tanpa gaji </t>
  </si>
  <si>
    <r>
      <t xml:space="preserve">Seperti pada Disember 2025 atau pada tempoh gaji berakhir
</t>
    </r>
    <r>
      <rPr>
        <i/>
        <sz val="22"/>
        <rFont val="Arial"/>
        <family val="2"/>
      </rPr>
      <t>As at December 2025 or during the last pay period</t>
    </r>
  </si>
  <si>
    <t>Ijazah Sarjana Muda / Diploma Lanjutan atau yang setaraf:</t>
  </si>
  <si>
    <t>Bachelor / Advanced Diploma or equivalent:</t>
  </si>
  <si>
    <t>Diploma:</t>
  </si>
  <si>
    <t>Sijil:</t>
  </si>
  <si>
    <t>Certificate:</t>
  </si>
  <si>
    <t>062799</t>
  </si>
  <si>
    <t>062899</t>
  </si>
  <si>
    <t>MAN-HOURS AND MODE OF WORK</t>
  </si>
  <si>
    <r>
      <t>JAM DAN MOD BEKERJA</t>
    </r>
    <r>
      <rPr>
        <b/>
        <i/>
        <sz val="26"/>
        <rFont val="Arial"/>
        <family val="2"/>
      </rPr>
      <t xml:space="preserve">
</t>
    </r>
  </si>
  <si>
    <t>Waktu bekerja biasa:</t>
  </si>
  <si>
    <t>Normal working hour:</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</si>
  <si>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</si>
  <si>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</si>
  <si>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</si>
  <si>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</si>
  <si>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</si>
  <si>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</si>
  <si>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 xml:space="preserve">(d) </t>
  </si>
  <si>
    <t>Jumlah jam pekerja bekerja = [7.1 (a) x 7.1 (b) x 7.1 (c)]</t>
  </si>
  <si>
    <t>Total man-hours worked = [7.1 (a) x 7.1 (b) x 7.1 (c)]</t>
  </si>
  <si>
    <t>Jumlah jam bekerja lebih masa pada tahun rujukan</t>
  </si>
  <si>
    <t>Total overtime man-hours worked during the reference year</t>
  </si>
  <si>
    <t>Jumlah jam bekerja pada tahun rujukan = [7.1 (d) + 7.2]</t>
  </si>
  <si>
    <t>Total man-hours worked during the reference year = [7.1 (d) + 7.2]</t>
  </si>
  <si>
    <t>Upah yang dibayar untuk bekerja lebih masa pada tahun rujukan</t>
  </si>
  <si>
    <t>Adakah pertubuhan ini mengamalkan bekerja dari rumah?</t>
  </si>
  <si>
    <t>Does this establishment practice work from home?</t>
  </si>
  <si>
    <r>
      <rPr>
        <b/>
        <sz val="22"/>
        <rFont val="Arial"/>
        <family val="2"/>
      </rPr>
      <t>Ya</t>
    </r>
    <r>
      <rPr>
        <i/>
        <sz val="22"/>
        <rFont val="Arial"/>
        <family val="2"/>
      </rPr>
      <t xml:space="preserve"> / Yes</t>
    </r>
  </si>
  <si>
    <t>Jika Ya, berapa peratus pekerja yang mengamalkannya?</t>
  </si>
  <si>
    <t>If Yes, what percentage of employees are practicing it?</t>
  </si>
  <si>
    <t>Bilangan hari bekerja dari rumah dalam seminggu</t>
  </si>
  <si>
    <t>Numbers of days working from home in a week</t>
  </si>
  <si>
    <t>Income from research and experimental development on natural science and engineering</t>
  </si>
  <si>
    <t xml:space="preserve">iii. </t>
  </si>
  <si>
    <t>Income from research and experimental development on social science and humanities</t>
  </si>
  <si>
    <t>dan kejuruteraan</t>
  </si>
  <si>
    <t xml:space="preserve">Pendapatan daripada penyelidikan dan pembangunan eksperimen sains semula jadi </t>
  </si>
  <si>
    <t>dan kemanusiaan</t>
  </si>
  <si>
    <t xml:space="preserve">Pendapatan daripada penyelidikan dan pembangunan eksperimen sains sosial </t>
  </si>
  <si>
    <t xml:space="preserve">Integrated engineering services </t>
  </si>
  <si>
    <t>Accounting &amp; book-keeping Services</t>
  </si>
  <si>
    <t>Tax Consultancy Services</t>
  </si>
  <si>
    <r>
      <t xml:space="preserve">Untuk Soalan 8.1 perlu diisi sama ada di 8.1A, 8.1B, 8.1C, 8.1D, 8.1E, 8.1F, 8.1G atau 8.1H berdasarkan aktiviti yang berkaitan dengan pertubuhan ini.
</t>
    </r>
    <r>
      <rPr>
        <i/>
        <sz val="22"/>
        <rFont val="Arial"/>
        <family val="2"/>
      </rPr>
      <t>For Question 8.1 it must be filled either di 8.1A, 8.1B, 8.1C, 8.1D, 8.1E, 8.1F, 8.1G or 8.1H according to the activity that relates with this establishment.</t>
    </r>
  </si>
  <si>
    <t>Yuran Penyerahan</t>
  </si>
  <si>
    <t>Services of graphic designer</t>
  </si>
  <si>
    <t>consultans</t>
  </si>
  <si>
    <t>Activities of consultants other than architecture, engineering and management</t>
  </si>
  <si>
    <t>Aktiviti perkhidmatan pembrokeran dan pemasaran paten</t>
  </si>
  <si>
    <t>Patent brokering and marketing service activities</t>
  </si>
  <si>
    <t>Aktiviti perunding selain daripada perunding arkitek, kejuruteraan dan pengurusan</t>
  </si>
  <si>
    <t>Subsidi minyak</t>
  </si>
  <si>
    <t>Subsidies on oil</t>
  </si>
  <si>
    <t>Insentif</t>
  </si>
  <si>
    <t>Incentive</t>
  </si>
  <si>
    <t>Insentif PERKESO</t>
  </si>
  <si>
    <t>SOCSO incentives</t>
  </si>
  <si>
    <t>Insentif Dasar Gaji Progresif</t>
  </si>
  <si>
    <t>Progressive Base Salary Incentive</t>
  </si>
  <si>
    <t>Insentif penggajian pekerja OKU</t>
  </si>
  <si>
    <t>Lain- lain pendapatan bukan operasi (sila nyatakan)</t>
  </si>
  <si>
    <t>Others non-operationg income (please specify)</t>
  </si>
  <si>
    <t>Incentives for employing disabled workers</t>
  </si>
  <si>
    <r>
      <rPr>
        <b/>
        <sz val="22"/>
        <rFont val="Arial"/>
        <family val="2"/>
      </rPr>
      <t>Nilai yang dilaporkan di medan 080016 TIDAK boleh melebihi 5% daripada nilai di medan 080089</t>
    </r>
    <r>
      <rPr>
        <i/>
        <sz val="22"/>
        <rFont val="Arial"/>
        <family val="2"/>
      </rPr>
      <t xml:space="preserve">
Value reported in field 080016 must NOT be greater than 5% of field 080089</t>
    </r>
  </si>
  <si>
    <r>
      <rPr>
        <b/>
        <sz val="22"/>
        <rFont val="Arial"/>
        <family val="2"/>
      </rPr>
      <t xml:space="preserve">KEGUNAAN PEJABAT
</t>
    </r>
    <r>
      <rPr>
        <i/>
        <sz val="22"/>
        <rFont val="Arial"/>
        <family val="2"/>
      </rPr>
      <t>OFFICE USE:</t>
    </r>
  </si>
  <si>
    <r>
      <t xml:space="preserve">Untuk Soalan 9.2 hanya perlu diisi bagi yang mengisi KP 336 : Perkhidmatan Veterinar sahaja
</t>
    </r>
    <r>
      <rPr>
        <i/>
        <sz val="22"/>
        <color rgb="FF000000"/>
        <rFont val="Arial"/>
        <family val="2"/>
      </rPr>
      <t>For Question 9.2 only need  to be filled for those filling KP 336 : Veterinary Services only</t>
    </r>
  </si>
  <si>
    <t>In-house</t>
  </si>
  <si>
    <t>Dalaman</t>
  </si>
  <si>
    <t>Khidmat luaran (dalam negara)</t>
  </si>
  <si>
    <t>External services (within the country)</t>
  </si>
  <si>
    <t>bil petrol / diesel dan bayaran parkir kenderaan sendiri)</t>
  </si>
  <si>
    <t>petrol / diesel bills and parking fees for own vehicles)</t>
  </si>
  <si>
    <t>Bayaran pos dan perkhidmatan kurier</t>
  </si>
  <si>
    <t>Cukai tidak langsung dan lesen kerajaan:</t>
  </si>
  <si>
    <t>Indirect taxes and government license:</t>
  </si>
  <si>
    <t>Cukai ke atas produk</t>
  </si>
  <si>
    <t>Taxes on products</t>
  </si>
  <si>
    <t>Cukai ke atas pengeluaran</t>
  </si>
  <si>
    <t>Taxes on production</t>
  </si>
  <si>
    <t>Residen</t>
  </si>
  <si>
    <t>Resident</t>
  </si>
  <si>
    <t xml:space="preserve">(ii) </t>
  </si>
  <si>
    <t>Bukan residen</t>
  </si>
  <si>
    <t>Non-resident</t>
  </si>
  <si>
    <r>
      <rPr>
        <b/>
        <sz val="22"/>
        <rFont val="Arial"/>
        <family val="2"/>
      </rPr>
      <t xml:space="preserve">Nilai di medan 090024 mesti sama dengan medan 041699 (Soalan 4) </t>
    </r>
    <r>
      <rPr>
        <sz val="22"/>
        <rFont val="Arial"/>
        <family val="2"/>
      </rPr>
      <t xml:space="preserve">
</t>
    </r>
    <r>
      <rPr>
        <i/>
        <sz val="22"/>
        <rFont val="Arial"/>
        <family val="2"/>
      </rPr>
      <t xml:space="preserve">Value in field 090024 must be equal to field 041699 (Question 4)   </t>
    </r>
  </si>
  <si>
    <r>
      <rPr>
        <b/>
        <sz val="22"/>
        <rFont val="Arial"/>
        <family val="2"/>
      </rPr>
      <t>KEGUNAAN PEJABAT</t>
    </r>
    <r>
      <rPr>
        <sz val="22"/>
        <rFont val="Arial"/>
        <family val="2"/>
      </rPr>
      <t xml:space="preserve">
</t>
    </r>
    <r>
      <rPr>
        <i/>
        <sz val="22"/>
        <rFont val="Arial"/>
        <family val="2"/>
      </rPr>
      <t>OFFICE USE</t>
    </r>
  </si>
  <si>
    <t>Dron</t>
  </si>
  <si>
    <r>
      <t xml:space="preserve">Termasuk/ </t>
    </r>
    <r>
      <rPr>
        <i/>
        <sz val="22"/>
        <rFont val="Arial"/>
        <family val="2"/>
      </rPr>
      <t>Includes:</t>
    </r>
    <r>
      <rPr>
        <b/>
        <sz val="22"/>
        <rFont val="Arial"/>
        <family val="2"/>
      </rPr>
      <t xml:space="preserve">
Taksiran (ke atas tanah dan bangunan) dan cukai tanah, cukai jalan, bayaran pendaftaran perniagaan, lesen memandu dsb.
</t>
    </r>
    <r>
      <rPr>
        <i/>
        <sz val="22"/>
        <rFont val="Arial"/>
        <family val="2"/>
      </rPr>
      <t>Assessment (on land and buildings) and quit rent, road tax, business registration fees, driving licence etc.</t>
    </r>
  </si>
  <si>
    <t>Bayaran kepada pekerja gig</t>
  </si>
  <si>
    <t>Payment to gig workers</t>
  </si>
  <si>
    <r>
      <rPr>
        <b/>
        <sz val="22"/>
        <rFont val="Arial"/>
        <family val="2"/>
      </rPr>
      <t>Nilai di medan 090036 mesti sama dengan jumlah medan 050899 (Soalan 5A) dan medan 051799 (Soalan 5B)</t>
    </r>
    <r>
      <rPr>
        <i/>
        <sz val="22"/>
        <rFont val="Arial"/>
        <family val="2"/>
      </rPr>
      <t xml:space="preserve">
Value in field 090036 must be equal to the sum of field 050899 (Question 5A) and field 051799 (Question 5B) </t>
    </r>
  </si>
  <si>
    <r>
      <rPr>
        <b/>
        <sz val="22"/>
        <rFont val="Arial"/>
        <family val="2"/>
      </rPr>
      <t>KEGUNAAN PEJABAT</t>
    </r>
    <r>
      <rPr>
        <i/>
        <sz val="22"/>
        <rFont val="Arial"/>
        <family val="2"/>
      </rPr>
      <t xml:space="preserve">
OFFICE USE</t>
    </r>
  </si>
  <si>
    <r>
      <rPr>
        <b/>
        <sz val="22"/>
        <rFont val="Arial"/>
        <family val="2"/>
      </rPr>
      <t>Nilai yang dilaporkan di medan 091015 + 090035 TIDAK boleh melebihi 5% daripada nilai di medan 090089</t>
    </r>
    <r>
      <rPr>
        <i/>
        <sz val="22"/>
        <rFont val="Arial"/>
        <family val="2"/>
      </rPr>
      <t xml:space="preserve">
Value reported in field 091015 + 090035 must NOT be greater than 5% of field 090089</t>
    </r>
  </si>
  <si>
    <t xml:space="preserve">    Termasuk:</t>
  </si>
  <si>
    <t xml:space="preserve">    Includes:</t>
  </si>
  <si>
    <t xml:space="preserve">    *   Gaji &amp; upah (termasuk bayaran lebih masa)</t>
  </si>
  <si>
    <t xml:space="preserve">    *   Elaun, bonus, komisen</t>
  </si>
  <si>
    <t xml:space="preserve">    *   Gaji, elaun, yuran, bonus dan komisen untuk pengarah yang bekerja</t>
  </si>
  <si>
    <t xml:space="preserve">         Salaries, allowances, fees, bonuses and commission for working directors</t>
  </si>
  <si>
    <t xml:space="preserve">         Allowances, bonuses, commissions</t>
  </si>
  <si>
    <t>Current transfers such as remittances, gifts, donations, fine etc.</t>
  </si>
  <si>
    <t>Pindahan semasa seperti pindahan wang, hadiah, derma, denda dsb.</t>
  </si>
  <si>
    <t xml:space="preserve">         Salaries &amp; wages (Include overtime pay)</t>
  </si>
  <si>
    <t>Other provident funds</t>
  </si>
  <si>
    <t>Gratuity, retirement / retrenchment benefits schemes</t>
  </si>
  <si>
    <t>Bayaran levi pekerja (termasuk bayaran levi pembangunan sumber manusia)</t>
  </si>
  <si>
    <t>Levy on labour (include levy on human resource development)</t>
  </si>
  <si>
    <t>Jumlah perbelanjaan (9.1 hingga 9.35)</t>
  </si>
  <si>
    <t>Total expenditure (9.1 to 9.35)</t>
  </si>
  <si>
    <t>JUMLAH BESAR (9.36 hingga 9.40)</t>
  </si>
  <si>
    <t>GRAND TOTAL (9.36 to 9.40)</t>
  </si>
  <si>
    <t>Financial lease charges</t>
  </si>
  <si>
    <t>Dividend payables</t>
  </si>
  <si>
    <t>JUMLAH (a + b)</t>
  </si>
  <si>
    <t>TOTAL (a + b)</t>
  </si>
  <si>
    <t>sila tanda (X) sebab-sebab di bawah ini (Boleh pilih lebih daripada satu):</t>
  </si>
  <si>
    <t xml:space="preserve">If there is any change in activity or difference in the profit / loss (&gt; or &lt;30 %) as compared to the previous year, please mark (X) the reasons below </t>
  </si>
  <si>
    <r>
      <rPr>
        <b/>
        <sz val="22"/>
        <rFont val="Arial"/>
        <family val="2"/>
      </rPr>
      <t>Perubahan harga barangan yang dijual atau perkhidmatan yang diberikan</t>
    </r>
    <r>
      <rPr>
        <b/>
        <i/>
        <sz val="22"/>
        <rFont val="Arial"/>
        <family val="2"/>
      </rPr>
      <t xml:space="preserve"> / </t>
    </r>
    <r>
      <rPr>
        <i/>
        <sz val="22"/>
        <rFont val="Arial"/>
        <family val="2"/>
      </rPr>
      <t>Price changes in goods sold or services rendered</t>
    </r>
  </si>
  <si>
    <t>Sekiranya terdapat pertukaran aktiviti atau perbezaan keuntungan / kerugian (&gt; atau &lt; 30 %) berbanding dengan tahun sebelum,</t>
  </si>
  <si>
    <r>
      <rPr>
        <b/>
        <sz val="22"/>
        <rFont val="Arial"/>
        <family val="2"/>
      </rPr>
      <t>Perubahan model perniagaan</t>
    </r>
    <r>
      <rPr>
        <b/>
        <i/>
        <sz val="22"/>
        <rFont val="Arial"/>
        <family val="2"/>
      </rPr>
      <t xml:space="preserve"> / </t>
    </r>
    <r>
      <rPr>
        <i/>
        <sz val="22"/>
        <rFont val="Arial"/>
        <family val="2"/>
      </rPr>
      <t>Business model change</t>
    </r>
  </si>
  <si>
    <r>
      <rPr>
        <b/>
        <sz val="22"/>
        <rFont val="Arial"/>
        <family val="2"/>
      </rPr>
      <t>Perubahan organisasi</t>
    </r>
    <r>
      <rPr>
        <b/>
        <i/>
        <sz val="22"/>
        <rFont val="Arial"/>
        <family val="2"/>
      </rPr>
      <t xml:space="preserve"> / </t>
    </r>
    <r>
      <rPr>
        <i/>
        <sz val="22"/>
        <rFont val="Arial"/>
        <family val="2"/>
      </rPr>
      <t>Organisation change</t>
    </r>
  </si>
  <si>
    <r>
      <rPr>
        <b/>
        <sz val="22"/>
        <rFont val="Arial"/>
        <family val="2"/>
      </rPr>
      <t>Perubahan dalam kos tenaga buruh atau bahan mentah</t>
    </r>
    <r>
      <rPr>
        <b/>
        <i/>
        <sz val="22"/>
        <rFont val="Arial"/>
        <family val="2"/>
      </rPr>
      <t xml:space="preserve"> / </t>
    </r>
    <r>
      <rPr>
        <i/>
        <sz val="22"/>
        <rFont val="Arial"/>
        <family val="2"/>
      </rPr>
      <t>Changes in the cost of labour or raw materials</t>
    </r>
  </si>
  <si>
    <r>
      <rPr>
        <b/>
        <sz val="22"/>
        <rFont val="Arial"/>
        <family val="2"/>
      </rPr>
      <t>Pertukaran produk</t>
    </r>
    <r>
      <rPr>
        <b/>
        <i/>
        <sz val="22"/>
        <rFont val="Arial"/>
        <family val="2"/>
      </rPr>
      <t xml:space="preserve"> / </t>
    </r>
    <r>
      <rPr>
        <i/>
        <sz val="22"/>
        <rFont val="Arial"/>
        <family val="2"/>
      </rPr>
      <t>Product change</t>
    </r>
  </si>
  <si>
    <r>
      <rPr>
        <b/>
        <sz val="22"/>
        <rFont val="Arial"/>
        <family val="2"/>
      </rPr>
      <t>Penutupan kilang / premis</t>
    </r>
    <r>
      <rPr>
        <b/>
        <i/>
        <sz val="22"/>
        <rFont val="Arial"/>
        <family val="2"/>
      </rPr>
      <t xml:space="preserve"> / </t>
    </r>
    <r>
      <rPr>
        <i/>
        <sz val="22"/>
        <rFont val="Arial"/>
        <family val="2"/>
      </rPr>
      <t>Factory / premises closure</t>
    </r>
  </si>
  <si>
    <r>
      <rPr>
        <b/>
        <sz val="22"/>
        <rFont val="Arial"/>
        <family val="2"/>
      </rPr>
      <t>Pengambilalihan unit-unit perniagaan</t>
    </r>
    <r>
      <rPr>
        <b/>
        <i/>
        <sz val="22"/>
        <rFont val="Arial"/>
        <family val="2"/>
      </rPr>
      <t xml:space="preserve"> / </t>
    </r>
    <r>
      <rPr>
        <i/>
        <sz val="22"/>
        <rFont val="Arial"/>
        <family val="2"/>
      </rPr>
      <t>Acquisition of business units</t>
    </r>
  </si>
  <si>
    <t>Merujuk kepada Soalan 1.2 di muka surat 3, sila nyatakan maklumat bagi Ibu Pejabat dan setiap cawangan di bawah ini</t>
  </si>
  <si>
    <t>Refer to Question 1.2 in page 3, please specify details for the Headquarters and each branch</t>
  </si>
  <si>
    <r>
      <rPr>
        <b/>
        <sz val="22"/>
        <rFont val="Arial"/>
        <family val="2"/>
      </rPr>
      <t>Sekiranya pertubuhan ini merupakan cawangan, sila lengkapkan Soalan 12.1</t>
    </r>
    <r>
      <rPr>
        <sz val="22"/>
        <rFont val="Arial"/>
        <family val="2"/>
      </rPr>
      <t xml:space="preserve">
</t>
    </r>
    <r>
      <rPr>
        <i/>
        <sz val="22"/>
        <rFont val="Arial"/>
        <family val="2"/>
      </rPr>
      <t>If this establishment is a branch, please complete Question 12.1</t>
    </r>
    <r>
      <rPr>
        <sz val="22"/>
        <rFont val="Arial"/>
        <family val="2"/>
      </rPr>
      <t xml:space="preserve">
</t>
    </r>
    <r>
      <rPr>
        <b/>
        <sz val="22"/>
        <rFont val="Arial"/>
        <family val="2"/>
      </rPr>
      <t>Sekiranya pertubuhan ini merupakan Ibu Pejabat, sila lengkapkan Soalan 12.2 dan 12.3</t>
    </r>
    <r>
      <rPr>
        <sz val="22"/>
        <rFont val="Arial"/>
        <family val="2"/>
      </rPr>
      <t xml:space="preserve">
</t>
    </r>
    <r>
      <rPr>
        <i/>
        <sz val="22"/>
        <rFont val="Arial"/>
        <family val="2"/>
      </rPr>
      <t>If this establishment is the Headquarters, please complete Question 12.2 and 12.3</t>
    </r>
  </si>
  <si>
    <r>
      <t xml:space="preserve">Pendapatan diterima daripada perkhidmatan yang disediakan pada tahun 2025 (RM)
</t>
    </r>
    <r>
      <rPr>
        <i/>
        <sz val="22"/>
        <rFont val="Arial"/>
        <family val="2"/>
      </rPr>
      <t>Income received from services rendered during 2025 (RM)</t>
    </r>
  </si>
  <si>
    <t>MAKLUMAT TAMBAHAN KE ATAS IBU PEJABAT / CAWANGAN (samb.)</t>
  </si>
  <si>
    <t>ADDITIONAL INFORMATION ON HEADQUARTERS / BRANCHES (cont'd)</t>
  </si>
  <si>
    <r>
      <rPr>
        <b/>
        <sz val="22"/>
        <rFont val="Arial"/>
        <family val="2"/>
      </rPr>
      <t xml:space="preserve">      Bagi Soalan 12.3, sila lampirkan senarai cawangan dan alamat lengkap sekiranya ruangan tidak mencukupi</t>
    </r>
    <r>
      <rPr>
        <i/>
        <sz val="22"/>
        <rFont val="Arial"/>
        <family val="2"/>
      </rPr>
      <t xml:space="preserve">
      For Question 12.3, please attach the list of brances and full addresses if the space provided is insufficient</t>
    </r>
  </si>
  <si>
    <r>
      <rPr>
        <b/>
        <sz val="22"/>
        <rFont val="Arial"/>
        <family val="2"/>
      </rPr>
      <t>Cawangan 1</t>
    </r>
    <r>
      <rPr>
        <sz val="22"/>
        <rFont val="Arial"/>
        <family val="2"/>
      </rPr>
      <t xml:space="preserve"> / </t>
    </r>
    <r>
      <rPr>
        <i/>
        <sz val="22"/>
        <rFont val="Arial"/>
        <family val="2"/>
      </rPr>
      <t>Branch 1</t>
    </r>
  </si>
  <si>
    <r>
      <rPr>
        <b/>
        <sz val="22"/>
        <rFont val="Arial"/>
        <family val="2"/>
      </rPr>
      <t>Poskod</t>
    </r>
    <r>
      <rPr>
        <sz val="22"/>
        <rFont val="Arial"/>
        <family val="2"/>
      </rPr>
      <t xml:space="preserve">
</t>
    </r>
    <r>
      <rPr>
        <i/>
        <sz val="22"/>
        <rFont val="Arial"/>
        <family val="2"/>
      </rPr>
      <t>Postcode</t>
    </r>
  </si>
  <si>
    <r>
      <rPr>
        <b/>
        <sz val="22"/>
        <rFont val="Arial"/>
        <family val="2"/>
      </rPr>
      <t>Cawangan 2</t>
    </r>
    <r>
      <rPr>
        <sz val="22"/>
        <rFont val="Arial"/>
        <family val="2"/>
      </rPr>
      <t xml:space="preserve"> / </t>
    </r>
    <r>
      <rPr>
        <i/>
        <sz val="22"/>
        <rFont val="Arial"/>
        <family val="2"/>
      </rPr>
      <t>Branch 2</t>
    </r>
  </si>
  <si>
    <t>MODEL ORGANISASI</t>
  </si>
  <si>
    <t>BUSINESS MODEL</t>
  </si>
  <si>
    <t>Air yang dimasukkan ke dalam produk</t>
  </si>
  <si>
    <t>Water incorporated into product</t>
  </si>
  <si>
    <t>(e.g. beverages, food, etc.)</t>
  </si>
  <si>
    <t xml:space="preserve">Air yang diabstrak untuk </t>
  </si>
  <si>
    <t>dijual / diagihkan</t>
  </si>
  <si>
    <t>Water abstracted for</t>
  </si>
  <si>
    <t>sale / distribution</t>
  </si>
  <si>
    <t>Air yang diabstrak untuk</t>
  </si>
  <si>
    <t>kegunaan sendiri</t>
  </si>
  <si>
    <t xml:space="preserve">Air permukaan </t>
  </si>
  <si>
    <t>(cth. Sungai, empangan, tasik)</t>
  </si>
  <si>
    <t>(e.g. river, dam, lake)</t>
  </si>
  <si>
    <t>Sea water</t>
  </si>
  <si>
    <t>Abstracted source of water:</t>
  </si>
  <si>
    <t>Sumber air yang diabstrak:</t>
  </si>
  <si>
    <r>
      <rPr>
        <b/>
        <sz val="22"/>
        <rFont val="Arial"/>
        <family val="2"/>
      </rPr>
      <t xml:space="preserve">Kuantiti / </t>
    </r>
    <r>
      <rPr>
        <i/>
        <sz val="22"/>
        <rFont val="Arial"/>
        <family val="2"/>
      </rPr>
      <t>Quantity</t>
    </r>
    <r>
      <rPr>
        <sz val="22"/>
        <rFont val="Arial"/>
        <family val="2"/>
      </rPr>
      <t xml:space="preserve">
</t>
    </r>
    <r>
      <rPr>
        <b/>
        <sz val="22"/>
        <rFont val="Arial"/>
        <family val="2"/>
      </rPr>
      <t xml:space="preserve">(Meter padu) / </t>
    </r>
    <r>
      <rPr>
        <i/>
        <sz val="22"/>
        <rFont val="Arial"/>
        <family val="2"/>
      </rPr>
      <t>(Cubic metre)</t>
    </r>
  </si>
  <si>
    <r>
      <rPr>
        <b/>
        <sz val="22"/>
        <rFont val="Arial"/>
        <family val="2"/>
      </rPr>
      <t xml:space="preserve">Nilai / </t>
    </r>
    <r>
      <rPr>
        <i/>
        <sz val="22"/>
        <rFont val="Arial"/>
        <family val="2"/>
      </rPr>
      <t>Value</t>
    </r>
    <r>
      <rPr>
        <sz val="22"/>
        <rFont val="Arial"/>
        <family val="2"/>
      </rPr>
      <t xml:space="preserve">
</t>
    </r>
    <r>
      <rPr>
        <b/>
        <sz val="22"/>
        <rFont val="Arial"/>
        <family val="2"/>
      </rPr>
      <t>RM</t>
    </r>
  </si>
  <si>
    <t>Air terawat</t>
  </si>
  <si>
    <t>Treated water</t>
  </si>
  <si>
    <t>Air mentah</t>
  </si>
  <si>
    <t>Untreated water</t>
  </si>
  <si>
    <t xml:space="preserve">Minyak relau / </t>
  </si>
  <si>
    <t>Minyak pembakar</t>
  </si>
  <si>
    <t xml:space="preserve">Gas asli </t>
  </si>
  <si>
    <t>Meter padu</t>
  </si>
  <si>
    <t>Cubic metre</t>
  </si>
  <si>
    <t>Bahan api turbin</t>
  </si>
  <si>
    <t>penerbangan</t>
  </si>
  <si>
    <t xml:space="preserve">Aviation Turbine Fuel </t>
  </si>
  <si>
    <t>(ATF)</t>
  </si>
  <si>
    <t>AV Gas</t>
  </si>
  <si>
    <t xml:space="preserve">(i) </t>
  </si>
  <si>
    <t>Bahan pembakar lain (sila nyatakan)</t>
  </si>
  <si>
    <t>Tenaga elektrik yang</t>
  </si>
  <si>
    <t>dibeli untuk kegunaan</t>
  </si>
  <si>
    <t>pengecasan</t>
  </si>
  <si>
    <t>kenderaan elektrik (EV)</t>
  </si>
  <si>
    <t xml:space="preserve">Electricity purchased </t>
  </si>
  <si>
    <t>for electric vehicles (EV)</t>
  </si>
  <si>
    <t>charging purposes</t>
  </si>
  <si>
    <t>15.5.1</t>
  </si>
  <si>
    <t>15.5.2</t>
  </si>
  <si>
    <t>Electricity generated</t>
  </si>
  <si>
    <t>Sumber tenaga yang dijana:</t>
  </si>
  <si>
    <t>Generated energy source:</t>
  </si>
  <si>
    <t>Ammonia</t>
  </si>
  <si>
    <t>Hidrogen</t>
  </si>
  <si>
    <t>Hydrogen</t>
  </si>
  <si>
    <t>15.5.3</t>
  </si>
  <si>
    <t>Jika soalan 15.5.2 diisi, sila nyatakan peratus:</t>
  </si>
  <si>
    <t>If the question 15.5.2 are filled, please specify the percentage:</t>
  </si>
  <si>
    <t>Kegunaan sendiri</t>
  </si>
  <si>
    <t>Own use</t>
  </si>
  <si>
    <t>Jualan</t>
  </si>
  <si>
    <t>Sales</t>
  </si>
  <si>
    <t>JUMLAH (15.1 HINGGA 15.5)</t>
  </si>
  <si>
    <t>TOTAL (15.1 to 15.5)</t>
  </si>
  <si>
    <r>
      <t xml:space="preserve">Sila laporkan untuk takwim 2025 atau tahun kewangan terkini yang berakhir tidak lewat daripada 30 Jun 2026
</t>
    </r>
    <r>
      <rPr>
        <i/>
        <sz val="22"/>
        <rFont val="Arial"/>
        <family val="2"/>
      </rPr>
      <t>Please report for the calendar year 2025 or the most recent financial year ending no later than 30 June 2026</t>
    </r>
  </si>
  <si>
    <t>Adakah pertubuhan ini menggunakan peranti digital dalam mengendalikan perniagaan?</t>
  </si>
  <si>
    <t>Did this establishment use digital device in running a business?</t>
  </si>
  <si>
    <t>Jika Tidak, sila ke Soalan A.3</t>
  </si>
  <si>
    <t>If No, Please proceed to question A.3</t>
  </si>
  <si>
    <t>Berapakah peratusan jumlah pekerja yang menggunakan peranti digital untuk tujuan perniagaan?</t>
  </si>
  <si>
    <t>What percentage of the total employees use digital devices for business purposes?</t>
  </si>
  <si>
    <r>
      <rPr>
        <b/>
        <sz val="22"/>
        <rFont val="Arial"/>
        <family val="2"/>
      </rPr>
      <t>Penggunaan Internet</t>
    </r>
    <r>
      <rPr>
        <sz val="22"/>
        <rFont val="Arial"/>
        <family val="2"/>
      </rPr>
      <t xml:space="preserve"> / </t>
    </r>
    <r>
      <rPr>
        <i/>
        <sz val="22"/>
        <rFont val="Arial"/>
        <family val="2"/>
      </rPr>
      <t>Internet Usage</t>
    </r>
  </si>
  <si>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</si>
  <si>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</si>
  <si>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</si>
  <si>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</si>
  <si>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Portable device (e.g. laptop, smartphone, tablet etc.)</t>
  </si>
  <si>
    <t>Jika TIDAK, sila ke Soalan A.7</t>
  </si>
  <si>
    <t>Sila tanda (X) infrastruktur rangkaian yang terdapat di pertubuhan ini? (Boleh pilih lebih daripada satu)</t>
  </si>
  <si>
    <t>Please mark (X) the network infrastructure available in this establishment? (May choose more than one)</t>
  </si>
  <si>
    <t>Intranet dalam perniagaan anda</t>
  </si>
  <si>
    <t>Intranet within your business</t>
  </si>
  <si>
    <t>Extranet between your business and other organisations (include related busineses)</t>
  </si>
  <si>
    <t>Rangkaian kawasan setempat</t>
  </si>
  <si>
    <t>Wireless local area network (WLAN)</t>
  </si>
  <si>
    <t>Rangkaian kawasan luas</t>
  </si>
  <si>
    <t>Penggunaan Teknologi Maklumat dan Komunikasi (TMK) (samb.)</t>
  </si>
  <si>
    <t>Telephoning over the internet (e.g. Microsoft Teams, Google Meet, WhatsApp Call)</t>
  </si>
  <si>
    <t>Mendapatkan maklumat daripada organisasi kerajaan</t>
  </si>
  <si>
    <t>Penyimpanan awam</t>
  </si>
  <si>
    <t>Cloud storage</t>
  </si>
  <si>
    <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</si>
  <si>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</si>
  <si>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</si>
  <si>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</si>
  <si>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 xml:space="preserve">      di atas kandungan dalam lama tersebut</t>
  </si>
  <si>
    <t xml:space="preserve">   Includes               : Websites, homepage or presence on a third-party site where the business has strong control over the content on that site </t>
  </si>
  <si>
    <t xml:space="preserve">   Excludes              : If it appears in an online directory or is advertised on a third-party site</t>
  </si>
  <si>
    <t>Usage of Information and Communication Technology (ICT) (cont'd)</t>
  </si>
  <si>
    <t>Sila tandakan (X) penggunaan teknologi digital yang digunakan di pertubuhan ini (Boleh pilih lebih daripada satu)</t>
  </si>
  <si>
    <t>Please mark (X) the adoption of digital technologies used at in this establishment (May choose more than one)</t>
  </si>
  <si>
    <t>Pengkomputeran awan (cth. Google Drive, Dropbox, Amazon Web Services, Salesforce dsb.)</t>
  </si>
  <si>
    <t xml:space="preserve">Cloud computing (e.g. Google Drive, Dropbox, Amazon Web Services, Salesforce etc.)                                                                                                                                                                                                                                                                                                                                                             </t>
  </si>
  <si>
    <t xml:space="preserve">Platform kolaborasi dalam talian (cth. Zoom webinar, Google Meet, StreamYard, Microsoft Teams, Slack dsb.) </t>
  </si>
  <si>
    <t>Adakah pertubuhan ini pernah mengalami insiden keselamatn siber dalam tempoh 12 bulan yang lalu?</t>
  </si>
  <si>
    <t>Did this establishment experienced any cybersecurity incidents in past 12 months?</t>
  </si>
  <si>
    <t>Adakah pertubuhan ini terlibat dengan urusniaga jualan atau pembelian menggunakan internet?Sila tanda (X) dalam satu kotak sahaja</t>
  </si>
  <si>
    <t>Did this establishment involved in sales or purchase transactions using internet?Please mark (X) in one box only</t>
  </si>
  <si>
    <t>Jika Tidak, sila ke seksyen B</t>
  </si>
  <si>
    <t>A.10</t>
  </si>
  <si>
    <t>Sila tandakan (X) jenis platform yang digunakan oleh pertubuhan ini untuk urusniaga jualan atau pembelian menggunakan internet</t>
  </si>
  <si>
    <t>Please mark (X) the type of platform that this establishment used for sales or purchases transaction using internet</t>
  </si>
  <si>
    <t>Pasaran e-dagang dalam talian (cth. Shopee, Lazada, Zalora dan Amazon)</t>
  </si>
  <si>
    <t>Aplikasi mudah alih (cth. Grab app, Lazada app, Mudah app, Carousell app, Foodpanda app)</t>
  </si>
  <si>
    <t>Mobile application (e.g. Grab app, Lazada app, Mudah app, Carousell app, Foodpanda app)</t>
  </si>
  <si>
    <t>A.11</t>
  </si>
  <si>
    <t>Sila tandakan (X) medium pembayaran yang digunakan oleh pertubuhan ini bagi urusniaga menggunakan internet</t>
  </si>
  <si>
    <t>Perkhidmatan pembayaran elektronik (cth. perbankan internet, kad kredit, kad debit, pindahan wang, e-dompet, SPayLater dsb.)</t>
  </si>
  <si>
    <t>Payment gateway (e.g. internet banking, credit card, debit card, bank transfer, e-wallet, SPayLater etc.)</t>
  </si>
  <si>
    <t>Jika Tidak, sila ke soalan A.16</t>
  </si>
  <si>
    <r>
      <t xml:space="preserve">(1)  Melalui laman web, </t>
    </r>
    <r>
      <rPr>
        <b/>
        <i/>
        <sz val="20"/>
        <rFont val="Arial"/>
        <family val="2"/>
      </rPr>
      <t>specialised internet marketplaces, extranet, EDI over the internet</t>
    </r>
    <r>
      <rPr>
        <b/>
        <sz val="20"/>
        <rFont val="Arial"/>
        <family val="2"/>
      </rPr>
      <t xml:space="preserve">, telefon mudah alih </t>
    </r>
  </si>
  <si>
    <t xml:space="preserve">If a mistake is made, cross out the incorrect answer or mark (X) and either write the answer in the remaining boxes, or if not enough </t>
  </si>
  <si>
    <t>space, write next to the relevant item. Do not use correction pen.</t>
  </si>
  <si>
    <t xml:space="preserve">Adakah data yang dilaporkan di dalam pelaporan ini hanya berkaitan dengan pertubuhan ini di mana lokasinya adalah sama seperti </t>
  </si>
  <si>
    <t>alamat yang diberikan di dalam Soalan 1.6?</t>
  </si>
  <si>
    <t>1.10</t>
  </si>
  <si>
    <t xml:space="preserve">Koperasi milikan wanita memiliki sekurang-kurangnya 51 peratus bilangan anggota individu adalah wanita ATAU  </t>
  </si>
  <si>
    <t>51 peratus dari anggota Lembaga Pengarah Koperasi adalah wanita</t>
  </si>
  <si>
    <t>A woman-owned cooperative is one where at least 51 per cent of the members are women OR 51 per cent of the Board of Director are women</t>
  </si>
  <si>
    <t>Notes: Definition of woman-owned establishment</t>
  </si>
  <si>
    <t>Pemegang saham terbesar adalah wanita dan pertubuhan diuruskan oleh wanita ATAU</t>
  </si>
  <si>
    <t>The biggest shareholders are women and the establishment is managed by a woman OR</t>
  </si>
  <si>
    <t xml:space="preserve">Koperasi milikan belia sekurang-kurangnya 51 peratus bilangan anggota individu adalah belia ATAU 51 peratus dari   </t>
  </si>
  <si>
    <r>
      <rPr>
        <b/>
        <sz val="20"/>
        <rFont val="Arial"/>
        <family val="2"/>
      </rPr>
      <t>Nota : Definisi residen Malaysia dan bukan residen Malaysia</t>
    </r>
    <r>
      <rPr>
        <i/>
        <sz val="20"/>
        <rFont val="Arial"/>
        <family val="2"/>
      </rPr>
      <t xml:space="preserve">
Notes: Definition of Malaysian resident and non-Malaysian resident
</t>
    </r>
    <r>
      <rPr>
        <b/>
        <sz val="20"/>
        <rFont val="Arial"/>
        <family val="2"/>
      </rPr>
      <t>(a) Residen Malaysia ialah merujuk kepada individu yang menetap dan syarikat yang beroperasi di Malaysia bagi tempoh 
      sekurang-kurangnya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 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i/>
        <sz val="20"/>
        <rFont val="Arial"/>
        <family val="2"/>
      </rPr>
      <t xml:space="preserve">
      For cooperatives, ownership of the organisation is based on the percentage number of members</t>
    </r>
  </si>
  <si>
    <t>Institution / Company / Cooperative:</t>
  </si>
  <si>
    <t>Binaan lain kecuali pembangunan tanah</t>
  </si>
  <si>
    <t>Teknologi maklumat dan komunikasi:</t>
  </si>
  <si>
    <t>Machinery and equipment:</t>
  </si>
  <si>
    <r>
      <t xml:space="preserve">Harta yang dijual / dilupuskan / ditamatkan penggunaannya 
dalam tahun rujukan kewangan
</t>
    </r>
    <r>
      <rPr>
        <i/>
        <sz val="20"/>
        <rFont val="Arial"/>
        <family val="2"/>
      </rPr>
      <t>Assets sold / disposed / discarded 
during the financial reference year</t>
    </r>
  </si>
  <si>
    <t>Total paid employees (full-time)</t>
  </si>
  <si>
    <t xml:space="preserve">Jumlah pekerja bergaji </t>
  </si>
  <si>
    <t>(sepenuh masa)</t>
  </si>
  <si>
    <r>
      <t xml:space="preserve">Kategori Pekerja / Jawatan (Perempuan)
</t>
    </r>
    <r>
      <rPr>
        <i/>
        <sz val="20"/>
        <rFont val="Arial"/>
        <family val="2"/>
      </rPr>
      <t>Category of Workers / Occupation (Female)</t>
    </r>
  </si>
  <si>
    <t>0770</t>
  </si>
  <si>
    <t>077001</t>
  </si>
  <si>
    <t>8.11</t>
  </si>
  <si>
    <t>8.10</t>
  </si>
  <si>
    <t>Jumlah pendapatan (8.1 hingga 8.8)</t>
  </si>
  <si>
    <t>Total income (8.1 to 8.8)</t>
  </si>
  <si>
    <t>JUMLAH BESAR (8.9 dan 8.10)</t>
  </si>
  <si>
    <t>GRAND TOTAL  (8.9 and 8.10)</t>
  </si>
  <si>
    <t xml:space="preserve">             </t>
  </si>
  <si>
    <t xml:space="preserve"> yang dijana</t>
  </si>
  <si>
    <t xml:space="preserve"> yang dibeli</t>
  </si>
  <si>
    <t>lain bagi harta tetap pertubuhan ini</t>
  </si>
  <si>
    <t xml:space="preserve">Bayaran pembaikan dan penyelenggaraan semasa yang dibuat oleh pihak </t>
  </si>
  <si>
    <t>kejuruteraan, juruukur dsb.)</t>
  </si>
  <si>
    <t>Postage and courier services</t>
  </si>
  <si>
    <t>0970</t>
  </si>
  <si>
    <t>Peralatan telekomunikasi</t>
  </si>
  <si>
    <t>Pekakas komputer</t>
  </si>
  <si>
    <t>Perisian komputer</t>
  </si>
  <si>
    <t>0940</t>
  </si>
  <si>
    <t>dan barang</t>
  </si>
  <si>
    <t xml:space="preserve">Insurance premium on building, machinery, transport equipment and goods  </t>
  </si>
  <si>
    <t>Bayaran berbentuk manfaat kepada pekerja bergaji:</t>
  </si>
  <si>
    <t>Payment in kind to paid employees:</t>
  </si>
  <si>
    <t>Private social security schemes (e.g. workers' compensation insurance etc.)</t>
  </si>
  <si>
    <r>
      <t xml:space="preserve">KP 304
PERKHIDMATAN PERUNDINGAN ARKITEK, KEJURUTERAAN, JURUUKUR TANAH DAN AKTIVITI JURUUKUR BAHAN
</t>
    </r>
    <r>
      <rPr>
        <i/>
        <sz val="24"/>
        <rFont val="Arial"/>
        <family val="2"/>
      </rPr>
      <t>ARCHITECHTURAL, ENGINEERING, LAND SURVEYING AND ACTIVITIES OF QUANTITY SURVEYOR</t>
    </r>
  </si>
  <si>
    <r>
      <t xml:space="preserve">KP 331
PERKHIDMATAN PAKAR RUNDING / </t>
    </r>
    <r>
      <rPr>
        <i/>
        <sz val="24"/>
        <rFont val="Arial"/>
        <family val="2"/>
      </rPr>
      <t>CONSULTANCY SERVICES</t>
    </r>
  </si>
  <si>
    <r>
      <t xml:space="preserve">TURNOVER </t>
    </r>
    <r>
      <rPr>
        <sz val="24"/>
        <rFont val="Arial"/>
        <family val="2"/>
      </rPr>
      <t>/</t>
    </r>
    <r>
      <rPr>
        <i/>
        <sz val="24"/>
        <rFont val="Arial"/>
        <family val="2"/>
      </rPr>
      <t xml:space="preserve"> INCOME</t>
    </r>
  </si>
  <si>
    <t>Pendapatan bukan operasi:</t>
  </si>
  <si>
    <t>Non-operating income:</t>
  </si>
  <si>
    <t>Tuntutan dan pampasan yang diterima</t>
  </si>
  <si>
    <t>Claims and compensation received</t>
  </si>
  <si>
    <t>Pemulihan hutang lapuk</t>
  </si>
  <si>
    <t>Bad debts recovered</t>
  </si>
  <si>
    <t>Pendapatan daripada faedah</t>
  </si>
  <si>
    <t>Income from interest</t>
  </si>
  <si>
    <t>0870</t>
  </si>
  <si>
    <r>
      <t xml:space="preserve">Untuk Soalan 9.3 hanya perlu diisi bagi yang mengisi KP 312 : Perkhidmatan Pengiklanan sahaja
</t>
    </r>
    <r>
      <rPr>
        <i/>
        <sz val="22"/>
        <color rgb="FF000000"/>
        <rFont val="Arial"/>
        <family val="2"/>
      </rPr>
      <t>For Question 9.3 only need to be filled for those filling KP 312 : Advertising Services only</t>
    </r>
  </si>
  <si>
    <r>
      <t xml:space="preserve">Termasuk / </t>
    </r>
    <r>
      <rPr>
        <i/>
        <sz val="22"/>
        <color rgb="FF000000"/>
        <rFont val="Arial"/>
        <family val="2"/>
      </rPr>
      <t>Includes:</t>
    </r>
    <r>
      <rPr>
        <b/>
        <sz val="22"/>
        <color rgb="FF000000"/>
        <rFont val="Arial"/>
        <family val="2"/>
      </rPr>
      <t xml:space="preserve">
Bangunan (pejabat dsb.), alat pengangkutan, jentera dan kelengkapan, komputer, perabot dan pemasangan 
</t>
    </r>
    <r>
      <rPr>
        <i/>
        <sz val="22"/>
        <color rgb="FF000000"/>
        <rFont val="Arial"/>
        <family val="2"/>
      </rPr>
      <t>Buildings (office etc.), transport equipment, machinery and equipment, computer, furniture and fittings</t>
    </r>
  </si>
  <si>
    <t>(including shares &amp; stock options)</t>
  </si>
  <si>
    <t>If No, please proceed to section B</t>
  </si>
  <si>
    <t>Please mark (X) the method of payment that this establishment used for transactions using internet</t>
  </si>
  <si>
    <t>If No, please proceed to question A.16</t>
  </si>
  <si>
    <t>A.14</t>
  </si>
  <si>
    <t>Kerajaan dan organisasi bukan perniagaan lain</t>
  </si>
  <si>
    <t>A.15</t>
  </si>
  <si>
    <t>Please indicate the percentage of e-commerce income by type of market</t>
  </si>
  <si>
    <t>A.16</t>
  </si>
  <si>
    <t>Tidak termasuk       : Penghantaran pesanan melalui e-mel</t>
  </si>
  <si>
    <t xml:space="preserve">  akses internet</t>
  </si>
  <si>
    <r>
      <t xml:space="preserve">Termasuk                 : Melalui laman web, </t>
    </r>
    <r>
      <rPr>
        <b/>
        <i/>
        <sz val="22"/>
        <color rgb="FF000000"/>
        <rFont val="Arial"/>
        <family val="2"/>
      </rPr>
      <t>specialised internet marketplaces, extranet, EDI over the internet</t>
    </r>
    <r>
      <rPr>
        <b/>
        <sz val="22"/>
        <color rgb="FF000000"/>
        <rFont val="Arial"/>
        <family val="2"/>
      </rPr>
      <t xml:space="preserve">, telefon mudah alih yang membolehkan </t>
    </r>
  </si>
  <si>
    <t>Includes                     : Via website, specialised internet marketplaces, extranets, EDI over the internet, internet enable mobile phones</t>
  </si>
  <si>
    <t>Excludes                    : Orders submitted via email</t>
  </si>
  <si>
    <t>Nota                            : Termasuk pembelian semasa dan perbelanjaan modal</t>
  </si>
  <si>
    <t>Note                           : Includes the current purchase and capital expenses</t>
  </si>
  <si>
    <t>Sila nyatakan anggaran peratusan jumlah perbelanjaan melalui pembelian barangan atau perkhidmatan menggunakan e-dagang</t>
  </si>
  <si>
    <t>Please indicate as estimate percentage of total expenditure for purchases of goods or services via e-commerce</t>
  </si>
  <si>
    <t>Sila nyatakan peratusan perbelanjaan e-dagang mengikut jenis pasaran</t>
  </si>
  <si>
    <t>Please indicate the percentage of e-commerce expenditure by type of market</t>
  </si>
  <si>
    <t>Domestic</t>
  </si>
  <si>
    <t>Antarabangsa</t>
  </si>
  <si>
    <t>International</t>
  </si>
  <si>
    <t>Adakah pertubuhan terlibat dengan aktiviti Perkhidmatan dan Peralatan Minyak &amp; Gas (OGSE)</t>
  </si>
  <si>
    <t>Does this establishment involve in Oil &amp; Gas and Services and Equipment (OGSE) activity?</t>
  </si>
  <si>
    <t>Jika TIDAK, sila ke seksyen C</t>
  </si>
  <si>
    <t>If No, please proceed to Section C</t>
  </si>
  <si>
    <t>Please list up to 5 main activities involved in OGSE. Refer to the list of core activities in eligibility criteria</t>
  </si>
  <si>
    <t>yang diterima bagi aktiviti OGSE tersebut</t>
  </si>
  <si>
    <t>If this establishment unable to provide the value, please state the percentage (%) of income received, from OGSE activitise</t>
  </si>
  <si>
    <r>
      <t xml:space="preserve">Nilai / </t>
    </r>
    <r>
      <rPr>
        <sz val="22"/>
        <rFont val="Arial"/>
        <family val="2"/>
      </rPr>
      <t>Value</t>
    </r>
    <r>
      <rPr>
        <b/>
        <sz val="22"/>
        <rFont val="Arial"/>
        <family val="2"/>
      </rPr>
      <t xml:space="preserve">
RM</t>
    </r>
  </si>
  <si>
    <t xml:space="preserve">C.3 </t>
  </si>
  <si>
    <t>Adakah pertubuhan ini menjalankan aktiviti R&amp;D secara dalaman pada tahun rujukan? Sila tanda (X) dalam satu kotak sahaja</t>
  </si>
  <si>
    <r>
      <t xml:space="preserve">Sekiranya soalan 9.10 (a) pada muka surat 24 diisi, sila lengkapkan soalan C.3
</t>
    </r>
    <r>
      <rPr>
        <i/>
        <sz val="22"/>
        <rFont val="Arial"/>
        <family val="2"/>
      </rPr>
      <t>If question 9.10 (a) on page 24 is filled, please complete question C.3</t>
    </r>
  </si>
  <si>
    <r>
      <t xml:space="preserve">Jika YA, sila ke soalan C.4 hingga C.8
</t>
    </r>
    <r>
      <rPr>
        <i/>
        <sz val="22"/>
        <rFont val="Arial"/>
        <family val="2"/>
      </rPr>
      <t>If YES, please proceed to question C.4 to C.8</t>
    </r>
  </si>
  <si>
    <r>
      <t xml:space="preserve">Jika TIDAK, sila ke seksyen D
</t>
    </r>
    <r>
      <rPr>
        <i/>
        <sz val="22"/>
        <rFont val="Arial"/>
        <family val="2"/>
      </rPr>
      <t>If NO, please proceed to section D</t>
    </r>
  </si>
  <si>
    <t xml:space="preserve">C.4 </t>
  </si>
  <si>
    <t>Sila nyatakan peratus perbelanjaan semasa terhadap R&amp;D</t>
  </si>
  <si>
    <t>Please indicate the percentage of current expenditure on R&amp;D</t>
  </si>
  <si>
    <t xml:space="preserve">C.5 </t>
  </si>
  <si>
    <t>Sila nyatakan peratus perbelanjaan modal terhadap R&amp;D</t>
  </si>
  <si>
    <t>Please indicate the percentage of capital expenditure on R&amp;D</t>
  </si>
  <si>
    <t>Sila nyatakan peratus perbelanjaan sumber dana R&amp;D</t>
  </si>
  <si>
    <t>Please indicate the percentage of expenditure by source of fund for R&amp;D</t>
  </si>
  <si>
    <t xml:space="preserve">(f) </t>
  </si>
  <si>
    <t>Dana Sendiri</t>
  </si>
  <si>
    <t>Owned funds</t>
  </si>
  <si>
    <t>Institut Pengajian Tinggi</t>
  </si>
  <si>
    <t>Institution of Higher Education</t>
  </si>
  <si>
    <t>Other funds (please specify)</t>
  </si>
  <si>
    <t>Sila nyatakan peratus perbelanjaan jenis aktiviti R&amp;D</t>
  </si>
  <si>
    <t>Please indicate the percentage of expenditure by type of R&amp;D activity</t>
  </si>
  <si>
    <t>Penyelidikan asas</t>
  </si>
  <si>
    <t>Basic research</t>
  </si>
  <si>
    <t>Penyelidikan gunaan</t>
  </si>
  <si>
    <t>Applied research</t>
  </si>
  <si>
    <t>Pembangunan eksperimental</t>
  </si>
  <si>
    <t>Experimental development</t>
  </si>
  <si>
    <t>Technicians and associate professionals</t>
  </si>
  <si>
    <t>Clerical support workers</t>
  </si>
  <si>
    <t>Adakah pertubuhan ini melabur kepada aktiviti R&amp;D di luar negara? Sila tanda (X) dalam satu kotak sahaja</t>
  </si>
  <si>
    <t>330070</t>
  </si>
  <si>
    <t>Berapakah nilai pelaburan aktiviti R&amp;D di luar negara?</t>
  </si>
  <si>
    <t>What is the value of R&amp;D investment activities abroad?</t>
  </si>
  <si>
    <t>IMPORT DAN EKSPORT PERDAGANGAN ANTARABANGSA</t>
  </si>
  <si>
    <t xml:space="preserve">Jika pertubuhan terlibat dalam import / eksport perkhidmatan dan barangan, sila nyatakan peraturan perkhidmatan dan barangan diimport / </t>
  </si>
  <si>
    <t>dieksport bagi tujuan berikut:</t>
  </si>
  <si>
    <t>If the establishment involves in imports /  exports of services and goods, please mention the percentage of services and goods imported / exported</t>
  </si>
  <si>
    <t>for the purpose below:</t>
  </si>
  <si>
    <t>Perkhidmatan</t>
  </si>
  <si>
    <t>Barangan</t>
  </si>
  <si>
    <t>Barangan untuk prosesan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</si>
  <si>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</si>
  <si>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</si>
  <si>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</si>
  <si>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</si>
  <si>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</si>
  <si>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</si>
  <si>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KELESTARIAN ALAM SEKITAR</t>
  </si>
  <si>
    <t>ENVIRONMENTAL SUSTAINABILITY</t>
  </si>
  <si>
    <t>Adakah pertubuhan ini mengamalkan Alam Sekitar, Sosial dan Tadbir Urus (ESG)? Sila tanda (X) dalam satu kotak sahaja</t>
  </si>
  <si>
    <t>Does this establishment practice Environmental, Social and Governance (ESG)? Please mark (X) in one box only</t>
  </si>
  <si>
    <r>
      <t>Kuantiti (tan metrik)</t>
    </r>
    <r>
      <rPr>
        <i/>
        <sz val="22"/>
        <rFont val="Arial"/>
        <family val="2"/>
      </rPr>
      <t xml:space="preserve"> / Quantity (tonne)</t>
    </r>
  </si>
  <si>
    <t>342101</t>
  </si>
  <si>
    <t>Adakah pertubuhan ini telah menerbitkan Laporan Kelestarian? Sila tanda (X) dalam satu kotak sahaja</t>
  </si>
  <si>
    <t>Has this establishment published a Sustainability Report? Please mark (X) in one box only</t>
  </si>
  <si>
    <t>Adakah pertubuhan ini membuat perbelanjaan perlindungan alam sekitar? Sila tanda (X) dalam satu kotak sahaja</t>
  </si>
  <si>
    <t>Does this establishment incur environmental protection expenditure? Please mark (X) in one box only</t>
  </si>
  <si>
    <t>342201</t>
  </si>
  <si>
    <t>Sila nyatakan penggunaan bahan kitar semula sebagai input pengeluaran</t>
  </si>
  <si>
    <t>KELESTARIAN ALAM SEKITAR (samb.)</t>
  </si>
  <si>
    <t>ENVIRONMENTAL SUSTAINABILITY (cont'd)</t>
  </si>
  <si>
    <t xml:space="preserve">E.5 </t>
  </si>
  <si>
    <t>Berdasarkan soalan E.4, sila nyatakan peratus penggunaan bahan kitar semula mengikut jenis:</t>
  </si>
  <si>
    <t>Refer to question E.4, please indicate percentage of use of recycled materials by type:</t>
  </si>
  <si>
    <t>Plastik</t>
  </si>
  <si>
    <t>Plastics</t>
  </si>
  <si>
    <t>Kertas</t>
  </si>
  <si>
    <t>Paper</t>
  </si>
  <si>
    <t>Besi</t>
  </si>
  <si>
    <t>Metal</t>
  </si>
  <si>
    <t>Kaca</t>
  </si>
  <si>
    <t>Glass</t>
  </si>
  <si>
    <t>Tekstil</t>
  </si>
  <si>
    <t>Textiles</t>
  </si>
  <si>
    <t>Getah</t>
  </si>
  <si>
    <t>Rubber</t>
  </si>
  <si>
    <t xml:space="preserve">E.6 </t>
  </si>
  <si>
    <t>Did this organization have efficient energy management? Please mark (X) in one box only</t>
  </si>
  <si>
    <t xml:space="preserve">E.7 </t>
  </si>
  <si>
    <t>Adakah pertubuhan ini terlibat dalam program Tenaga Boleh Baharu? Sila tanda (X) dalam satu kotak sahaja</t>
  </si>
  <si>
    <t>Adakah pertubuhan ini menggunakan teknologi berikut. Jika Ya, sila nyatakan peratus (%) penggunaan.</t>
  </si>
  <si>
    <t>Did this establishment using the following technology. If Yes, please state the percentage (%) of usage.</t>
  </si>
  <si>
    <t>Bioteknologi dan berasaskan bio</t>
  </si>
  <si>
    <t>Biotechnology and bio-based</t>
  </si>
  <si>
    <t>Teknologi Bahan Termaju</t>
  </si>
  <si>
    <t>Advanced Material Technology</t>
  </si>
  <si>
    <t>Teknologi nuklear / atom</t>
  </si>
  <si>
    <t>Nuclear / Atom Technology</t>
  </si>
  <si>
    <t>Sila tandakan (X) teknologi atau penyelesaian yang digunakan oleh pertubuhan ini (Boleh pilih lebih daripada satu)</t>
  </si>
  <si>
    <t>Please mark (X) the technology or solution adopted by this establishment (May choose more than one)</t>
  </si>
  <si>
    <t>Pengurusan Rantaian Bekalan (PRB)</t>
  </si>
  <si>
    <t xml:space="preserve">Automasi (robotik, tali sawat, lif, kenderaan berpandu </t>
  </si>
  <si>
    <t>automatik (AGV), dll)</t>
  </si>
  <si>
    <t xml:space="preserve">Automation (robotics, conveyor belts, lifts, automated-guided </t>
  </si>
  <si>
    <t>vehicles (AGV), etc.)</t>
  </si>
  <si>
    <t>Kawalan Kualiti Tersepadu (pengimbas, pemeriksaan</t>
  </si>
  <si>
    <t>penglihatan, CCTV, sensor pintar dll.)</t>
  </si>
  <si>
    <t xml:space="preserve">In-line Quality Control (scanners, vision inspection, CCTV </t>
  </si>
  <si>
    <t>smart sensor, etc.)</t>
  </si>
  <si>
    <t>Pembuatan Aditif (Percetakan 3D, prototaip cepat, dll.)</t>
  </si>
  <si>
    <t>Internet Benda</t>
  </si>
  <si>
    <t>Internet-of-Thing (IoT)</t>
  </si>
  <si>
    <t>Additive Manufacturing (3D Printing, rapid prototyping, etc.)</t>
  </si>
  <si>
    <t>Analitis Data Raya</t>
  </si>
  <si>
    <t>Big Data Analytics</t>
  </si>
  <si>
    <t>Kecerdasan Buatan</t>
  </si>
  <si>
    <t>Simulasi</t>
  </si>
  <si>
    <t>Pengendalian Bahan Automatik</t>
  </si>
  <si>
    <t>Pengenalan Frekuensi Radio (RFID)</t>
  </si>
  <si>
    <t>Radio Frequency Identification (RFID)</t>
  </si>
  <si>
    <t xml:space="preserve">Pemprosesan perkataan (MS Word, Google Docs, </t>
  </si>
  <si>
    <t>Pages dll.)</t>
  </si>
  <si>
    <t>Lembaran (MS Excel, Numbers, dll.)</t>
  </si>
  <si>
    <t>Spreadsheet (MS Excel, Numbers, etc.)</t>
  </si>
  <si>
    <t>(r)</t>
  </si>
  <si>
    <t>(s)</t>
  </si>
  <si>
    <t>(t)</t>
  </si>
  <si>
    <t>(u)</t>
  </si>
  <si>
    <t>Kewangan &amp; Perakaunan</t>
  </si>
  <si>
    <t>Pengurusan Sumber Manusia</t>
  </si>
  <si>
    <t>Pengurusan Perhubungan Pelanggan (CRM)</t>
  </si>
  <si>
    <t>Reka Bentuk Berbantu Komputer (RBBK)</t>
  </si>
  <si>
    <t>Prototaip</t>
  </si>
  <si>
    <t>Penyelesaian makmal</t>
  </si>
  <si>
    <t>Lab solution</t>
  </si>
  <si>
    <t>Keselamatan siber (Tembok api, anti-spam, antivirus dll)</t>
  </si>
  <si>
    <t>Cybersecurity (Firewall, anti-spam, antivirus, etc.)</t>
  </si>
  <si>
    <t>Adakah pertubuhan ini menerima dana / insentif / geran berkaitan IR 4.0 daripada Kementerian / Agensi? (Boleh pilih lebih daripada satu)</t>
  </si>
  <si>
    <t>Did this establishment receive funds / incentives / grants related to IR 4.0 from Ministry / Agency? (May choose more than one)</t>
  </si>
  <si>
    <t>KPKM</t>
  </si>
  <si>
    <t>MDEC</t>
  </si>
  <si>
    <t>TERAJU</t>
  </si>
  <si>
    <t>Adakah pertubuhan ini mengamalkan Konsep Operasi Pintar? Sila tanda (X) dalam satu kotak sahaja</t>
  </si>
  <si>
    <t>Did this establishment practise the Smart Operating Concept? Please mark (X) in one box only</t>
  </si>
  <si>
    <r>
      <rPr>
        <b/>
        <sz val="22"/>
        <rFont val="Arial"/>
        <family val="2"/>
      </rPr>
      <t xml:space="preserve">Ya IR 4.0 / </t>
    </r>
    <r>
      <rPr>
        <i/>
        <sz val="22"/>
        <rFont val="Arial"/>
        <family val="2"/>
      </rPr>
      <t>Yes IR 4.0</t>
    </r>
  </si>
  <si>
    <r>
      <t xml:space="preserve">Tidak / </t>
    </r>
    <r>
      <rPr>
        <i/>
        <sz val="22"/>
        <rFont val="Arial"/>
        <family val="2"/>
      </rPr>
      <t>No</t>
    </r>
  </si>
  <si>
    <r>
      <t xml:space="preserve">Jika Tidak, sila ke soalan F.8
</t>
    </r>
    <r>
      <rPr>
        <i/>
        <sz val="22"/>
        <color rgb="FF000000"/>
        <rFont val="Arial"/>
        <family val="2"/>
      </rPr>
      <t>If No, please proceed to question F.8</t>
    </r>
  </si>
  <si>
    <t>Mengingkatkan tahap produktiviti dan kualiti produk</t>
  </si>
  <si>
    <t>Meningkatkan tahap automasi dalam pengeluaran</t>
  </si>
  <si>
    <t>Mengikuti trend global Revolusi Perindustrian Keempat</t>
  </si>
  <si>
    <t>Follow the global trend of Fourt Industrial Revolution</t>
  </si>
  <si>
    <t>Transformasi dan bertahan sebagai pengilang</t>
  </si>
  <si>
    <t>Layak mendapat insentif kerajaan</t>
  </si>
  <si>
    <t>Mengurangkan kebergantungan kepada tenaga buruh</t>
  </si>
  <si>
    <t>Raw materials cost</t>
  </si>
  <si>
    <t>Tiada perubahan</t>
  </si>
  <si>
    <t xml:space="preserve">F.7 </t>
  </si>
  <si>
    <t>Sila nyatakan peratus (%) perbelanjaan berkaitan operasi pintar mengikut kategori berikut:</t>
  </si>
  <si>
    <t>Please indicate the percentage (%) of expenses related to smart operating by the following categories:</t>
  </si>
  <si>
    <t>Perbelanjaan semasa (cth. Kos buruh dan kos operasi)</t>
  </si>
  <si>
    <t xml:space="preserve">F.8 </t>
  </si>
  <si>
    <t>Adakah pertubuhan ini mempunyai rancangan untuk mengamalkan Konsep Operasi Pintar / IR 4.0? Sila tanda (X) dalam satu kotak sahaja</t>
  </si>
  <si>
    <t>Did this establishment have plans to adopt the Smart Operating Concept / IR 4.0? Please mark (X) in one box only</t>
  </si>
  <si>
    <t>If Yes, what is the percentage of the following recources will be allocated to make the plan a success?</t>
  </si>
  <si>
    <t>Sumber manusia</t>
  </si>
  <si>
    <t>Sumber kewangan</t>
  </si>
  <si>
    <t>Jika Ya, sila tandakan (X) bidang pemahiran semula dan peningkatan kemahiran yang dirancang untuk pekerja pertubuhan ini</t>
  </si>
  <si>
    <t>If Yes, please mark (X) the areas of reskilling and upskilling planned for the employees of this establishment (May choose more than one)</t>
  </si>
  <si>
    <t>Pembelajaran Dalam</t>
  </si>
  <si>
    <t>Analitis Data Raya / Analitis Data</t>
  </si>
  <si>
    <t>Pengaturcaraan / Sains Komputer</t>
  </si>
  <si>
    <t>Robotik / Peranti Autonomi</t>
  </si>
  <si>
    <t>Keselamatan siber</t>
  </si>
  <si>
    <t>Penciptaan Kandungan AR / VR</t>
  </si>
  <si>
    <t>Rangkaian</t>
  </si>
  <si>
    <t>AFFILIATE / SUBSIDI ASING</t>
  </si>
  <si>
    <t>FOREIGN AFFILIATE / SUBSIDIARY</t>
  </si>
  <si>
    <t>Adakah pertubuhan ini mempunyai affiliate di luar negara? Sila tanda (X) dalam satu kotak sahaja</t>
  </si>
  <si>
    <t>Does this establishment have an affiliate overseas? Please mark (X) in one box only</t>
  </si>
  <si>
    <t xml:space="preserve">G.2 </t>
  </si>
  <si>
    <r>
      <rPr>
        <b/>
        <sz val="22"/>
        <rFont val="Arial"/>
        <family val="2"/>
      </rPr>
      <t xml:space="preserve">KEGUNAAN
 PEJABAT </t>
    </r>
    <r>
      <rPr>
        <sz val="22"/>
        <rFont val="Arial"/>
        <family val="2"/>
      </rPr>
      <t xml:space="preserve">
</t>
    </r>
    <r>
      <rPr>
        <i/>
        <sz val="22"/>
        <rFont val="Arial"/>
        <family val="2"/>
      </rPr>
      <t>OFFICE USE</t>
    </r>
  </si>
  <si>
    <r>
      <t xml:space="preserve">Kod negara
</t>
    </r>
    <r>
      <rPr>
        <i/>
        <sz val="22"/>
        <rFont val="Arial"/>
        <family val="2"/>
      </rPr>
      <t>Country code</t>
    </r>
  </si>
  <si>
    <r>
      <rPr>
        <b/>
        <sz val="22"/>
        <rFont val="Arial"/>
        <family val="2"/>
      </rPr>
      <t xml:space="preserve">Bilangan 
affiliate
</t>
    </r>
    <r>
      <rPr>
        <i/>
        <sz val="22"/>
        <rFont val="Arial"/>
        <family val="2"/>
      </rPr>
      <t>Number of 
affiliate</t>
    </r>
  </si>
  <si>
    <r>
      <t xml:space="preserve">Nama negara
</t>
    </r>
    <r>
      <rPr>
        <i/>
        <sz val="22"/>
        <rFont val="Arial"/>
        <family val="2"/>
      </rPr>
      <t>Name of country</t>
    </r>
  </si>
  <si>
    <t>KEMUDAHAN PEMBIAYAAN</t>
  </si>
  <si>
    <t>ACCESS TO FINANCING</t>
  </si>
  <si>
    <t xml:space="preserve">H.1 </t>
  </si>
  <si>
    <t>Adakah pertubuhan ini memohon sebarang pembiayaan baharu atau tambahan daripada luar untuk tujuan perniagaan?</t>
  </si>
  <si>
    <t>geran / pinjaman kerajaan, modal usaha niaga dan pembiayaan ekuiti)</t>
  </si>
  <si>
    <t>Did this establishment apply for any new or additional external financing for business purposes? (External financing include among others, any application</t>
  </si>
  <si>
    <t xml:space="preserve">H.2 </t>
  </si>
  <si>
    <t>What were the purpose of the financing? (May choose more than one)</t>
  </si>
  <si>
    <t>Modal kerja (stok, bahan mentah, kos pekerja dsd.)</t>
  </si>
  <si>
    <t>Working capital (stocks, raw materials, labour costs etc.)</t>
  </si>
  <si>
    <t>Penambahbaikan / naik taraf proses pengeluaran</t>
  </si>
  <si>
    <t>Improvement / upgrade of production processes</t>
  </si>
  <si>
    <t>Pembelian / penyewaan tanah / bangunan (termasuk pembesaran dan pengubahsuaian)</t>
  </si>
  <si>
    <t>Purchase / lease of land / building (include extension and renovation)</t>
  </si>
  <si>
    <t>Pembelian / penyewaan peralatan / mesin / kenderaan / perkakasan dan perisian komputer</t>
  </si>
  <si>
    <t>Purchase / lease of equipment / machinery / vehicles / computer hardware and software</t>
  </si>
  <si>
    <t>Penyatuan hutang / pembiayaan semula</t>
  </si>
  <si>
    <t>Debt consolidation / refinancing</t>
  </si>
  <si>
    <t>Daripada manakah pertubuhan ini mendapat sumber pembiayaan untuk menjalankan perniagaan? (Boleh pilih lebih daripada satu)</t>
  </si>
  <si>
    <t>Where does this establishment get the sources of finance to operate the business? (May choose more than one)</t>
  </si>
  <si>
    <t>(NOTE: Include any sources used, regardless of when it was authorised or obtained)</t>
  </si>
  <si>
    <t>Financing from banks</t>
  </si>
  <si>
    <t>Pembiayaan daripada institusi kewangan pembangunan (SME Bank, Agrobank dsb.)</t>
  </si>
  <si>
    <t>Financing from development financial instituitions (SME Bank, Agrobank etc.)</t>
  </si>
  <si>
    <t>Geran atau pembiayaan daripada agensi kerajaan</t>
  </si>
  <si>
    <t>Grants or financing from government agencies</t>
  </si>
  <si>
    <t>Financing from co-operatives</t>
  </si>
  <si>
    <t xml:space="preserve">Financing from suppliers / trade credit owing to suppliers / individuals unrelated to the establishment or its owner 'angels' / </t>
  </si>
  <si>
    <t>Retained earnings / internally generated funds / shareholders' own contribution / personal savings of business owner</t>
  </si>
  <si>
    <t>Pinjaman daripada rkan-rakan atau saudara-mara</t>
  </si>
  <si>
    <t>Borrowing from friends or relatives</t>
  </si>
  <si>
    <t>Pembiayaan daripada institut kredit mikro (Amanah Ikhtiar Malaysia, TEKUN dsb.)</t>
  </si>
  <si>
    <t>Financing from micro credit institutions (Amanad Ikhtiar Malaysia, TEKUN etc.)</t>
  </si>
  <si>
    <t>Pembiayaan yang menggunakan platform dalam talian (platform pendanaan masyarakat)</t>
  </si>
  <si>
    <t xml:space="preserve">Pembiayaan daripada syarikat pajakan / syarikat pemfaktoran / syarikat kredit / syarikat modal usaha niaga /  pemberi pinjam </t>
  </si>
  <si>
    <t>wang berlesen / kedai dan pemegang pajak gadai termasuk Ar-Rahnu</t>
  </si>
  <si>
    <t>pawnshops and pawnbrokers include Ar-Rahnu</t>
  </si>
  <si>
    <t>Financing from leasing companies / factoring companies / credit companies / venture capital companies / licenced money lenders /</t>
  </si>
  <si>
    <t xml:space="preserve">Pembiayaan daripada pembekal / kredit perdagangan daripada pembekal / individu yang tiada hubungan dengan pertubuhan </t>
  </si>
  <si>
    <t>atau pemilik perniagaan 'angels' / organisasi bukan kerajaan / pengaturan tidak formal</t>
  </si>
  <si>
    <t>non-governmental organisations / informal arrangements</t>
  </si>
  <si>
    <t xml:space="preserve">H.4 </t>
  </si>
  <si>
    <t>Did this establishment own / use financial facilities and products for business purposes as follows? (May choose more than one)</t>
  </si>
  <si>
    <t>Credit card</t>
  </si>
  <si>
    <t>Perbankan dalam talian</t>
  </si>
  <si>
    <t xml:space="preserve">Insuran </t>
  </si>
  <si>
    <t>Insurance</t>
  </si>
  <si>
    <t>Export's facilities</t>
  </si>
  <si>
    <t xml:space="preserve">H.5 </t>
  </si>
  <si>
    <t>Adakah pertubuhan ini pernah terlibat dalam rantaian bekalan atau nilai mana-mana syarikat berkaitan kerajaan (GLC)?</t>
  </si>
  <si>
    <t>Did this establishment ever been involved in the supply in the supply or value chain of any government-linked company (GLC)? Please mark (X) in one box only</t>
  </si>
  <si>
    <t>CHIEF STATISTICIAN MALAYSIA</t>
  </si>
  <si>
    <t>Current Industry Code (based on principal activity of reference year)( (MSIC Ver. 2008)</t>
  </si>
  <si>
    <t>anggota Lembaga Pengarah Koperasi adalah belia</t>
  </si>
  <si>
    <r>
      <t xml:space="preserve">Baharu termasuk import 
 (baharu &amp; terpakai)
</t>
    </r>
    <r>
      <rPr>
        <i/>
        <sz val="20"/>
        <rFont val="Arial"/>
        <family val="2"/>
      </rPr>
      <t>New include imported  (new &amp; used)</t>
    </r>
  </si>
  <si>
    <r>
      <t xml:space="preserve">Aset terpakai (Malaysia)
</t>
    </r>
    <r>
      <rPr>
        <i/>
        <sz val="20"/>
        <rFont val="Arial"/>
        <family val="2"/>
      </rPr>
      <t>Used assets (Malaysia)</t>
    </r>
  </si>
  <si>
    <t>Perabot dan pemasangan 
(cth. pemasangan elektrikal)</t>
  </si>
  <si>
    <t xml:space="preserve">Others (specify)             </t>
  </si>
  <si>
    <t>0423</t>
  </si>
  <si>
    <r>
      <t xml:space="preserve">Kategori pekerja / Jawatan (Lelaki)
</t>
    </r>
    <r>
      <rPr>
        <i/>
        <sz val="20"/>
        <rFont val="Arial"/>
        <family val="2"/>
      </rPr>
      <t>Category of Workers / Occupation (Male)</t>
    </r>
  </si>
  <si>
    <t xml:space="preserve">Unpaid family worker (all members of </t>
  </si>
  <si>
    <t>Pertukangan yang Berkaitan</t>
  </si>
  <si>
    <t>Plant &amp; Machine Operators, and Assemblers</t>
  </si>
  <si>
    <t>Operator Mesin &amp; Loji, dan Pemasang</t>
  </si>
  <si>
    <r>
      <t xml:space="preserve">Gaji &amp; upah kasar, bonus dan elaun tunai lain yang dibayar kepada pekerja (termasuk upah lebih masa). Masukkan semua pembayaran yang dibuat kepada semua pekerja dalam tahun rujukan, sama ada mereka masih di dalam daftar gaji Disember 2025 atau pada tempoh gaji berakhir.
</t>
    </r>
    <r>
      <rPr>
        <i/>
        <sz val="22"/>
        <rFont val="Arial"/>
        <family val="2"/>
      </rPr>
      <t>Gross salaries &amp; wages, bonuses and other cash allowances paid to employees (include over-time wages). Includes payments made during the reference year to all employed persons whether or not they were still on the payroll in December 2025 or during the last pay period.</t>
    </r>
  </si>
  <si>
    <t>0523</t>
  </si>
  <si>
    <t>0515</t>
  </si>
  <si>
    <t>0516</t>
  </si>
  <si>
    <t>0518</t>
  </si>
  <si>
    <t>0528</t>
  </si>
  <si>
    <t>0529</t>
  </si>
  <si>
    <t>0517</t>
  </si>
  <si>
    <t>TOTAL (6.1 hingga 6.7)</t>
  </si>
  <si>
    <t>061099</t>
  </si>
  <si>
    <r>
      <t xml:space="preserve">KP 392
PERKHIDMATAN PENYELIDIKAN DAN PEMBANGUNAN SAINTIFIK; UJIAN TEKNIKAL DAN ANALISIS
</t>
    </r>
    <r>
      <rPr>
        <i/>
        <sz val="24"/>
        <rFont val="Arial"/>
        <family val="2"/>
      </rPr>
      <t>SCIENTIFIC RESEARCH AND DEVELOPMENT; TECHNICAL TESTING AND ANALYSIS SERVICES</t>
    </r>
  </si>
  <si>
    <r>
      <t xml:space="preserve">Untuk Soalan 8.1 perlu diisi sama ada di 8.1A, 8.1B, 8.1C, 8.1D, 8.1E, 8.1F, 8.1G atau 8.1H berdasarkan aktiviti yang berkaitan dengan pertubuhan ini.
</t>
    </r>
    <r>
      <rPr>
        <i/>
        <sz val="22"/>
        <rFont val="Arial"/>
        <family val="2"/>
      </rPr>
      <t>For Question 8.1 it must be filled either 8.1A, 8.1B, 8.1C, 8.1D, 8.1E, 8.1F, 8.1G or 8.1H according to the activity that relates with this establishment.</t>
    </r>
  </si>
  <si>
    <t>%</t>
  </si>
  <si>
    <t>Lain-lain (cth. lot kedai, ruang dsbnya.)</t>
  </si>
  <si>
    <t>Others (e.g. shoplot, space, etc.)</t>
  </si>
  <si>
    <t>media, kos bahan dsb.)</t>
  </si>
  <si>
    <r>
      <t xml:space="preserve">Termasuk / </t>
    </r>
    <r>
      <rPr>
        <i/>
        <sz val="22"/>
        <rFont val="Arial"/>
        <family val="2"/>
      </rPr>
      <t>Includes</t>
    </r>
    <r>
      <rPr>
        <b/>
        <sz val="22"/>
        <rFont val="Arial"/>
        <family val="2"/>
      </rPr>
      <t xml:space="preserve">:
Cukai eksais dibayar ke atas produk pembuatan sendiri dan cukai eksport
</t>
    </r>
    <r>
      <rPr>
        <i/>
        <sz val="22"/>
        <rFont val="Arial"/>
        <family val="2"/>
      </rPr>
      <t>Excise taxes paid on own manufactured products, export tax</t>
    </r>
  </si>
  <si>
    <t>Losses from sales / revaluation of assets</t>
  </si>
  <si>
    <t>Employees' Provident Fund (EPF)</t>
  </si>
  <si>
    <t>Social Security Organisation (SOCSO)</t>
  </si>
  <si>
    <r>
      <t xml:space="preserve">Bilangan cawangan pada tahun 2025
</t>
    </r>
    <r>
      <rPr>
        <i/>
        <sz val="22"/>
        <rFont val="Arial"/>
        <family val="2"/>
      </rPr>
      <t>No. of branches
during 2025</t>
    </r>
  </si>
  <si>
    <t>Kos pekerja lain (sila nyatakan)</t>
  </si>
  <si>
    <t>Others labour costs (please specify)</t>
  </si>
  <si>
    <t>(May choose more than one):</t>
  </si>
  <si>
    <r>
      <rPr>
        <b/>
        <sz val="22"/>
        <rFont val="Arial"/>
        <family val="2"/>
      </rPr>
      <t>Sila teruskan ke Soalan 15</t>
    </r>
    <r>
      <rPr>
        <i/>
        <sz val="22"/>
        <rFont val="Arial"/>
        <family val="2"/>
      </rPr>
      <t xml:space="preserve"> / Please proceed to Question 15</t>
    </r>
  </si>
  <si>
    <t>(cth. minuman, makanan, dll)</t>
  </si>
  <si>
    <t>AIR, PELINCIR, BAHAN PEMBAKAR DAN TENAGA ELEKTRIK YANG DIGUNAKAN (samb.)</t>
  </si>
  <si>
    <r>
      <t xml:space="preserve">WATER, LUBRICANTS, FUELS AND ELECTRICITY CONSUMED </t>
    </r>
    <r>
      <rPr>
        <i/>
        <sz val="22"/>
        <rFont val="Arial"/>
        <family val="2"/>
      </rPr>
      <t>(cont'd)</t>
    </r>
  </si>
  <si>
    <r>
      <t xml:space="preserve">AIR , PELINCIR, BAHAN PEMBAKAR DAN TENAGA ELEKTRIK YANG DIGUNAKAN </t>
    </r>
    <r>
      <rPr>
        <b/>
        <sz val="22"/>
        <rFont val="Arial"/>
        <family val="2"/>
      </rPr>
      <t>(samb.)</t>
    </r>
  </si>
  <si>
    <r>
      <rPr>
        <b/>
        <sz val="22"/>
        <rFont val="Arial"/>
        <family val="2"/>
      </rPr>
      <t>Soalan berkaitan daya saing pertubuhan mengandungi 8 Seksyen iaitu:</t>
    </r>
    <r>
      <rPr>
        <sz val="22"/>
        <rFont val="Arial"/>
        <family val="2"/>
      </rPr>
      <t xml:space="preserve">
</t>
    </r>
    <r>
      <rPr>
        <i/>
        <sz val="22"/>
        <rFont val="Arial"/>
        <family val="2"/>
      </rPr>
      <t xml:space="preserve">Questions related competitiveness of establishment consists of 8 Sections:  </t>
    </r>
    <r>
      <rPr>
        <sz val="22"/>
        <rFont val="Arial"/>
        <family val="2"/>
      </rPr>
      <t xml:space="preserve">
</t>
    </r>
    <r>
      <rPr>
        <b/>
        <sz val="22"/>
        <rFont val="Arial"/>
        <family val="2"/>
      </rPr>
      <t>Seksyen A : Modul Ekonomi Digital</t>
    </r>
    <r>
      <rPr>
        <sz val="22"/>
        <rFont val="Arial"/>
        <family val="2"/>
      </rPr>
      <t xml:space="preserve">
</t>
    </r>
    <r>
      <rPr>
        <i/>
        <sz val="22"/>
        <rFont val="Arial"/>
        <family val="2"/>
      </rPr>
      <t>Section A    : Digital Economic Module</t>
    </r>
    <r>
      <rPr>
        <sz val="22"/>
        <rFont val="Arial"/>
        <family val="2"/>
      </rPr>
      <t xml:space="preserve">
</t>
    </r>
    <r>
      <rPr>
        <b/>
        <sz val="22"/>
        <rFont val="Arial"/>
        <family val="2"/>
      </rPr>
      <t>Seksyen B : Perkhidmatan dan Peralatan Minyak &amp; Gas (OGSE)</t>
    </r>
    <r>
      <rPr>
        <sz val="22"/>
        <rFont val="Arial"/>
        <family val="2"/>
      </rPr>
      <t xml:space="preserve">
</t>
    </r>
    <r>
      <rPr>
        <i/>
        <sz val="22"/>
        <rFont val="Arial"/>
        <family val="2"/>
      </rPr>
      <t>Section B     : Oil &amp; Gas Services and Equipment (OGSE)</t>
    </r>
    <r>
      <rPr>
        <sz val="22"/>
        <rFont val="Arial"/>
        <family val="2"/>
      </rPr>
      <t xml:space="preserve">
</t>
    </r>
    <r>
      <rPr>
        <b/>
        <sz val="22"/>
        <rFont val="Arial"/>
        <family val="2"/>
      </rPr>
      <t>Seksyen C : Inovasi dan Penyelidikan &amp; Pembangunan</t>
    </r>
    <r>
      <rPr>
        <sz val="22"/>
        <rFont val="Arial"/>
        <family val="2"/>
      </rPr>
      <t xml:space="preserve">
</t>
    </r>
    <r>
      <rPr>
        <i/>
        <sz val="22"/>
        <rFont val="Arial"/>
        <family val="2"/>
      </rPr>
      <t>Section C    : Innovation and Research &amp; Development</t>
    </r>
    <r>
      <rPr>
        <sz val="22"/>
        <rFont val="Arial"/>
        <family val="2"/>
      </rPr>
      <t xml:space="preserve">
</t>
    </r>
    <r>
      <rPr>
        <b/>
        <sz val="22"/>
        <rFont val="Arial"/>
        <family val="2"/>
      </rPr>
      <t>Seksyen D : Import and Eksport Perdagangan Antarabangsa</t>
    </r>
    <r>
      <rPr>
        <sz val="22"/>
        <rFont val="Arial"/>
        <family val="2"/>
      </rPr>
      <t xml:space="preserve">
</t>
    </r>
    <r>
      <rPr>
        <i/>
        <sz val="22"/>
        <rFont val="Arial"/>
        <family val="2"/>
      </rPr>
      <t>Section D    : Imports and Exports of International Trade</t>
    </r>
    <r>
      <rPr>
        <sz val="22"/>
        <rFont val="Arial"/>
        <family val="2"/>
      </rPr>
      <t xml:space="preserve">
</t>
    </r>
    <r>
      <rPr>
        <b/>
        <sz val="22"/>
        <rFont val="Arial"/>
        <family val="2"/>
      </rPr>
      <t>Seksyen E : Kelestarian Alam Sekitar</t>
    </r>
    <r>
      <rPr>
        <sz val="22"/>
        <rFont val="Arial"/>
        <family val="2"/>
      </rPr>
      <t xml:space="preserve">
</t>
    </r>
    <r>
      <rPr>
        <i/>
        <sz val="22"/>
        <rFont val="Arial"/>
        <family val="2"/>
      </rPr>
      <t>Section E    : Environmental Sustainability</t>
    </r>
    <r>
      <rPr>
        <sz val="22"/>
        <rFont val="Arial"/>
        <family val="2"/>
      </rPr>
      <t xml:space="preserve">
</t>
    </r>
    <r>
      <rPr>
        <b/>
        <sz val="22"/>
        <rFont val="Arial"/>
        <family val="2"/>
      </rPr>
      <t>Seksyen F : Penerimagunaan Teknologi</t>
    </r>
    <r>
      <rPr>
        <sz val="22"/>
        <rFont val="Arial"/>
        <family val="2"/>
      </rPr>
      <t xml:space="preserve">
</t>
    </r>
    <r>
      <rPr>
        <i/>
        <sz val="22"/>
        <rFont val="Arial"/>
        <family val="2"/>
      </rPr>
      <t>Section F    :  Technology Adaption</t>
    </r>
    <r>
      <rPr>
        <sz val="22"/>
        <rFont val="Arial"/>
        <family val="2"/>
      </rPr>
      <t xml:space="preserve">
</t>
    </r>
    <r>
      <rPr>
        <b/>
        <sz val="22"/>
        <rFont val="Arial"/>
        <family val="2"/>
      </rPr>
      <t>Seksyen G : Affiliate / Subsidiari Asing</t>
    </r>
    <r>
      <rPr>
        <sz val="22"/>
        <rFont val="Arial"/>
        <family val="2"/>
      </rPr>
      <t xml:space="preserve">
</t>
    </r>
    <r>
      <rPr>
        <i/>
        <sz val="22"/>
        <rFont val="Arial"/>
        <family val="2"/>
      </rPr>
      <t>Section G    : Foreign Affiliate / Subsidiary</t>
    </r>
    <r>
      <rPr>
        <sz val="22"/>
        <rFont val="Arial"/>
        <family val="2"/>
      </rPr>
      <t xml:space="preserve">
</t>
    </r>
    <r>
      <rPr>
        <b/>
        <sz val="22"/>
        <rFont val="Arial"/>
        <family val="2"/>
      </rPr>
      <t>Seksyen H : Kemudahan Pembiayaan</t>
    </r>
    <r>
      <rPr>
        <sz val="22"/>
        <rFont val="Arial"/>
        <family val="2"/>
      </rPr>
      <t xml:space="preserve">
</t>
    </r>
    <r>
      <rPr>
        <i/>
        <sz val="22"/>
        <rFont val="Arial"/>
        <family val="2"/>
      </rPr>
      <t>Section H    : Access to Financing</t>
    </r>
  </si>
  <si>
    <r>
      <rPr>
        <b/>
        <sz val="22"/>
        <rFont val="Arial"/>
        <family val="2"/>
      </rPr>
      <t>Penggunaan Peranti Digital</t>
    </r>
    <r>
      <rPr>
        <sz val="22"/>
        <rFont val="Arial"/>
        <family val="2"/>
      </rPr>
      <t xml:space="preserve"> / Digital Device Usage</t>
    </r>
  </si>
  <si>
    <r>
      <t xml:space="preserve">Nota / </t>
    </r>
    <r>
      <rPr>
        <i/>
        <sz val="22"/>
        <rFont val="Arial"/>
        <family val="2"/>
      </rPr>
      <t>Note:</t>
    </r>
    <r>
      <rPr>
        <b/>
        <sz val="22"/>
        <rFont val="Arial"/>
        <family val="2"/>
      </rPr>
      <t xml:space="preserve">
Peranti digital termasuk komputer peribadi, komputer mudah alih (cth. komputer riba), tablet dan peranti mudah alih yang lain seperti telefon pintar
</t>
    </r>
    <r>
      <rPr>
        <i/>
        <sz val="22"/>
        <rFont val="Arial"/>
        <family val="2"/>
      </rPr>
      <t>Digital device</t>
    </r>
    <r>
      <rPr>
        <b/>
        <sz val="22"/>
        <rFont val="Arial"/>
        <family val="2"/>
      </rPr>
      <t xml:space="preserve"> </t>
    </r>
    <r>
      <rPr>
        <i/>
        <sz val="22"/>
        <rFont val="Arial"/>
        <family val="2"/>
      </rPr>
      <t>includes personal computer, portable computer (e.g. laptop), tablet and other portable devices like smartphone</t>
    </r>
  </si>
  <si>
    <t>Jalur lebar mudah alih (cth. komputer riba, telefon pintar, tablet dsb.)</t>
  </si>
  <si>
    <t>If No, Please proceed to questions A.7</t>
  </si>
  <si>
    <t>Extranet di antara perniagaan anda dan organisasi lain (termasuk perniagaan yang berkenaan)</t>
  </si>
  <si>
    <t>A.5</t>
  </si>
  <si>
    <t>Apakah tujuan penggunaan internet di pertubuhan ini? (Boleh pilih lebih daripada satu)</t>
  </si>
  <si>
    <t>Telefon melalui internet (cth. Microsoft Teams, Google Meet, WhatsApp Call)</t>
  </si>
  <si>
    <t>and other online services such as computer related services or information services)</t>
  </si>
  <si>
    <r>
      <t xml:space="preserve">Penggunaan </t>
    </r>
    <r>
      <rPr>
        <i/>
        <sz val="22"/>
        <rFont val="Arial"/>
        <family val="2"/>
      </rPr>
      <t>Web Presence</t>
    </r>
    <r>
      <rPr>
        <b/>
        <sz val="22"/>
        <rFont val="Arial"/>
        <family val="2"/>
      </rPr>
      <t xml:space="preserve"> / </t>
    </r>
    <r>
      <rPr>
        <i/>
        <sz val="22"/>
        <rFont val="Arial"/>
        <family val="2"/>
      </rPr>
      <t>Web Presence Usage</t>
    </r>
  </si>
  <si>
    <t>Media sosial (cth. Facebook, Instagram, X, YouTube, TikTok)</t>
  </si>
  <si>
    <t>Social media (e.g. Facebook, Instagram, X, YouTube, TikTok)</t>
  </si>
  <si>
    <r>
      <t xml:space="preserve">  Tidak termasuk  : JIka ia wujud di dalam online directory</t>
    </r>
    <r>
      <rPr>
        <b/>
        <i/>
        <sz val="22"/>
        <color rgb="FF000000"/>
        <rFont val="Arial"/>
        <family val="2"/>
      </rPr>
      <t xml:space="preserve"> </t>
    </r>
    <r>
      <rPr>
        <b/>
        <sz val="22"/>
        <color rgb="FF000000"/>
        <rFont val="Arial"/>
        <family val="2"/>
      </rPr>
      <t>dan mengiklan di laman pihak ketiga</t>
    </r>
  </si>
  <si>
    <t>Online collaborative platforms (e.g. Zoom webinar, Google Meet, StreamYard, Microsoft Teams, Slack etc.)</t>
  </si>
  <si>
    <t>310079</t>
  </si>
  <si>
    <t>Online e-commerce marketplace (e.g. Shopee,Lazada, Zalora and Amazon)</t>
  </si>
  <si>
    <r>
      <t xml:space="preserve">Perniagaan lain / </t>
    </r>
    <r>
      <rPr>
        <i/>
        <sz val="22"/>
        <rFont val="Arial"/>
        <family val="2"/>
      </rPr>
      <t>Other businesses</t>
    </r>
  </si>
  <si>
    <r>
      <t xml:space="preserve">Pengguna Individu / </t>
    </r>
    <r>
      <rPr>
        <i/>
        <sz val="22"/>
        <rFont val="Arial"/>
        <family val="2"/>
      </rPr>
      <t>Individual consumers</t>
    </r>
  </si>
  <si>
    <t>Government and other non-business organisations</t>
  </si>
  <si>
    <r>
      <t>Pengguna Individu /</t>
    </r>
    <r>
      <rPr>
        <i/>
        <sz val="22"/>
        <rFont val="Arial"/>
        <family val="2"/>
      </rPr>
      <t xml:space="preserve"> Individual consumers</t>
    </r>
  </si>
  <si>
    <t>Sila senaraikan 5 aktiviti utama yang terlibat dengan OGSE. Rujuk senarai aktiviti teras dalam kriteria kelayakan</t>
  </si>
  <si>
    <t>Jika pertubuhan ini tidak dapat membekalkan nilai, sila nyatakan peratusan (%) pendapatan</t>
  </si>
  <si>
    <r>
      <t>Antarabangsa /</t>
    </r>
    <r>
      <rPr>
        <i/>
        <sz val="22"/>
        <rFont val="Arial"/>
        <family val="2"/>
      </rPr>
      <t xml:space="preserve"> International</t>
    </r>
    <r>
      <rPr>
        <b/>
        <sz val="22"/>
        <rFont val="Arial"/>
        <family val="2"/>
      </rPr>
      <t xml:space="preserve"> </t>
    </r>
    <r>
      <rPr>
        <sz val="22"/>
        <rFont val="Arial"/>
        <family val="2"/>
      </rPr>
      <t>(</t>
    </r>
    <r>
      <rPr>
        <b/>
        <sz val="22"/>
        <rFont val="Arial"/>
        <family val="2"/>
      </rPr>
      <t>cth</t>
    </r>
    <r>
      <rPr>
        <sz val="22"/>
        <rFont val="Arial"/>
        <family val="2"/>
      </rPr>
      <t xml:space="preserve">. / </t>
    </r>
    <r>
      <rPr>
        <i/>
        <sz val="22"/>
        <rFont val="Arial"/>
        <family val="2"/>
      </rPr>
      <t>e.g. ISO, HACCP, GMP, GVHP, 5S etc.</t>
    </r>
    <r>
      <rPr>
        <sz val="22"/>
        <rFont val="Arial"/>
        <family val="2"/>
      </rPr>
      <t xml:space="preserve">) </t>
    </r>
  </si>
  <si>
    <t>Did this establishment run any R&amp;D activities internally (in house) during the reference year? Please mark (X) in one box only</t>
  </si>
  <si>
    <r>
      <rPr>
        <b/>
        <sz val="22"/>
        <rFont val="Arial"/>
        <family val="2"/>
      </rPr>
      <t>Ya /</t>
    </r>
    <r>
      <rPr>
        <sz val="22"/>
        <rFont val="Arial"/>
        <family val="2"/>
      </rPr>
      <t xml:space="preserve"> </t>
    </r>
    <r>
      <rPr>
        <i/>
        <sz val="22"/>
        <rFont val="Arial"/>
        <family val="2"/>
      </rPr>
      <t>Yes</t>
    </r>
    <r>
      <rPr>
        <sz val="22"/>
        <rFont val="Arial"/>
        <family val="2"/>
      </rPr>
      <t xml:space="preserve"> </t>
    </r>
  </si>
  <si>
    <t>Kos buruh</t>
  </si>
  <si>
    <t>Labour cost</t>
  </si>
  <si>
    <t>Operating cost</t>
  </si>
  <si>
    <t>Other recurrent cost</t>
  </si>
  <si>
    <t>Kos berulang lain</t>
  </si>
  <si>
    <r>
      <rPr>
        <b/>
        <sz val="22"/>
        <rFont val="Arial"/>
        <family val="2"/>
      </rPr>
      <t>Nilai</t>
    </r>
    <r>
      <rPr>
        <sz val="22"/>
        <rFont val="Arial"/>
        <family val="2"/>
      </rPr>
      <t xml:space="preserve"> / </t>
    </r>
    <r>
      <rPr>
        <i/>
        <sz val="22"/>
        <rFont val="Arial"/>
        <family val="2"/>
      </rPr>
      <t>Value</t>
    </r>
  </si>
  <si>
    <t>Does this establishment invest in R&amp;D activities abroad? Please mark (X) in one box only</t>
  </si>
  <si>
    <r>
      <t xml:space="preserve">Jika TIDAK, sila ke seksyen D
</t>
    </r>
    <r>
      <rPr>
        <i/>
        <sz val="20"/>
        <color rgb="FF000000"/>
        <rFont val="Arial"/>
        <family val="2"/>
      </rPr>
      <t>If NO, please proceed to section D</t>
    </r>
  </si>
  <si>
    <t>IMPORTS AND EXPORTS OF INFTERNATIONAL TRADE</t>
  </si>
  <si>
    <t>Please indicate of use of recycled materials as production input</t>
  </si>
  <si>
    <t>Is this establishment involved in any Renewable Energy programs? Please mark (X) in one box only</t>
  </si>
  <si>
    <t>Adakah pertubuhan ini mempunyai pengurusan tenaga yang cekap? Sila tanda (X) dalam satu kotak sahaja</t>
  </si>
  <si>
    <t>Sila laporkan tahap automasi proses pengeluaran pertubuhan ini, sila tanda (X) dalam satu kotak sahaja</t>
  </si>
  <si>
    <t>Please indicate the automation level of the production process for this establihment, please mark (X) in one box only</t>
  </si>
  <si>
    <t>Pembentangan (Powerpoint, Keynote, Prezi, dll)</t>
  </si>
  <si>
    <r>
      <rPr>
        <b/>
        <sz val="22"/>
        <rFont val="Arial"/>
        <family val="2"/>
      </rPr>
      <t xml:space="preserve">Ya IR 5.0 / </t>
    </r>
    <r>
      <rPr>
        <i/>
        <sz val="22"/>
        <rFont val="Arial"/>
        <family val="2"/>
      </rPr>
      <t>Yes IR 5.0</t>
    </r>
  </si>
  <si>
    <t>Jika Ya, apakah objektif utama pertubuhan ini mengamalkan Konsep Operasi Pintar? (Sila pilih tiga objektif utama)</t>
  </si>
  <si>
    <t>How smart operating affect this establishment?</t>
  </si>
  <si>
    <t>Perbelanjaan modal (cth. tanah, bangunan, kenderaan, loji, perisian, jentera, peralatan)</t>
  </si>
  <si>
    <t>Did this establishment already has a plan to reskilling and upskilling for its employees? Please mark (X) in one box only</t>
  </si>
  <si>
    <t>Kecerdasan Buatan / Pembelajaran Mesin/</t>
  </si>
  <si>
    <t>Big Data Analytics / Data Analytics</t>
  </si>
  <si>
    <t>Please state the number of affliates by country</t>
  </si>
  <si>
    <t>(Pembiayaan daripada luar antaranya termasuk sebarang permohonan untuk pembiayaan, pinjaman, kemudahan kredit, kad kredit, kredit daripada pembekal,</t>
  </si>
  <si>
    <t>for financing, loans, lines of credit, credit card, credit from suppliers, government grants / loans, venture capital and equity financing)</t>
  </si>
  <si>
    <t>F010072</t>
  </si>
  <si>
    <t>F010073</t>
  </si>
  <si>
    <t>F010074</t>
  </si>
  <si>
    <t>F010075</t>
  </si>
  <si>
    <t>F010076</t>
  </si>
  <si>
    <t>F010077</t>
  </si>
  <si>
    <t>F010078</t>
  </si>
  <si>
    <t>F010079</t>
  </si>
  <si>
    <t>F010080</t>
  </si>
  <si>
    <t>F030020</t>
  </si>
  <si>
    <t>F030021</t>
  </si>
  <si>
    <t>F030008</t>
  </si>
  <si>
    <t>F030009</t>
  </si>
  <si>
    <t>F062799</t>
  </si>
  <si>
    <t>F062899</t>
  </si>
  <si>
    <t>F070105</t>
  </si>
  <si>
    <t>F070199</t>
  </si>
  <si>
    <t>F087001</t>
  </si>
  <si>
    <t>F087002</t>
  </si>
  <si>
    <t>F087003</t>
  </si>
  <si>
    <t>F087004</t>
  </si>
  <si>
    <t>F087005</t>
  </si>
  <si>
    <t>F091027</t>
  </si>
  <si>
    <t>F091028</t>
  </si>
  <si>
    <t>F091018</t>
  </si>
  <si>
    <t>F091019</t>
  </si>
  <si>
    <t>F091020</t>
  </si>
  <si>
    <t>F091022</t>
  </si>
  <si>
    <t>F097002</t>
  </si>
  <si>
    <t>F097003</t>
  </si>
  <si>
    <t>F094057</t>
  </si>
  <si>
    <t>F091023</t>
  </si>
  <si>
    <t>F091024</t>
  </si>
  <si>
    <t>F091025</t>
  </si>
  <si>
    <t>F091026</t>
  </si>
  <si>
    <t>F100107</t>
  </si>
  <si>
    <t>F121804</t>
  </si>
  <si>
    <t>F121805</t>
  </si>
  <si>
    <t>F121806</t>
  </si>
  <si>
    <t>F121807</t>
  </si>
  <si>
    <t>F120145</t>
  </si>
  <si>
    <t>F120146</t>
  </si>
  <si>
    <t>F120147</t>
  </si>
  <si>
    <t>F120148</t>
  </si>
  <si>
    <t>F120149</t>
  </si>
  <si>
    <t>F120245</t>
  </si>
  <si>
    <t>F120246</t>
  </si>
  <si>
    <t>F120247</t>
  </si>
  <si>
    <t>F120248</t>
  </si>
  <si>
    <t>F120249</t>
  </si>
  <si>
    <t>F120150</t>
  </si>
  <si>
    <t>F120151</t>
  </si>
  <si>
    <t>F120152</t>
  </si>
  <si>
    <t>F120250</t>
  </si>
  <si>
    <t>F120251</t>
  </si>
  <si>
    <t>F120252</t>
  </si>
  <si>
    <t>F120158</t>
  </si>
  <si>
    <t>F120258</t>
  </si>
  <si>
    <t>F120153</t>
  </si>
  <si>
    <t>F120154</t>
  </si>
  <si>
    <t>F120155</t>
  </si>
  <si>
    <t>F120233</t>
  </si>
  <si>
    <t>F120234</t>
  </si>
  <si>
    <t>F120235</t>
  </si>
  <si>
    <t>F120236</t>
  </si>
  <si>
    <t>F120237</t>
  </si>
  <si>
    <t>F120238</t>
  </si>
  <si>
    <t>F120253</t>
  </si>
  <si>
    <t>F120254</t>
  </si>
  <si>
    <t>F120255</t>
  </si>
  <si>
    <t>F120156</t>
  </si>
  <si>
    <t>F120256</t>
  </si>
  <si>
    <t>F120257</t>
  </si>
  <si>
    <t>F310078</t>
  </si>
  <si>
    <t>F310079</t>
  </si>
  <si>
    <t>F330058</t>
  </si>
  <si>
    <t>F330059</t>
  </si>
  <si>
    <t>F330060</t>
  </si>
  <si>
    <t>F330061</t>
  </si>
  <si>
    <t>F330062</t>
  </si>
  <si>
    <t>F330063</t>
  </si>
  <si>
    <t>F330064</t>
  </si>
  <si>
    <t>F330065</t>
  </si>
  <si>
    <t>F330066</t>
  </si>
  <si>
    <t>F330067</t>
  </si>
  <si>
    <t>F330068</t>
  </si>
  <si>
    <t>F330069</t>
  </si>
  <si>
    <t>F330069(a)</t>
  </si>
  <si>
    <t>F330070</t>
  </si>
  <si>
    <t>F330071</t>
  </si>
  <si>
    <t>F320103</t>
  </si>
  <si>
    <t>F320104</t>
  </si>
  <si>
    <t>F320105</t>
  </si>
  <si>
    <t>F320106</t>
  </si>
  <si>
    <t>F320107</t>
  </si>
  <si>
    <t>F320203</t>
  </si>
  <si>
    <t>F320204</t>
  </si>
  <si>
    <t>F320205</t>
  </si>
  <si>
    <t>F320206</t>
  </si>
  <si>
    <t>F320207</t>
  </si>
  <si>
    <t>F342101</t>
  </si>
  <si>
    <t>F342201</t>
  </si>
  <si>
    <t>F342301</t>
  </si>
  <si>
    <t>F342401</t>
  </si>
  <si>
    <t>F370076</t>
  </si>
  <si>
    <t>F370077</t>
  </si>
  <si>
    <t>F370078</t>
  </si>
  <si>
    <t>F370076(a)</t>
  </si>
  <si>
    <t>F370152</t>
  </si>
  <si>
    <t>F370153</t>
  </si>
  <si>
    <t>F010070</t>
  </si>
  <si>
    <t>F010071</t>
  </si>
  <si>
    <t>F077001</t>
  </si>
  <si>
    <t>F077002</t>
  </si>
  <si>
    <t>F077003</t>
  </si>
  <si>
    <t>F350046</t>
  </si>
  <si>
    <t>F310012</t>
  </si>
  <si>
    <t>F310082</t>
  </si>
  <si>
    <t>Premium insurans dibayar ke atas bangunan, jentera, alat pengangkutan</t>
  </si>
  <si>
    <t>F400101a</t>
  </si>
  <si>
    <t>F400102a</t>
  </si>
  <si>
    <t>F400103a</t>
  </si>
  <si>
    <r>
      <rPr>
        <b/>
        <sz val="20"/>
        <rFont val="Arial"/>
        <family val="2"/>
      </rPr>
      <t>TEMPOH LAPORAN</t>
    </r>
    <r>
      <rPr>
        <sz val="20"/>
        <rFont val="Arial"/>
        <family val="2"/>
      </rPr>
      <t xml:space="preserve"> / </t>
    </r>
    <r>
      <rPr>
        <i/>
        <sz val="20"/>
        <rFont val="Arial"/>
        <family val="2"/>
      </rPr>
      <t>REPORTING PERIOD</t>
    </r>
  </si>
  <si>
    <r>
      <t xml:space="preserve">Jika Tidak, sila ke soalan H.3
</t>
    </r>
    <r>
      <rPr>
        <i/>
        <sz val="22"/>
        <color rgb="FF000000"/>
        <rFont val="Arial"/>
        <family val="2"/>
      </rPr>
      <t>If No, please proceed to question H.3</t>
    </r>
  </si>
  <si>
    <r>
      <t xml:space="preserve">Nota : Jumlah nilai di 127117 mesti sama dengan jumlah nilai perkara 8.1A hingga 8.1H dimuka surat 16 hingga 20 di bawah Soalan 8
</t>
    </r>
    <r>
      <rPr>
        <i/>
        <sz val="22"/>
        <rFont val="Arial"/>
        <family val="2"/>
      </rPr>
      <t>Notes : Total value in 127117 must be equal to item 8.1A to 8.1H on page 16 to 20 under Question 8</t>
    </r>
  </si>
  <si>
    <r>
      <t xml:space="preserve">   Termasuk           : Laman web, </t>
    </r>
    <r>
      <rPr>
        <b/>
        <i/>
        <sz val="22"/>
        <color rgb="FF000000"/>
        <rFont val="Arial"/>
        <family val="2"/>
      </rPr>
      <t>homepage</t>
    </r>
    <r>
      <rPr>
        <b/>
        <sz val="22"/>
        <color rgb="FF000000"/>
        <rFont val="Arial"/>
        <family val="2"/>
      </rPr>
      <t xml:space="preserve"> atau wujud di laman pihak ketiga yang mana perniagaan ini mempunyai penguasaan yang kuat </t>
    </r>
  </si>
  <si>
    <t>Media sosial (cth. Facebook, Instagram, X, Youtube, Tiktok)</t>
  </si>
  <si>
    <t>Social media (e.g. Facebook, Instagram, X, Youtube, Tiktok)</t>
  </si>
  <si>
    <t xml:space="preserve">Purata Gaji </t>
  </si>
  <si>
    <t>Pengeluaran</t>
  </si>
  <si>
    <t>Bahan Mentah</t>
  </si>
  <si>
    <t>NA</t>
  </si>
  <si>
    <t>OUTPUT 331</t>
  </si>
  <si>
    <t>OUTPUT 392</t>
  </si>
  <si>
    <t>OUTPUT 304</t>
  </si>
  <si>
    <t>OUTPUT 305</t>
  </si>
  <si>
    <t>OUTPUT 306</t>
  </si>
  <si>
    <t>OUTPUT 312</t>
  </si>
  <si>
    <t>OUTPUT 336</t>
  </si>
  <si>
    <t>OUTPUT 393</t>
  </si>
  <si>
    <t>OUTPUT 304, 336</t>
  </si>
  <si>
    <t>OUTPUT 304,305, 306, 312, 392, 393</t>
  </si>
  <si>
    <t>OUTPUT</t>
  </si>
  <si>
    <t>INPUT 336</t>
  </si>
  <si>
    <t>INPUT</t>
  </si>
  <si>
    <t>INPUT 312</t>
  </si>
  <si>
    <t xml:space="preserve"> - OUTPUT 304, 336</t>
  </si>
  <si>
    <t>INPUT 312, 331, 336, 393</t>
  </si>
  <si>
    <t xml:space="preserve"> - OUTPUT 336</t>
  </si>
  <si>
    <t xml:space="preserve"> - INPUT 336</t>
  </si>
  <si>
    <t xml:space="preserve"> + OUTPUT 336</t>
  </si>
  <si>
    <t xml:space="preserve"> + INPUT 336</t>
  </si>
  <si>
    <t>I/O</t>
  </si>
  <si>
    <t>CE/VA</t>
  </si>
  <si>
    <t>Gaji/Input</t>
  </si>
  <si>
    <t>abc</t>
  </si>
  <si>
    <t>ok</t>
  </si>
  <si>
    <t>Nilai Output</t>
  </si>
  <si>
    <t>Nilai Input</t>
  </si>
  <si>
    <t>Jumlah Hasil</t>
  </si>
  <si>
    <t>Jumlah Belanja</t>
  </si>
  <si>
    <t>WAJIB isi medan F010051 dgn betul</t>
  </si>
  <si>
    <t xml:space="preserve">Nilai Ditambah (VA)
</t>
  </si>
  <si>
    <t xml:space="preserve">Jumlah Pekerja
</t>
  </si>
  <si>
    <t xml:space="preserve">Pekerja Bergaji
</t>
  </si>
  <si>
    <t xml:space="preserve">Gaji&amp; Upah
</t>
  </si>
  <si>
    <t xml:space="preserve">Pampasan Pekerja (CE)
</t>
  </si>
  <si>
    <t xml:space="preserve">Harta Tetap
</t>
  </si>
  <si>
    <t xml:space="preserve">Susut Nilai 
</t>
  </si>
  <si>
    <t xml:space="preserve">Gaji &amp; Upah 
</t>
  </si>
  <si>
    <t xml:space="preserve">Jumlah Pekerja 
</t>
  </si>
  <si>
    <t xml:space="preserve">Pekerja Bergaji vs Gaji Upah
</t>
  </si>
  <si>
    <t xml:space="preserve">Air
</t>
  </si>
  <si>
    <t xml:space="preserve">Elektrik
</t>
  </si>
  <si>
    <t xml:space="preserve">Bahan Pembakar
</t>
  </si>
  <si>
    <t xml:space="preserve">Untung Rugi 
</t>
  </si>
  <si>
    <t xml:space="preserve">Gaji/VA
</t>
  </si>
  <si>
    <t>MSIC</t>
  </si>
  <si>
    <t>F097001</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</si>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</sst>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0.000"/>
    <numFmt numFmtId="167" formatCode="0.0"/>
    <numFmt numFmtId="168" formatCode="_-* #,##0_-;\-* #,##0_-;_-* &quot;-&quot;??_-;_-@_-"/>
  </numFmts>
  <fonts count="101">
    <font>
      <sz val="11"/>
      <color theme="1"/>
      <name val="Calibri"/>
      <family val="2"/>
      <scheme val="minor"/>
    </font>
    <font>
      <sz val="11"/>
      <color theme="1"/>
      <name val="Calibri"/>
      <family val="2"/>
      <scheme val="minor"/>
    </font>
    <font>
      <sz val="12"/>
      <name val="Helv"/>
    </font>
    <font>
      <sz val="28"/>
      <name val="Arial"/>
      <family val="2"/>
    </font>
    <font>
      <b/>
      <sz val="72"/>
      <name val="Arial"/>
      <family val="2"/>
    </font>
    <font>
      <b/>
      <sz val="36"/>
      <name val="Arial Black"/>
      <family val="2"/>
    </font>
    <font>
      <sz val="14"/>
      <name val="Helv"/>
    </font>
    <font>
      <sz val="14"/>
      <name val="Arial"/>
      <family val="2"/>
    </font>
    <font>
      <b/>
      <sz val="24"/>
      <name val="Arial"/>
      <family val="2"/>
    </font>
    <font>
      <b/>
      <sz val="26"/>
      <name val="Arial"/>
      <family val="2"/>
    </font>
    <font>
      <b/>
      <sz val="28"/>
      <name val="Arial"/>
      <family val="2"/>
    </font>
    <font>
      <b/>
      <sz val="36"/>
      <name val="Arial"/>
      <family val="2"/>
    </font>
    <font>
      <i/>
      <sz val="40"/>
      <name val="Arial"/>
      <family val="2"/>
    </font>
    <font>
      <i/>
      <sz val="28"/>
      <name val="Arial"/>
      <family val="2"/>
    </font>
    <font>
      <b/>
      <sz val="48"/>
      <name val="Arial"/>
      <family val="2"/>
    </font>
    <font>
      <b/>
      <sz val="26"/>
      <color indexed="8"/>
      <name val="Arial"/>
      <family val="2"/>
    </font>
    <font>
      <sz val="10"/>
      <name val="Arial"/>
      <family val="2"/>
    </font>
    <font>
      <i/>
      <sz val="26"/>
      <color indexed="8"/>
      <name val="Arial"/>
      <family val="2"/>
    </font>
    <font>
      <b/>
      <sz val="28"/>
      <name val="Arial Black"/>
      <family val="2"/>
    </font>
    <font>
      <u/>
      <sz val="10"/>
      <color indexed="12"/>
      <name val="Arial"/>
      <family val="2"/>
    </font>
    <font>
      <sz val="22"/>
      <name val="Arial"/>
      <family val="2"/>
    </font>
    <font>
      <sz val="26"/>
      <name val="Arial"/>
      <family val="2"/>
    </font>
    <font>
      <i/>
      <sz val="26"/>
      <name val="Arial"/>
      <family val="2"/>
    </font>
    <font>
      <b/>
      <sz val="22"/>
      <name val="Arial"/>
      <family val="2"/>
    </font>
    <font>
      <i/>
      <sz val="22"/>
      <name val="Arial"/>
      <family val="2"/>
    </font>
    <font>
      <sz val="22"/>
      <name val="Helv"/>
    </font>
    <font>
      <b/>
      <i/>
      <sz val="22"/>
      <name val="Arial"/>
      <family val="2"/>
    </font>
    <font>
      <b/>
      <sz val="12"/>
      <name val="Arial"/>
      <family val="2"/>
    </font>
    <font>
      <i/>
      <sz val="12"/>
      <name val="Arial"/>
      <family val="2"/>
    </font>
    <font>
      <sz val="12"/>
      <name val="Arial"/>
      <family val="2"/>
    </font>
    <font>
      <sz val="28"/>
      <name val="Helv"/>
    </font>
    <font>
      <i/>
      <sz val="24"/>
      <name val="Arial"/>
      <family val="2"/>
    </font>
    <font>
      <sz val="20"/>
      <name val="Arial"/>
      <family val="2"/>
    </font>
    <font>
      <sz val="18"/>
      <name val="Arial"/>
      <family val="2"/>
    </font>
    <font>
      <b/>
      <sz val="18"/>
      <name val="Arial"/>
      <family val="2"/>
    </font>
    <font>
      <i/>
      <sz val="18"/>
      <name val="Arial"/>
      <family val="2"/>
    </font>
    <font>
      <sz val="18"/>
      <name val="Arial Black"/>
      <family val="2"/>
    </font>
    <font>
      <b/>
      <sz val="16"/>
      <name val="Arial"/>
      <family val="2"/>
    </font>
    <font>
      <b/>
      <sz val="20"/>
      <name val="Arial"/>
      <family val="2"/>
    </font>
    <font>
      <sz val="22"/>
      <name val="Arial Black"/>
      <family val="2"/>
    </font>
    <font>
      <sz val="24"/>
      <name val="Arial"/>
      <family val="2"/>
    </font>
    <font>
      <b/>
      <sz val="22"/>
      <name val="Arial Black"/>
      <family val="2"/>
    </font>
    <font>
      <sz val="22"/>
      <color rgb="FFFF0000"/>
      <name val="Arial"/>
      <family val="2"/>
    </font>
    <font>
      <b/>
      <sz val="24"/>
      <name val="Arial Black"/>
      <family val="2"/>
    </font>
    <font>
      <sz val="22"/>
      <color rgb="FFFF0000"/>
      <name val="Arial Black"/>
      <family val="2"/>
    </font>
    <font>
      <b/>
      <sz val="55"/>
      <color rgb="FF000000"/>
      <name val="Arial"/>
      <family val="2"/>
    </font>
    <font>
      <i/>
      <sz val="20"/>
      <name val="Arial"/>
      <family val="2"/>
    </font>
    <font>
      <sz val="20"/>
      <name val="Arial Black"/>
      <family val="2"/>
    </font>
    <font>
      <b/>
      <sz val="20"/>
      <name val="Arial Black"/>
      <family val="2"/>
    </font>
    <font>
      <b/>
      <sz val="40"/>
      <name val="Arial"/>
      <family val="2"/>
    </font>
    <font>
      <sz val="24"/>
      <name val="Arial Black"/>
      <family val="2"/>
    </font>
    <font>
      <b/>
      <sz val="17"/>
      <name val="Arial"/>
      <family val="2"/>
    </font>
    <font>
      <sz val="17"/>
      <name val="Arial"/>
      <family val="2"/>
    </font>
    <font>
      <b/>
      <sz val="22"/>
      <color rgb="FF000000"/>
      <name val="Arial"/>
      <family val="2"/>
    </font>
    <font>
      <i/>
      <sz val="22"/>
      <color rgb="FF000000"/>
      <name val="Arial"/>
      <family val="2"/>
    </font>
    <font>
      <sz val="9"/>
      <name val="Arial"/>
      <family val="2"/>
    </font>
    <font>
      <b/>
      <sz val="14"/>
      <name val="Arial"/>
      <family val="2"/>
    </font>
    <font>
      <b/>
      <i/>
      <sz val="24"/>
      <name val="Arial"/>
      <family val="2"/>
    </font>
    <font>
      <b/>
      <sz val="22"/>
      <color rgb="FFFF0000"/>
      <name val="Arial"/>
      <family val="2"/>
    </font>
    <font>
      <b/>
      <u/>
      <sz val="20"/>
      <name val="Arial"/>
      <family val="2"/>
    </font>
    <font>
      <b/>
      <sz val="20"/>
      <color rgb="FF000000"/>
      <name val="Arial"/>
      <family val="2"/>
    </font>
    <font>
      <i/>
      <sz val="20"/>
      <color rgb="FF000000"/>
      <name val="Arial"/>
      <family val="2"/>
    </font>
    <font>
      <i/>
      <sz val="36"/>
      <name val="Arial"/>
      <family val="2"/>
    </font>
    <font>
      <b/>
      <u/>
      <sz val="28"/>
      <name val="Arial"/>
      <family val="2"/>
    </font>
    <font>
      <b/>
      <sz val="32"/>
      <color rgb="FF000000"/>
      <name val="Arial"/>
      <family val="2"/>
    </font>
    <font>
      <b/>
      <sz val="28"/>
      <color rgb="FF000000"/>
      <name val="Arial"/>
      <family val="2"/>
    </font>
    <font>
      <i/>
      <sz val="28"/>
      <color rgb="FF000000"/>
      <name val="Arial"/>
      <family val="2"/>
    </font>
    <font>
      <b/>
      <sz val="26"/>
      <name val="Arial Black"/>
      <family val="2"/>
    </font>
    <font>
      <sz val="26"/>
      <name val="Helv"/>
    </font>
    <font>
      <b/>
      <i/>
      <sz val="26"/>
      <name val="Arial"/>
      <family val="2"/>
    </font>
    <font>
      <sz val="20"/>
      <name val="Helv"/>
    </font>
    <font>
      <b/>
      <i/>
      <u/>
      <sz val="20"/>
      <name val="Arial"/>
      <family val="2"/>
    </font>
    <font>
      <b/>
      <i/>
      <sz val="22"/>
      <color rgb="FF000000"/>
      <name val="Arial"/>
      <family val="2"/>
    </font>
    <font>
      <sz val="20"/>
      <color theme="1"/>
      <name val="Arial"/>
      <family val="2"/>
    </font>
    <font>
      <b/>
      <i/>
      <sz val="28"/>
      <name val="Arial"/>
      <family val="2"/>
    </font>
    <font>
      <b/>
      <i/>
      <u/>
      <sz val="28"/>
      <name val="Arial"/>
      <family val="2"/>
    </font>
    <font>
      <b/>
      <sz val="53"/>
      <name val="Arial Black"/>
      <family val="2"/>
    </font>
    <font>
      <sz val="50"/>
      <name val="Arial Black"/>
      <family val="2"/>
    </font>
    <font>
      <sz val="53"/>
      <name val="Arial Black"/>
      <family val="2"/>
    </font>
    <font>
      <b/>
      <sz val="11"/>
      <name val="Calibri"/>
      <family val="2"/>
    </font>
    <font>
      <sz val="30"/>
      <color theme="1"/>
      <name val="Calibri"/>
      <family val="2"/>
      <scheme val="minor"/>
    </font>
    <font>
      <u/>
      <sz val="11"/>
      <color theme="10"/>
      <name val="Calibri"/>
      <family val="2"/>
      <scheme val="minor"/>
    </font>
    <font>
      <sz val="11"/>
      <name val="Calibri"/>
      <family val="2"/>
      <scheme val="minor"/>
    </font>
    <font>
      <sz val="36"/>
      <name val="Arial"/>
      <family val="2"/>
    </font>
    <font>
      <b/>
      <i/>
      <sz val="26"/>
      <color rgb="FF000000"/>
      <name val="Arial"/>
      <family val="2"/>
    </font>
    <font>
      <b/>
      <u/>
      <sz val="22"/>
      <name val="Arial"/>
      <family val="2"/>
    </font>
    <font>
      <b/>
      <i/>
      <u/>
      <sz val="22"/>
      <name val="Arial"/>
      <family val="2"/>
    </font>
    <font>
      <sz val="48"/>
      <name val="Arial Black"/>
      <family val="2"/>
    </font>
    <font>
      <i/>
      <sz val="48"/>
      <name val="Arial"/>
      <family val="2"/>
    </font>
    <font>
      <b/>
      <i/>
      <sz val="20"/>
      <name val="Arial"/>
      <family val="2"/>
    </font>
    <font>
      <sz val="72"/>
      <name val="Arial"/>
      <family val="2"/>
    </font>
    <font>
      <sz val="8"/>
      <name val="Calibri"/>
      <family val="2"/>
      <scheme val="minor"/>
    </font>
    <font>
      <b/>
      <u/>
      <sz val="20"/>
      <color theme="10"/>
      <name val="Arial"/>
      <family val="2"/>
    </font>
    <font>
      <sz val="48"/>
      <name val="Arial"/>
      <family val="2"/>
    </font>
    <font>
      <b/>
      <sz val="10"/>
      <color theme="4"/>
      <name val="Arial"/>
      <family val="2"/>
    </font>
    <font>
      <sz val="14"/>
      <name val="Helv"/>
      <charset val="134"/>
    </font>
    <font>
      <b/>
      <sz val="16"/>
      <color rgb="FFFF0000"/>
      <name val="Calibri"/>
      <family val="2"/>
      <scheme val="minor"/>
    </font>
    <font>
      <b/>
      <sz val="10"/>
      <color rgb="FFFF0000"/>
      <name val="Arial"/>
      <family val="2"/>
    </font>
    <font>
      <b/>
      <sz val="11"/>
      <color theme="7" tint="-0.249977111117893"/>
      <name val="Calibri"/>
      <family val="2"/>
    </font>
    <font>
      <sz val="11"/>
      <color theme="7" tint="-0.249977111117893"/>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4506668294322"/>
        <bgColor indexed="64"/>
      </patternFill>
    </fill>
    <fill>
      <patternFill patternType="solid">
        <fgColor theme="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s>
  <borders count="57">
    <border>
      <left/>
      <right/>
      <top/>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bottom style="dashed">
        <color auto="1"/>
      </bottom>
      <diagonal/>
    </border>
    <border>
      <left/>
      <right/>
      <top style="thin">
        <color indexed="64"/>
      </top>
      <bottom style="medium">
        <color indexed="64"/>
      </bottom>
      <diagonal/>
    </border>
    <border>
      <left/>
      <right/>
      <top style="dotted">
        <color indexed="64"/>
      </top>
      <bottom/>
      <diagonal/>
    </border>
  </borders>
  <cellStyleXfs count="59">
    <xf numFmtId="0" fontId="0" fillId="0" borderId="0"/>
    <xf numFmtId="0" fontId="2" fillId="0" borderId="0"/>
    <xf numFmtId="0" fontId="6" fillId="0" borderId="0"/>
    <xf numFmtId="0" fontId="2" fillId="0" borderId="0"/>
    <xf numFmtId="0" fontId="2" fillId="0" borderId="0"/>
    <xf numFmtId="0" fontId="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9"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16" fillId="0" borderId="0"/>
    <xf numFmtId="0" fontId="16" fillId="0" borderId="0"/>
    <xf numFmtId="0" fontId="6" fillId="0" borderId="0">
      <alignment vertical="center"/>
    </xf>
    <xf numFmtId="0" fontId="1" fillId="0" borderId="0"/>
    <xf numFmtId="0" fontId="1" fillId="0" borderId="0"/>
    <xf numFmtId="0" fontId="16" fillId="0" borderId="0"/>
    <xf numFmtId="0" fontId="6" fillId="0" borderId="0"/>
    <xf numFmtId="0" fontId="6" fillId="0" borderId="0"/>
    <xf numFmtId="0" fontId="6" fillId="0" borderId="0"/>
    <xf numFmtId="0" fontId="6" fillId="0" borderId="0">
      <alignment vertical="center"/>
    </xf>
    <xf numFmtId="0" fontId="6" fillId="0" borderId="0"/>
    <xf numFmtId="9" fontId="16" fillId="0" borderId="0" applyFont="0" applyFill="0" applyBorder="0" applyAlignment="0" applyProtection="0"/>
    <xf numFmtId="0" fontId="2" fillId="0" borderId="0"/>
    <xf numFmtId="0" fontId="2" fillId="0" borderId="0"/>
    <xf numFmtId="0" fontId="2" fillId="0" borderId="0"/>
    <xf numFmtId="0" fontId="16" fillId="0" borderId="0"/>
    <xf numFmtId="0" fontId="30" fillId="3" borderId="0"/>
    <xf numFmtId="0" fontId="2" fillId="0" borderId="0"/>
    <xf numFmtId="0" fontId="16" fillId="0" borderId="0"/>
    <xf numFmtId="0" fontId="2" fillId="0" borderId="0"/>
    <xf numFmtId="0" fontId="16" fillId="0" borderId="0"/>
    <xf numFmtId="9" fontId="6" fillId="0" borderId="0" applyFont="0" applyFill="0" applyBorder="0" applyAlignment="0" applyProtection="0"/>
    <xf numFmtId="0" fontId="6" fillId="0" borderId="0"/>
    <xf numFmtId="0" fontId="1"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xf numFmtId="0" fontId="16" fillId="0" borderId="0"/>
    <xf numFmtId="0" fontId="6" fillId="0" borderId="0">
      <alignment vertical="center"/>
    </xf>
    <xf numFmtId="0" fontId="16" fillId="0" borderId="0"/>
    <xf numFmtId="0" fontId="6" fillId="5" borderId="20" applyFont="0" applyBorder="0" applyProtection="0"/>
    <xf numFmtId="0" fontId="6" fillId="6" borderId="20" applyFont="0" applyBorder="0" applyProtection="0"/>
    <xf numFmtId="0" fontId="6" fillId="0" borderId="0"/>
    <xf numFmtId="43" fontId="1" fillId="0" borderId="0" applyFont="0" applyFill="0" applyBorder="0" applyAlignment="0" applyProtection="0"/>
    <xf numFmtId="0" fontId="81" fillId="0" borderId="0" applyNumberFormat="0" applyFill="0" applyBorder="0" applyAlignment="0" applyProtection="0"/>
    <xf numFmtId="0" fontId="95" fillId="0" borderId="0"/>
  </cellStyleXfs>
  <cellXfs count="4069">
    <xf numFmtId="0" fontId="0" fillId="0" borderId="0" xfId="0"/>
    <xf numFmtId="0" fontId="4" fillId="0" borderId="0" xfId="1" applyFont="1" applyAlignment="1">
      <alignment vertical="center"/>
    </xf>
    <xf numFmtId="0" fontId="3" fillId="0" borderId="0" xfId="1" applyFont="1" applyAlignment="1">
      <alignment horizontal="center" vertical="center"/>
    </xf>
    <xf numFmtId="0" fontId="5" fillId="0" borderId="0" xfId="1" applyFont="1" applyAlignment="1">
      <alignment vertical="center"/>
    </xf>
    <xf numFmtId="0" fontId="3" fillId="0" borderId="0" xfId="1" applyFont="1" applyAlignment="1">
      <alignment vertical="center"/>
    </xf>
    <xf numFmtId="0" fontId="10" fillId="0" borderId="0" xfId="3" applyFont="1" applyAlignment="1">
      <alignment vertical="center"/>
    </xf>
    <xf numFmtId="0" fontId="3" fillId="0" borderId="0" xfId="3" applyFont="1" applyAlignment="1">
      <alignment vertical="center"/>
    </xf>
    <xf numFmtId="0" fontId="3" fillId="0" borderId="0" xfId="3" applyFont="1"/>
    <xf numFmtId="0" fontId="10" fillId="0" borderId="0" xfId="3" quotePrefix="1" applyFont="1" applyAlignment="1">
      <alignment horizontal="left" vertical="top"/>
    </xf>
    <xf numFmtId="0" fontId="10" fillId="0" borderId="0" xfId="3" applyFont="1"/>
    <xf numFmtId="0" fontId="10" fillId="0" borderId="0" xfId="3" quotePrefix="1" applyFont="1"/>
    <xf numFmtId="0" fontId="11" fillId="0" borderId="0" xfId="3" applyFont="1" applyAlignment="1">
      <alignment vertical="center"/>
    </xf>
    <xf numFmtId="0" fontId="10" fillId="0" borderId="0" xfId="3" applyFont="1" applyAlignment="1">
      <alignment horizontal="left" vertical="center"/>
    </xf>
    <xf numFmtId="0" fontId="9" fillId="0" borderId="0" xfId="3" applyFont="1" applyAlignment="1">
      <alignment horizontal="center" vertical="center"/>
    </xf>
    <xf numFmtId="0" fontId="10" fillId="0" borderId="0" xfId="4" applyFont="1" applyAlignment="1">
      <alignment vertical="center"/>
    </xf>
    <xf numFmtId="49" fontId="4" fillId="0" borderId="0" xfId="4" applyNumberFormat="1" applyFont="1"/>
    <xf numFmtId="0" fontId="10" fillId="0" borderId="0" xfId="1" applyFont="1" applyAlignment="1">
      <alignment horizontal="left" vertical="center"/>
    </xf>
    <xf numFmtId="0" fontId="13" fillId="0" borderId="0" xfId="1" applyFont="1" applyAlignment="1">
      <alignment horizontal="left" vertical="center"/>
    </xf>
    <xf numFmtId="49" fontId="10" fillId="0" borderId="0" xfId="4" applyNumberFormat="1" applyFont="1"/>
    <xf numFmtId="0" fontId="3" fillId="0" borderId="0" xfId="1" applyFont="1" applyAlignment="1">
      <alignment horizontal="right" vertical="center"/>
    </xf>
    <xf numFmtId="0" fontId="20" fillId="0" borderId="0" xfId="1" applyFont="1"/>
    <xf numFmtId="0" fontId="23" fillId="0" borderId="0" xfId="4" applyFont="1" applyAlignment="1">
      <alignment vertical="center"/>
    </xf>
    <xf numFmtId="0" fontId="23" fillId="0" borderId="0" xfId="4" applyFont="1"/>
    <xf numFmtId="0" fontId="23" fillId="0" borderId="0" xfId="1" applyFont="1" applyAlignment="1">
      <alignment vertical="center"/>
    </xf>
    <xf numFmtId="0" fontId="20" fillId="0" borderId="0" xfId="1" applyFont="1" applyAlignment="1">
      <alignment vertical="center"/>
    </xf>
    <xf numFmtId="0" fontId="24" fillId="0" borderId="0" xfId="1" applyFont="1" applyAlignment="1">
      <alignment vertical="top"/>
    </xf>
    <xf numFmtId="0" fontId="20" fillId="0" borderId="0" xfId="1" applyFont="1" applyAlignment="1">
      <alignment vertical="top"/>
    </xf>
    <xf numFmtId="0" fontId="23" fillId="0" borderId="0" xfId="1" applyFont="1" applyAlignment="1">
      <alignment vertical="top"/>
    </xf>
    <xf numFmtId="0" fontId="20" fillId="0" borderId="0" xfId="4" applyFont="1"/>
    <xf numFmtId="0" fontId="24" fillId="0" borderId="0" xfId="1" applyFont="1" applyAlignment="1">
      <alignment vertical="center"/>
    </xf>
    <xf numFmtId="0" fontId="23" fillId="0" borderId="0" xfId="4" applyFont="1" applyAlignment="1">
      <alignment vertical="top"/>
    </xf>
    <xf numFmtId="0" fontId="24" fillId="0" borderId="0" xfId="4" applyFont="1" applyAlignment="1">
      <alignment vertical="top" wrapText="1"/>
    </xf>
    <xf numFmtId="0" fontId="20" fillId="0" borderId="0" xfId="4" applyFont="1" applyAlignment="1">
      <alignment vertical="center"/>
    </xf>
    <xf numFmtId="0" fontId="32" fillId="3" borderId="0" xfId="33" applyFont="1"/>
    <xf numFmtId="0" fontId="20" fillId="0" borderId="0" xfId="31" applyFont="1" applyAlignment="1">
      <alignment vertical="center"/>
    </xf>
    <xf numFmtId="0" fontId="24" fillId="0" borderId="0" xfId="31" applyFont="1" applyAlignment="1">
      <alignment vertical="center"/>
    </xf>
    <xf numFmtId="0" fontId="23" fillId="0" borderId="0" xfId="31" applyFont="1" applyAlignment="1">
      <alignment vertical="center"/>
    </xf>
    <xf numFmtId="0" fontId="20" fillId="0" borderId="0" xfId="31" applyFont="1"/>
    <xf numFmtId="0" fontId="39" fillId="0" borderId="0" xfId="31" applyFont="1"/>
    <xf numFmtId="0" fontId="20" fillId="0" borderId="0" xfId="31" applyFont="1" applyAlignment="1">
      <alignment horizontal="left" vertical="center"/>
    </xf>
    <xf numFmtId="0" fontId="43" fillId="0" borderId="0" xfId="31" applyFont="1" applyAlignment="1">
      <alignment vertical="center"/>
    </xf>
    <xf numFmtId="0" fontId="20" fillId="0" borderId="0" xfId="34" applyFont="1" applyAlignment="1">
      <alignment vertical="center"/>
    </xf>
    <xf numFmtId="0" fontId="8" fillId="0" borderId="0" xfId="34" applyFont="1" applyAlignment="1">
      <alignment vertical="center"/>
    </xf>
    <xf numFmtId="0" fontId="23" fillId="0" borderId="0" xfId="34" applyFont="1" applyAlignment="1">
      <alignment vertical="center"/>
    </xf>
    <xf numFmtId="0" fontId="24" fillId="0" borderId="0" xfId="34" applyFont="1" applyAlignment="1">
      <alignment vertical="center"/>
    </xf>
    <xf numFmtId="0" fontId="20" fillId="0" borderId="0" xfId="34" applyFont="1"/>
    <xf numFmtId="0" fontId="39" fillId="0" borderId="0" xfId="34" applyFont="1"/>
    <xf numFmtId="0" fontId="20" fillId="0" borderId="0" xfId="30" applyFont="1"/>
    <xf numFmtId="0" fontId="24" fillId="0" borderId="0" xfId="30" applyFont="1"/>
    <xf numFmtId="0" fontId="20" fillId="0" borderId="0" xfId="30" applyFont="1" applyAlignment="1">
      <alignment horizontal="left"/>
    </xf>
    <xf numFmtId="0" fontId="20" fillId="0" borderId="0" xfId="32" applyFont="1"/>
    <xf numFmtId="0" fontId="10" fillId="0" borderId="0" xfId="34" applyFont="1" applyAlignment="1">
      <alignment vertical="center"/>
    </xf>
    <xf numFmtId="0" fontId="10" fillId="0" borderId="0" xfId="34" applyFont="1" applyAlignment="1">
      <alignment horizontal="center" vertical="center"/>
    </xf>
    <xf numFmtId="0" fontId="32" fillId="0" borderId="0" xfId="35" applyFont="1" applyAlignment="1">
      <alignment vertical="center"/>
    </xf>
    <xf numFmtId="0" fontId="32" fillId="0" borderId="0" xfId="30" applyFont="1"/>
    <xf numFmtId="0" fontId="23" fillId="0" borderId="0" xfId="35" applyFont="1" applyAlignment="1">
      <alignment vertical="center"/>
    </xf>
    <xf numFmtId="0" fontId="23" fillId="0" borderId="0" xfId="35" quotePrefix="1" applyFont="1" applyAlignment="1">
      <alignment vertical="center"/>
    </xf>
    <xf numFmtId="0" fontId="24" fillId="0" borderId="0" xfId="35" applyFont="1" applyAlignment="1">
      <alignment vertical="center"/>
    </xf>
    <xf numFmtId="0" fontId="20" fillId="0" borderId="0" xfId="35" applyFont="1" applyAlignment="1">
      <alignment vertical="center"/>
    </xf>
    <xf numFmtId="0" fontId="20" fillId="0" borderId="7" xfId="35" applyFont="1" applyBorder="1" applyAlignment="1">
      <alignment vertical="center"/>
    </xf>
    <xf numFmtId="0" fontId="20" fillId="0" borderId="15" xfId="35" applyFont="1" applyBorder="1" applyAlignment="1">
      <alignment vertical="center"/>
    </xf>
    <xf numFmtId="0" fontId="33" fillId="0" borderId="0" xfId="36" applyFont="1"/>
    <xf numFmtId="0" fontId="36" fillId="0" borderId="0" xfId="36" applyFont="1"/>
    <xf numFmtId="0" fontId="10" fillId="0" borderId="3" xfId="34" applyFont="1" applyBorder="1" applyAlignment="1">
      <alignment vertical="center"/>
    </xf>
    <xf numFmtId="0" fontId="10" fillId="0" borderId="3" xfId="34" applyFont="1" applyBorder="1" applyAlignment="1">
      <alignment horizontal="center" vertical="center"/>
    </xf>
    <xf numFmtId="0" fontId="32" fillId="0" borderId="5" xfId="35" applyFont="1" applyBorder="1" applyAlignment="1">
      <alignment vertical="center"/>
    </xf>
    <xf numFmtId="0" fontId="20" fillId="0" borderId="5" xfId="35" applyFont="1" applyBorder="1" applyAlignment="1">
      <alignment vertical="center"/>
    </xf>
    <xf numFmtId="0" fontId="23" fillId="0" borderId="0" xfId="4" quotePrefix="1" applyFont="1" applyAlignment="1">
      <alignment vertical="center"/>
    </xf>
    <xf numFmtId="165" fontId="20" fillId="0" borderId="0" xfId="7" applyNumberFormat="1" applyFont="1" applyBorder="1" applyAlignment="1">
      <alignment vertical="center"/>
    </xf>
    <xf numFmtId="0" fontId="38" fillId="0" borderId="5" xfId="35" applyFont="1" applyBorder="1" applyAlignment="1">
      <alignment vertical="center"/>
    </xf>
    <xf numFmtId="0" fontId="46" fillId="0" borderId="5" xfId="35" applyFont="1" applyBorder="1" applyAlignment="1">
      <alignment vertical="center"/>
    </xf>
    <xf numFmtId="0" fontId="23" fillId="0" borderId="0" xfId="33" applyFont="1" applyFill="1"/>
    <xf numFmtId="0" fontId="24" fillId="0" borderId="0" xfId="33" applyFont="1" applyFill="1"/>
    <xf numFmtId="0" fontId="32" fillId="4" borderId="5" xfId="33" applyFont="1" applyFill="1" applyBorder="1"/>
    <xf numFmtId="0" fontId="32" fillId="4" borderId="0" xfId="33" applyFont="1" applyFill="1"/>
    <xf numFmtId="0" fontId="38" fillId="4" borderId="0" xfId="33" applyFont="1" applyFill="1"/>
    <xf numFmtId="0" fontId="38" fillId="4" borderId="0" xfId="33" quotePrefix="1" applyFont="1" applyFill="1" applyAlignment="1">
      <alignment horizontal="left" vertical="top"/>
    </xf>
    <xf numFmtId="0" fontId="38" fillId="4" borderId="0" xfId="33" quotePrefix="1" applyFont="1" applyFill="1" applyAlignment="1">
      <alignment horizontal="left"/>
    </xf>
    <xf numFmtId="0" fontId="38" fillId="4" borderId="0" xfId="33" applyFont="1" applyFill="1" applyAlignment="1">
      <alignment horizontal="left"/>
    </xf>
    <xf numFmtId="0" fontId="46" fillId="4" borderId="0" xfId="33" applyFont="1" applyFill="1" applyAlignment="1">
      <alignment horizontal="left"/>
    </xf>
    <xf numFmtId="0" fontId="46" fillId="4" borderId="0" xfId="33" applyFont="1" applyFill="1" applyAlignment="1">
      <alignment horizontal="left" vertical="top"/>
    </xf>
    <xf numFmtId="0" fontId="46" fillId="4" borderId="0" xfId="33" applyFont="1" applyFill="1" applyAlignment="1">
      <alignment horizontal="left" vertical="center"/>
    </xf>
    <xf numFmtId="0" fontId="38" fillId="4" borderId="0" xfId="33" applyFont="1" applyFill="1" applyAlignment="1">
      <alignment vertical="top"/>
    </xf>
    <xf numFmtId="0" fontId="32" fillId="4" borderId="5" xfId="33" applyFont="1" applyFill="1" applyBorder="1" applyAlignment="1">
      <alignment vertical="top"/>
    </xf>
    <xf numFmtId="0" fontId="32" fillId="4" borderId="0" xfId="33" applyFont="1" applyFill="1" applyAlignment="1">
      <alignment vertical="top"/>
    </xf>
    <xf numFmtId="0" fontId="32" fillId="3" borderId="0" xfId="33" applyFont="1" applyAlignment="1">
      <alignment vertical="top"/>
    </xf>
    <xf numFmtId="0" fontId="46" fillId="4" borderId="0" xfId="33" applyFont="1" applyFill="1" applyAlignment="1">
      <alignment vertical="top"/>
    </xf>
    <xf numFmtId="0" fontId="46" fillId="4" borderId="0" xfId="33" applyFont="1" applyFill="1"/>
    <xf numFmtId="0" fontId="32" fillId="4" borderId="25" xfId="33" applyFont="1" applyFill="1" applyBorder="1"/>
    <xf numFmtId="0" fontId="38" fillId="4" borderId="26" xfId="33" quotePrefix="1" applyFont="1" applyFill="1" applyBorder="1" applyAlignment="1">
      <alignment horizontal="left"/>
    </xf>
    <xf numFmtId="0" fontId="32" fillId="4" borderId="26" xfId="33" applyFont="1" applyFill="1" applyBorder="1"/>
    <xf numFmtId="0" fontId="46" fillId="4" borderId="26" xfId="33" applyFont="1" applyFill="1" applyBorder="1"/>
    <xf numFmtId="0" fontId="39" fillId="4" borderId="0" xfId="33" applyFont="1" applyFill="1"/>
    <xf numFmtId="0" fontId="32" fillId="4" borderId="0" xfId="48" applyFont="1" applyFill="1" applyAlignment="1">
      <alignment horizontal="center" vertical="center" wrapText="1"/>
    </xf>
    <xf numFmtId="0" fontId="46" fillId="4" borderId="0" xfId="33" applyFont="1" applyFill="1" applyAlignment="1">
      <alignment vertical="center"/>
    </xf>
    <xf numFmtId="0" fontId="32" fillId="0" borderId="0" xfId="33" applyFont="1" applyFill="1"/>
    <xf numFmtId="0" fontId="39" fillId="0" borderId="0" xfId="33" applyFont="1" applyFill="1"/>
    <xf numFmtId="0" fontId="39" fillId="3" borderId="0" xfId="33" applyFont="1"/>
    <xf numFmtId="0" fontId="29" fillId="0" borderId="0" xfId="1" applyFont="1"/>
    <xf numFmtId="0" fontId="24" fillId="0" borderId="0" xfId="1" applyFont="1" applyAlignment="1">
      <alignment horizontal="center" vertical="center"/>
    </xf>
    <xf numFmtId="0" fontId="29" fillId="0" borderId="5" xfId="1" applyFont="1" applyBorder="1" applyAlignment="1">
      <alignment horizontal="left"/>
    </xf>
    <xf numFmtId="0" fontId="9" fillId="0" borderId="0" xfId="1" applyFont="1" applyAlignment="1">
      <alignment vertical="center"/>
    </xf>
    <xf numFmtId="0" fontId="9" fillId="0" borderId="0" xfId="1" applyFont="1"/>
    <xf numFmtId="0" fontId="29" fillId="0" borderId="28" xfId="1" applyFont="1" applyBorder="1"/>
    <xf numFmtId="0" fontId="8" fillId="0" borderId="0" xfId="1" applyFont="1"/>
    <xf numFmtId="0" fontId="22" fillId="0" borderId="0" xfId="1" applyFont="1" applyAlignment="1">
      <alignment vertical="center"/>
    </xf>
    <xf numFmtId="0" fontId="40" fillId="0" borderId="0" xfId="1" applyFont="1"/>
    <xf numFmtId="0" fontId="24" fillId="0" borderId="0" xfId="1" applyFont="1" applyAlignment="1">
      <alignment horizontal="left" vertical="top"/>
    </xf>
    <xf numFmtId="0" fontId="24" fillId="0" borderId="0" xfId="1" applyFont="1" applyAlignment="1">
      <alignment horizontal="left" vertical="center"/>
    </xf>
    <xf numFmtId="0" fontId="50" fillId="0" borderId="0" xfId="1" applyFont="1"/>
    <xf numFmtId="0" fontId="41" fillId="0" borderId="0" xfId="1" applyFont="1" applyAlignment="1">
      <alignment horizontal="center" vertical="center"/>
    </xf>
    <xf numFmtId="0" fontId="40" fillId="0" borderId="0" xfId="1" applyFont="1" applyAlignment="1">
      <alignment vertical="center"/>
    </xf>
    <xf numFmtId="0" fontId="20" fillId="0" borderId="5" xfId="1" applyFont="1" applyBorder="1" applyAlignment="1">
      <alignment horizontal="left" vertical="center"/>
    </xf>
    <xf numFmtId="0" fontId="20" fillId="0" borderId="28" xfId="1" applyFont="1" applyBorder="1" applyAlignment="1">
      <alignment vertical="center"/>
    </xf>
    <xf numFmtId="0" fontId="20" fillId="0" borderId="5" xfId="1" applyFont="1" applyBorder="1" applyAlignment="1">
      <alignment horizontal="left"/>
    </xf>
    <xf numFmtId="0" fontId="23" fillId="0" borderId="0" xfId="1" applyFont="1"/>
    <xf numFmtId="0" fontId="20" fillId="0" borderId="28" xfId="1" applyFont="1" applyBorder="1"/>
    <xf numFmtId="0" fontId="24" fillId="0" borderId="0" xfId="1" applyFont="1"/>
    <xf numFmtId="0" fontId="20" fillId="0" borderId="5" xfId="1" applyFont="1" applyBorder="1" applyAlignment="1">
      <alignment horizontal="left" vertical="top"/>
    </xf>
    <xf numFmtId="0" fontId="20" fillId="0" borderId="28" xfId="1" applyFont="1" applyBorder="1" applyAlignment="1">
      <alignment vertical="top"/>
    </xf>
    <xf numFmtId="0" fontId="39" fillId="0" borderId="0" xfId="1" applyFont="1" applyAlignment="1">
      <alignment vertical="center"/>
    </xf>
    <xf numFmtId="0" fontId="23" fillId="0" borderId="26" xfId="4" applyFont="1" applyBorder="1" applyAlignment="1">
      <alignment vertical="center"/>
    </xf>
    <xf numFmtId="0" fontId="29" fillId="0" borderId="26" xfId="1" applyFont="1" applyBorder="1"/>
    <xf numFmtId="0" fontId="29" fillId="0" borderId="26" xfId="4" applyFont="1" applyBorder="1"/>
    <xf numFmtId="0" fontId="40" fillId="0" borderId="0" xfId="4" applyFont="1"/>
    <xf numFmtId="0" fontId="29" fillId="0" borderId="3" xfId="1" applyFont="1" applyBorder="1"/>
    <xf numFmtId="0" fontId="29" fillId="0" borderId="4" xfId="1" applyFont="1" applyBorder="1"/>
    <xf numFmtId="0" fontId="20" fillId="0" borderId="0" xfId="1" applyFont="1" applyAlignment="1">
      <alignment horizontal="left" vertical="top"/>
    </xf>
    <xf numFmtId="0" fontId="20" fillId="0" borderId="0" xfId="1" applyFont="1" applyAlignment="1">
      <alignment horizontal="left"/>
    </xf>
    <xf numFmtId="0" fontId="41" fillId="0" borderId="0" xfId="1" applyFont="1" applyAlignment="1">
      <alignment vertical="center"/>
    </xf>
    <xf numFmtId="0" fontId="20" fillId="0" borderId="0" xfId="1" quotePrefix="1" applyFont="1" applyAlignment="1">
      <alignment horizontal="center" vertical="center"/>
    </xf>
    <xf numFmtId="0" fontId="24" fillId="0" borderId="0" xfId="4" applyFont="1" applyAlignment="1">
      <alignment horizontal="left" vertical="center"/>
    </xf>
    <xf numFmtId="0" fontId="29" fillId="0" borderId="5" xfId="1" applyFont="1" applyBorder="1"/>
    <xf numFmtId="0" fontId="41" fillId="0" borderId="0" xfId="1" quotePrefix="1" applyFont="1" applyAlignment="1">
      <alignment vertical="center"/>
    </xf>
    <xf numFmtId="0" fontId="41" fillId="0" borderId="0" xfId="1" applyFont="1" applyAlignment="1">
      <alignment horizontal="left" vertical="center"/>
    </xf>
    <xf numFmtId="0" fontId="39" fillId="0" borderId="0" xfId="1" applyFont="1"/>
    <xf numFmtId="0" fontId="24" fillId="0" borderId="0" xfId="1" applyFont="1" applyAlignment="1">
      <alignment horizontal="left"/>
    </xf>
    <xf numFmtId="0" fontId="29" fillId="0" borderId="13" xfId="1" applyFont="1" applyBorder="1"/>
    <xf numFmtId="0" fontId="29" fillId="4" borderId="5" xfId="1" applyFont="1" applyFill="1" applyBorder="1"/>
    <xf numFmtId="0" fontId="29" fillId="4" borderId="0" xfId="1" applyFont="1" applyFill="1"/>
    <xf numFmtId="0" fontId="20" fillId="0" borderId="0" xfId="48" applyFont="1">
      <alignment vertical="center"/>
    </xf>
    <xf numFmtId="0" fontId="20" fillId="0" borderId="5" xfId="48" applyFont="1" applyBorder="1">
      <alignment vertical="center"/>
    </xf>
    <xf numFmtId="0" fontId="20" fillId="0" borderId="28" xfId="48" applyFont="1" applyBorder="1">
      <alignment vertical="center"/>
    </xf>
    <xf numFmtId="0" fontId="23" fillId="0" borderId="0" xfId="48" applyFont="1" applyAlignment="1">
      <alignment horizontal="left" vertical="center"/>
    </xf>
    <xf numFmtId="0" fontId="20" fillId="0" borderId="0" xfId="48" quotePrefix="1" applyFont="1">
      <alignment vertical="center"/>
    </xf>
    <xf numFmtId="0" fontId="23" fillId="0" borderId="0" xfId="48" applyFont="1">
      <alignment vertical="center"/>
    </xf>
    <xf numFmtId="0" fontId="20" fillId="0" borderId="0" xfId="48" applyFont="1" applyAlignment="1">
      <alignment horizontal="left" vertical="center"/>
    </xf>
    <xf numFmtId="0" fontId="24" fillId="0" borderId="0" xfId="48" applyFont="1">
      <alignment vertical="center"/>
    </xf>
    <xf numFmtId="0" fontId="24" fillId="0" borderId="0" xfId="48" applyFont="1" applyAlignment="1">
      <alignment horizontal="left" vertical="center"/>
    </xf>
    <xf numFmtId="0" fontId="20" fillId="0" borderId="25" xfId="48" applyFont="1" applyBorder="1">
      <alignment vertical="center"/>
    </xf>
    <xf numFmtId="0" fontId="20" fillId="0" borderId="26" xfId="48" applyFont="1" applyBorder="1">
      <alignment vertical="center"/>
    </xf>
    <xf numFmtId="0" fontId="20" fillId="0" borderId="26" xfId="48" applyFont="1" applyBorder="1" applyAlignment="1">
      <alignment horizontal="left" vertical="center"/>
    </xf>
    <xf numFmtId="0" fontId="20" fillId="0" borderId="27" xfId="48" applyFont="1" applyBorder="1">
      <alignment vertical="center"/>
    </xf>
    <xf numFmtId="0" fontId="52" fillId="0" borderId="24" xfId="1" applyFont="1" applyBorder="1" applyAlignment="1">
      <alignment horizontal="left"/>
    </xf>
    <xf numFmtId="0" fontId="52" fillId="0" borderId="23" xfId="1" applyFont="1" applyBorder="1" applyAlignment="1">
      <alignment horizontal="left"/>
    </xf>
    <xf numFmtId="0" fontId="29" fillId="0" borderId="23" xfId="1" applyFont="1" applyBorder="1"/>
    <xf numFmtId="0" fontId="29" fillId="0" borderId="16" xfId="1" applyFont="1" applyBorder="1"/>
    <xf numFmtId="0" fontId="29" fillId="0" borderId="12" xfId="1" applyFont="1" applyBorder="1"/>
    <xf numFmtId="0" fontId="29" fillId="0" borderId="14" xfId="1" applyFont="1" applyBorder="1"/>
    <xf numFmtId="0" fontId="29" fillId="4" borderId="23" xfId="1" applyFont="1" applyFill="1" applyBorder="1"/>
    <xf numFmtId="0" fontId="8" fillId="4" borderId="0" xfId="1" applyFont="1" applyFill="1" applyAlignment="1">
      <alignment horizontal="left"/>
    </xf>
    <xf numFmtId="0" fontId="40" fillId="0" borderId="0" xfId="1" applyFont="1" applyAlignment="1">
      <alignment horizontal="left"/>
    </xf>
    <xf numFmtId="0" fontId="40" fillId="0" borderId="0" xfId="1" applyFont="1" applyAlignment="1">
      <alignment horizontal="center"/>
    </xf>
    <xf numFmtId="0" fontId="20" fillId="0" borderId="1" xfId="1" applyFont="1" applyBorder="1"/>
    <xf numFmtId="0" fontId="29" fillId="0" borderId="1" xfId="1" applyFont="1" applyBorder="1"/>
    <xf numFmtId="0" fontId="40" fillId="0" borderId="0" xfId="1" quotePrefix="1" applyFont="1" applyAlignment="1">
      <alignment horizontal="center" vertical="center"/>
    </xf>
    <xf numFmtId="0" fontId="52" fillId="0" borderId="0" xfId="1" applyFont="1"/>
    <xf numFmtId="0" fontId="40" fillId="4" borderId="0" xfId="1" applyFont="1" applyFill="1"/>
    <xf numFmtId="0" fontId="40" fillId="0" borderId="28" xfId="1" applyFont="1" applyBorder="1"/>
    <xf numFmtId="0" fontId="40" fillId="4" borderId="5" xfId="1" applyFont="1" applyFill="1" applyBorder="1"/>
    <xf numFmtId="0" fontId="40" fillId="0" borderId="5" xfId="1" applyFont="1" applyBorder="1"/>
    <xf numFmtId="0" fontId="40" fillId="0" borderId="1" xfId="1" applyFont="1" applyBorder="1"/>
    <xf numFmtId="0" fontId="40" fillId="0" borderId="5" xfId="1" applyFont="1" applyBorder="1" applyAlignment="1">
      <alignment horizontal="left"/>
    </xf>
    <xf numFmtId="0" fontId="40" fillId="0" borderId="13" xfId="1" applyFont="1" applyBorder="1"/>
    <xf numFmtId="0" fontId="40" fillId="0" borderId="14" xfId="1" applyFont="1" applyBorder="1"/>
    <xf numFmtId="0" fontId="40" fillId="4" borderId="24" xfId="1" applyFont="1" applyFill="1" applyBorder="1"/>
    <xf numFmtId="0" fontId="40" fillId="4" borderId="23" xfId="1" applyFont="1" applyFill="1" applyBorder="1"/>
    <xf numFmtId="0" fontId="40" fillId="0" borderId="23" xfId="1" applyFont="1" applyBorder="1"/>
    <xf numFmtId="0" fontId="40" fillId="0" borderId="0" xfId="1" applyFont="1" applyAlignment="1">
      <alignment horizontal="centerContinuous"/>
    </xf>
    <xf numFmtId="0" fontId="29" fillId="0" borderId="0" xfId="1" applyFont="1" applyAlignment="1">
      <alignment horizontal="centerContinuous"/>
    </xf>
    <xf numFmtId="0" fontId="40" fillId="0" borderId="5" xfId="1" applyFont="1" applyBorder="1" applyAlignment="1">
      <alignment horizontal="center"/>
    </xf>
    <xf numFmtId="0" fontId="40" fillId="0" borderId="1" xfId="1" applyFont="1" applyBorder="1" applyAlignment="1">
      <alignment horizontal="left"/>
    </xf>
    <xf numFmtId="0" fontId="40" fillId="0" borderId="25" xfId="1" applyFont="1" applyBorder="1"/>
    <xf numFmtId="0" fontId="40" fillId="0" borderId="26" xfId="1" applyFont="1" applyBorder="1"/>
    <xf numFmtId="0" fontId="40" fillId="0" borderId="27" xfId="1" applyFont="1" applyBorder="1"/>
    <xf numFmtId="0" fontId="38" fillId="4" borderId="0" xfId="33" applyFont="1" applyFill="1" applyAlignment="1">
      <alignment vertical="top" wrapText="1"/>
    </xf>
    <xf numFmtId="0" fontId="38" fillId="4" borderId="0" xfId="33" applyFont="1" applyFill="1" applyAlignment="1">
      <alignment horizontal="left" vertical="top" wrapText="1"/>
    </xf>
    <xf numFmtId="0" fontId="38" fillId="4" borderId="0" xfId="33" applyFont="1" applyFill="1" applyAlignment="1">
      <alignment horizontal="left" wrapText="1"/>
    </xf>
    <xf numFmtId="0" fontId="38" fillId="4" borderId="0" xfId="33" applyFont="1" applyFill="1" applyAlignment="1">
      <alignment horizontal="left" vertical="top"/>
    </xf>
    <xf numFmtId="0" fontId="38" fillId="4" borderId="0" xfId="33" applyFont="1" applyFill="1" applyAlignment="1">
      <alignment vertical="center"/>
    </xf>
    <xf numFmtId="0" fontId="38" fillId="4" borderId="0" xfId="33" quotePrefix="1" applyFont="1" applyFill="1"/>
    <xf numFmtId="0" fontId="38" fillId="0" borderId="0" xfId="1" applyFont="1" applyAlignment="1">
      <alignment horizontal="left" vertical="center"/>
    </xf>
    <xf numFmtId="0" fontId="23" fillId="0" borderId="0" xfId="1" quotePrefix="1" applyFont="1" applyAlignment="1">
      <alignment vertical="center"/>
    </xf>
    <xf numFmtId="0" fontId="46" fillId="0" borderId="0" xfId="1" applyFont="1" applyAlignment="1">
      <alignment vertical="top"/>
    </xf>
    <xf numFmtId="0" fontId="29" fillId="0" borderId="0" xfId="1" applyFont="1" applyAlignment="1">
      <alignment vertical="center"/>
    </xf>
    <xf numFmtId="0" fontId="29" fillId="0" borderId="5" xfId="1" applyFont="1" applyBorder="1" applyAlignment="1">
      <alignment vertical="center"/>
    </xf>
    <xf numFmtId="0" fontId="29" fillId="0" borderId="0" xfId="4" applyFont="1"/>
    <xf numFmtId="0" fontId="20" fillId="0" borderId="5" xfId="4" applyFont="1" applyBorder="1" applyAlignment="1">
      <alignment vertical="center"/>
    </xf>
    <xf numFmtId="0" fontId="29" fillId="0" borderId="0" xfId="4" applyFont="1" applyAlignment="1">
      <alignment vertical="center"/>
    </xf>
    <xf numFmtId="0" fontId="29" fillId="0" borderId="28" xfId="4" applyFont="1" applyBorder="1" applyAlignment="1">
      <alignment vertical="center"/>
    </xf>
    <xf numFmtId="0" fontId="29" fillId="0" borderId="28" xfId="4" applyFont="1" applyBorder="1"/>
    <xf numFmtId="0" fontId="40" fillId="0" borderId="5" xfId="4" applyFont="1" applyBorder="1"/>
    <xf numFmtId="0" fontId="40" fillId="0" borderId="28" xfId="4" applyFont="1" applyBorder="1"/>
    <xf numFmtId="0" fontId="23" fillId="0" borderId="0" xfId="1" quotePrefix="1" applyFont="1" applyAlignment="1">
      <alignment horizontal="center" vertical="center"/>
    </xf>
    <xf numFmtId="0" fontId="7" fillId="0" borderId="0" xfId="11" applyFont="1"/>
    <xf numFmtId="0" fontId="10" fillId="0" borderId="0" xfId="11" applyFont="1" applyAlignment="1">
      <alignment vertical="center"/>
    </xf>
    <xf numFmtId="0" fontId="6" fillId="0" borderId="0" xfId="11"/>
    <xf numFmtId="0" fontId="23" fillId="0" borderId="0" xfId="1" quotePrefix="1" applyFont="1" applyAlignment="1">
      <alignment vertical="top"/>
    </xf>
    <xf numFmtId="0" fontId="20" fillId="0" borderId="28" xfId="4" applyFont="1" applyBorder="1" applyAlignment="1">
      <alignment vertical="center"/>
    </xf>
    <xf numFmtId="0" fontId="32" fillId="3" borderId="0" xfId="33" applyFont="1" applyAlignment="1">
      <alignment horizontal="center"/>
    </xf>
    <xf numFmtId="0" fontId="38" fillId="4" borderId="0" xfId="33" applyFont="1" applyFill="1" applyAlignment="1">
      <alignment horizontal="right"/>
    </xf>
    <xf numFmtId="0" fontId="32" fillId="4" borderId="0" xfId="33" applyFont="1" applyFill="1" applyAlignment="1">
      <alignment horizontal="right"/>
    </xf>
    <xf numFmtId="0" fontId="46" fillId="4" borderId="0" xfId="33" applyFont="1" applyFill="1" applyAlignment="1">
      <alignment vertical="top" wrapText="1"/>
    </xf>
    <xf numFmtId="0" fontId="32" fillId="0" borderId="0" xfId="36" applyFont="1"/>
    <xf numFmtId="0" fontId="47" fillId="0" borderId="0" xfId="36" applyFont="1"/>
    <xf numFmtId="0" fontId="32" fillId="2" borderId="0" xfId="36" applyFont="1" applyFill="1"/>
    <xf numFmtId="0" fontId="20" fillId="0" borderId="23" xfId="1" applyFont="1" applyBorder="1"/>
    <xf numFmtId="0" fontId="55" fillId="0" borderId="0" xfId="29" applyFont="1" applyAlignment="1">
      <alignment vertical="center"/>
    </xf>
    <xf numFmtId="0" fontId="20" fillId="2" borderId="0" xfId="48" applyFont="1" applyFill="1" applyAlignment="1">
      <alignment vertical="center" wrapText="1"/>
    </xf>
    <xf numFmtId="0" fontId="23" fillId="0" borderId="0" xfId="30" applyFont="1" applyAlignment="1">
      <alignment horizontal="center"/>
    </xf>
    <xf numFmtId="0" fontId="23" fillId="0" borderId="0" xfId="34" applyFont="1"/>
    <xf numFmtId="0" fontId="20" fillId="0" borderId="0" xfId="30" applyFont="1" applyAlignment="1">
      <alignment horizontal="left" vertical="top"/>
    </xf>
    <xf numFmtId="0" fontId="23" fillId="0" borderId="0" xfId="1" applyFont="1" applyAlignment="1">
      <alignment vertical="center" wrapText="1"/>
    </xf>
    <xf numFmtId="0" fontId="31" fillId="0" borderId="0" xfId="1" applyFont="1" applyAlignment="1">
      <alignment vertical="center"/>
    </xf>
    <xf numFmtId="0" fontId="20" fillId="0" borderId="25" xfId="1" applyFont="1" applyBorder="1" applyAlignment="1">
      <alignment horizontal="left"/>
    </xf>
    <xf numFmtId="0" fontId="20" fillId="0" borderId="26" xfId="1" applyFont="1" applyBorder="1"/>
    <xf numFmtId="0" fontId="23" fillId="0" borderId="26" xfId="1" applyFont="1" applyBorder="1" applyAlignment="1">
      <alignment horizontal="left" vertical="center"/>
    </xf>
    <xf numFmtId="0" fontId="23" fillId="0" borderId="26" xfId="1" applyFont="1" applyBorder="1" applyAlignment="1">
      <alignment vertical="center"/>
    </xf>
    <xf numFmtId="0" fontId="20" fillId="0" borderId="26" xfId="1" applyFont="1" applyBorder="1" applyAlignment="1">
      <alignment vertical="center"/>
    </xf>
    <xf numFmtId="0" fontId="20" fillId="0" borderId="27" xfId="1" applyFont="1" applyBorder="1"/>
    <xf numFmtId="0" fontId="23" fillId="0" borderId="26" xfId="1" applyFont="1" applyBorder="1"/>
    <xf numFmtId="0" fontId="24" fillId="0" borderId="26" xfId="1" applyFont="1" applyBorder="1" applyAlignment="1">
      <alignment horizontal="left" vertical="center"/>
    </xf>
    <xf numFmtId="0" fontId="23" fillId="0" borderId="23" xfId="4" applyFont="1" applyBorder="1" applyAlignment="1">
      <alignment horizontal="left" vertical="center"/>
    </xf>
    <xf numFmtId="0" fontId="24" fillId="0" borderId="0" xfId="1" quotePrefix="1" applyFont="1" applyAlignment="1">
      <alignment vertical="center"/>
    </xf>
    <xf numFmtId="0" fontId="41" fillId="0" borderId="0" xfId="31" applyFont="1"/>
    <xf numFmtId="0" fontId="41" fillId="0" borderId="0" xfId="31" applyFont="1" applyAlignment="1">
      <alignment vertical="center"/>
    </xf>
    <xf numFmtId="0" fontId="20" fillId="0" borderId="0" xfId="34" applyFont="1" applyAlignment="1">
      <alignment horizontal="center" vertical="center"/>
    </xf>
    <xf numFmtId="0" fontId="26" fillId="0" borderId="0" xfId="31" applyFont="1" applyAlignment="1">
      <alignment horizontal="left" vertical="center"/>
    </xf>
    <xf numFmtId="0" fontId="23" fillId="0" borderId="0" xfId="31" applyFont="1" applyAlignment="1">
      <alignment horizontal="left" vertical="center"/>
    </xf>
    <xf numFmtId="0" fontId="24" fillId="0" borderId="0" xfId="33" applyFont="1" applyFill="1" applyAlignment="1">
      <alignment horizontal="left"/>
    </xf>
    <xf numFmtId="0" fontId="38" fillId="0" borderId="0" xfId="33" applyFont="1" applyFill="1" applyAlignment="1">
      <alignment vertical="top"/>
    </xf>
    <xf numFmtId="0" fontId="32" fillId="0" borderId="5" xfId="33" applyFont="1" applyFill="1" applyBorder="1"/>
    <xf numFmtId="0" fontId="46" fillId="0" borderId="0" xfId="33" applyFont="1" applyFill="1" applyAlignment="1">
      <alignment vertical="top"/>
    </xf>
    <xf numFmtId="0" fontId="38" fillId="0" borderId="0" xfId="33" applyFont="1" applyFill="1"/>
    <xf numFmtId="0" fontId="38" fillId="0" borderId="0" xfId="33" applyFont="1" applyFill="1" applyAlignment="1">
      <alignment horizontal="left" vertical="top"/>
    </xf>
    <xf numFmtId="0" fontId="32" fillId="0" borderId="5" xfId="33" applyFont="1" applyFill="1" applyBorder="1" applyAlignment="1">
      <alignment vertical="top"/>
    </xf>
    <xf numFmtId="0" fontId="23" fillId="0" borderId="0" xfId="33" applyFont="1" applyFill="1" applyAlignment="1">
      <alignment horizontal="left"/>
    </xf>
    <xf numFmtId="0" fontId="23" fillId="0" borderId="0" xfId="33" applyFont="1" applyFill="1" applyAlignment="1">
      <alignment vertical="top"/>
    </xf>
    <xf numFmtId="0" fontId="23" fillId="0" borderId="0" xfId="33" applyFont="1" applyFill="1" applyAlignment="1">
      <alignment vertical="center"/>
    </xf>
    <xf numFmtId="0" fontId="23" fillId="0" borderId="0" xfId="33" quotePrefix="1" applyFont="1" applyFill="1" applyAlignment="1">
      <alignment horizontal="left"/>
    </xf>
    <xf numFmtId="0" fontId="20" fillId="0" borderId="0" xfId="33" applyFont="1" applyFill="1"/>
    <xf numFmtId="0" fontId="23" fillId="0" borderId="0" xfId="33" applyFont="1" applyFill="1" applyAlignment="1">
      <alignment horizontal="left" vertical="top"/>
    </xf>
    <xf numFmtId="0" fontId="8" fillId="0" borderId="0" xfId="33" applyFont="1" applyFill="1" applyAlignment="1">
      <alignment vertical="center" wrapText="1"/>
    </xf>
    <xf numFmtId="0" fontId="38" fillId="0" borderId="5" xfId="33" applyFont="1" applyFill="1" applyBorder="1"/>
    <xf numFmtId="0" fontId="23" fillId="0" borderId="0" xfId="33" applyFont="1" applyFill="1" applyAlignment="1">
      <alignment horizontal="left" wrapText="1"/>
    </xf>
    <xf numFmtId="0" fontId="23" fillId="0" borderId="0" xfId="33" quotePrefix="1" applyFont="1" applyFill="1"/>
    <xf numFmtId="0" fontId="24" fillId="0" borderId="0" xfId="33" applyFont="1" applyFill="1" applyAlignment="1">
      <alignment vertical="top"/>
    </xf>
    <xf numFmtId="0" fontId="23" fillId="0" borderId="0" xfId="33" quotePrefix="1" applyFont="1" applyFill="1" applyAlignment="1">
      <alignment horizontal="left" vertical="top"/>
    </xf>
    <xf numFmtId="0" fontId="24" fillId="0" borderId="0" xfId="33" applyFont="1" applyFill="1" applyAlignment="1">
      <alignment horizontal="left" vertical="top"/>
    </xf>
    <xf numFmtId="0" fontId="20" fillId="0" borderId="0" xfId="33" applyFont="1" applyFill="1" applyAlignment="1">
      <alignment horizontal="right"/>
    </xf>
    <xf numFmtId="0" fontId="24" fillId="0" borderId="0" xfId="33" applyFont="1" applyFill="1" applyAlignment="1">
      <alignment horizontal="left" vertical="center"/>
    </xf>
    <xf numFmtId="0" fontId="20" fillId="0" borderId="0" xfId="33" applyFont="1" applyFill="1" applyAlignment="1">
      <alignment vertical="top"/>
    </xf>
    <xf numFmtId="0" fontId="23" fillId="0" borderId="0" xfId="33" applyFont="1" applyFill="1" applyAlignment="1">
      <alignment vertical="center" wrapText="1"/>
    </xf>
    <xf numFmtId="0" fontId="46" fillId="0" borderId="0" xfId="33" applyFont="1" applyFill="1" applyAlignment="1">
      <alignment horizontal="left" vertical="top" wrapText="1"/>
    </xf>
    <xf numFmtId="0" fontId="24" fillId="0" borderId="0" xfId="33" applyFont="1" applyFill="1" applyAlignment="1">
      <alignment vertical="top" wrapText="1"/>
    </xf>
    <xf numFmtId="0" fontId="23" fillId="0" borderId="0" xfId="33" applyFont="1" applyFill="1" applyAlignment="1">
      <alignment vertical="top" wrapText="1"/>
    </xf>
    <xf numFmtId="0" fontId="40" fillId="0" borderId="0" xfId="33" applyFont="1" applyFill="1"/>
    <xf numFmtId="0" fontId="31" fillId="0" borderId="0" xfId="33" applyFont="1" applyFill="1" applyAlignment="1">
      <alignment vertical="top"/>
    </xf>
    <xf numFmtId="0" fontId="23" fillId="0" borderId="0" xfId="33" quotePrefix="1" applyFont="1" applyFill="1" applyAlignment="1">
      <alignment vertical="center"/>
    </xf>
    <xf numFmtId="0" fontId="24" fillId="2" borderId="0" xfId="48" applyFont="1" applyFill="1" applyAlignment="1">
      <alignment horizontal="left" vertical="center" wrapText="1" indent="20"/>
    </xf>
    <xf numFmtId="0" fontId="23" fillId="2" borderId="0" xfId="48" applyFont="1" applyFill="1" applyAlignment="1">
      <alignment horizontal="left" vertical="center" wrapText="1" indent="14"/>
    </xf>
    <xf numFmtId="0" fontId="20" fillId="4" borderId="28" xfId="34" applyFont="1" applyFill="1" applyBorder="1"/>
    <xf numFmtId="165" fontId="20" fillId="4" borderId="0" xfId="7" applyNumberFormat="1" applyFont="1" applyFill="1" applyBorder="1" applyAlignment="1">
      <alignment vertical="center" wrapText="1"/>
    </xf>
    <xf numFmtId="0" fontId="20" fillId="4" borderId="0" xfId="34" applyFont="1" applyFill="1"/>
    <xf numFmtId="0" fontId="23" fillId="4" borderId="0" xfId="34" applyFont="1" applyFill="1"/>
    <xf numFmtId="0" fontId="39" fillId="4" borderId="0" xfId="34" applyFont="1" applyFill="1"/>
    <xf numFmtId="0" fontId="23" fillId="4" borderId="0" xfId="34" quotePrefix="1" applyFont="1" applyFill="1" applyAlignment="1">
      <alignment vertical="center"/>
    </xf>
    <xf numFmtId="0" fontId="24" fillId="4" borderId="0" xfId="34" applyFont="1" applyFill="1"/>
    <xf numFmtId="165" fontId="24" fillId="4" borderId="0" xfId="7" applyNumberFormat="1" applyFont="1" applyFill="1" applyBorder="1" applyAlignment="1">
      <alignment vertical="center" wrapText="1"/>
    </xf>
    <xf numFmtId="165" fontId="58" fillId="4" borderId="0" xfId="7" applyNumberFormat="1" applyFont="1" applyFill="1" applyBorder="1" applyAlignment="1">
      <alignment horizontal="right" vertical="center" wrapText="1" indent="1"/>
    </xf>
    <xf numFmtId="0" fontId="20" fillId="0" borderId="26" xfId="4" applyFont="1" applyBorder="1"/>
    <xf numFmtId="0" fontId="23" fillId="0" borderId="27" xfId="4" applyFont="1" applyBorder="1" applyAlignment="1">
      <alignment vertical="center"/>
    </xf>
    <xf numFmtId="0" fontId="23" fillId="0" borderId="23" xfId="1" applyFont="1" applyBorder="1" applyAlignment="1">
      <alignment horizontal="left" vertical="center"/>
    </xf>
    <xf numFmtId="0" fontId="23" fillId="0" borderId="23" xfId="1" quotePrefix="1" applyFont="1" applyBorder="1" applyAlignment="1">
      <alignment vertical="center"/>
    </xf>
    <xf numFmtId="0" fontId="23" fillId="0" borderId="26" xfId="1" quotePrefix="1" applyFont="1" applyBorder="1" applyAlignment="1">
      <alignment vertical="top"/>
    </xf>
    <xf numFmtId="0" fontId="23" fillId="0" borderId="0" xfId="1" applyFont="1" applyAlignment="1">
      <alignment horizontal="left" vertical="center"/>
    </xf>
    <xf numFmtId="0" fontId="20" fillId="0" borderId="23" xfId="1" applyFont="1" applyBorder="1" applyAlignment="1">
      <alignment vertical="center"/>
    </xf>
    <xf numFmtId="0" fontId="23" fillId="0" borderId="23" xfId="1" applyFont="1" applyBorder="1" applyAlignment="1">
      <alignment vertical="center"/>
    </xf>
    <xf numFmtId="0" fontId="23" fillId="0" borderId="23" xfId="1" applyFont="1" applyBorder="1"/>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0" fillId="0" borderId="27" xfId="1" applyFont="1" applyBorder="1" applyAlignment="1">
      <alignment vertical="center"/>
    </xf>
    <xf numFmtId="0" fontId="21" fillId="3" borderId="0" xfId="33" applyFont="1"/>
    <xf numFmtId="0" fontId="29" fillId="0" borderId="28" xfId="1" applyFont="1" applyBorder="1" applyAlignment="1">
      <alignment vertical="center"/>
    </xf>
    <xf numFmtId="0" fontId="38" fillId="4" borderId="5" xfId="33" applyFont="1" applyFill="1" applyBorder="1"/>
    <xf numFmtId="0" fontId="32" fillId="0" borderId="28" xfId="33" applyFont="1" applyFill="1" applyBorder="1"/>
    <xf numFmtId="0" fontId="8" fillId="0" borderId="4" xfId="33" applyFont="1" applyFill="1" applyBorder="1" applyAlignment="1">
      <alignment vertical="center" wrapText="1"/>
    </xf>
    <xf numFmtId="0" fontId="8" fillId="0" borderId="28" xfId="33" applyFont="1" applyFill="1" applyBorder="1" applyAlignment="1">
      <alignment vertical="center" wrapText="1"/>
    </xf>
    <xf numFmtId="0" fontId="32" fillId="0" borderId="3" xfId="33" applyFont="1" applyFill="1" applyBorder="1"/>
    <xf numFmtId="0" fontId="24" fillId="0" borderId="5" xfId="1" applyFont="1" applyBorder="1" applyAlignment="1">
      <alignment horizontal="center" vertical="center"/>
    </xf>
    <xf numFmtId="0" fontId="20" fillId="0" borderId="0" xfId="34" applyFont="1" applyAlignment="1">
      <alignment horizontal="left"/>
    </xf>
    <xf numFmtId="0" fontId="20" fillId="4" borderId="5" xfId="34" applyFont="1" applyFill="1" applyBorder="1"/>
    <xf numFmtId="165" fontId="20" fillId="4" borderId="28" xfId="7" applyNumberFormat="1" applyFont="1" applyFill="1" applyBorder="1" applyAlignment="1">
      <alignment vertical="center" wrapText="1"/>
    </xf>
    <xf numFmtId="0" fontId="23" fillId="0" borderId="28" xfId="4" applyFont="1" applyBorder="1" applyAlignment="1">
      <alignment vertical="center"/>
    </xf>
    <xf numFmtId="0" fontId="20" fillId="0" borderId="19" xfId="35" applyFont="1" applyBorder="1" applyAlignment="1">
      <alignment vertical="center"/>
    </xf>
    <xf numFmtId="0" fontId="32" fillId="0" borderId="20" xfId="33" applyFont="1" applyFill="1" applyBorder="1"/>
    <xf numFmtId="0" fontId="38" fillId="0" borderId="0" xfId="37" applyFont="1"/>
    <xf numFmtId="0" fontId="32" fillId="0" borderId="0" xfId="37" applyFont="1"/>
    <xf numFmtId="0" fontId="38" fillId="0" borderId="0" xfId="30" applyFont="1"/>
    <xf numFmtId="0" fontId="9" fillId="0" borderId="0" xfId="1" applyFont="1" applyAlignment="1">
      <alignment horizontal="center" vertical="center"/>
    </xf>
    <xf numFmtId="0" fontId="9" fillId="0" borderId="0" xfId="1" applyFont="1" applyAlignment="1">
      <alignment horizontal="left" vertical="center"/>
    </xf>
    <xf numFmtId="0" fontId="23" fillId="0" borderId="26" xfId="1" applyFont="1" applyBorder="1" applyAlignment="1">
      <alignment horizontal="center" vertical="center" wrapText="1"/>
    </xf>
    <xf numFmtId="0" fontId="23" fillId="0" borderId="0" xfId="4" quotePrefix="1" applyFont="1" applyAlignment="1">
      <alignment horizontal="right" vertical="center"/>
    </xf>
    <xf numFmtId="0" fontId="23" fillId="0" borderId="0" xfId="4" applyFont="1" applyAlignment="1">
      <alignment horizontal="left" vertical="center"/>
    </xf>
    <xf numFmtId="0" fontId="24" fillId="0" borderId="0" xfId="4" applyFont="1" applyAlignment="1">
      <alignment horizontal="left"/>
    </xf>
    <xf numFmtId="0" fontId="46" fillId="4" borderId="0" xfId="33" applyFont="1" applyFill="1" applyAlignment="1">
      <alignment horizontal="left" vertical="top" wrapText="1"/>
    </xf>
    <xf numFmtId="0" fontId="40" fillId="0" borderId="0" xfId="1" applyFont="1" applyAlignment="1">
      <alignment horizontal="center" vertical="center"/>
    </xf>
    <xf numFmtId="0" fontId="23" fillId="0" borderId="0" xfId="1" quotePrefix="1" applyFont="1" applyAlignment="1">
      <alignment horizontal="left" vertical="top"/>
    </xf>
    <xf numFmtId="0" fontId="23" fillId="0" borderId="0" xfId="1" applyFont="1" applyAlignment="1">
      <alignment horizontal="left" vertical="top"/>
    </xf>
    <xf numFmtId="0" fontId="20" fillId="0" borderId="0" xfId="1" applyFont="1" applyAlignment="1">
      <alignment horizontal="left" vertical="center"/>
    </xf>
    <xf numFmtId="0" fontId="23" fillId="0" borderId="0" xfId="1" applyFont="1" applyAlignment="1">
      <alignment horizontal="left"/>
    </xf>
    <xf numFmtId="0" fontId="23" fillId="0" borderId="0" xfId="1" applyFont="1" applyAlignment="1">
      <alignment horizontal="center" vertical="top"/>
    </xf>
    <xf numFmtId="0" fontId="23" fillId="0" borderId="0" xfId="1" applyFont="1" applyAlignment="1">
      <alignment horizontal="center" vertical="center" wrapText="1"/>
    </xf>
    <xf numFmtId="0" fontId="23" fillId="0" borderId="0" xfId="1" quotePrefix="1" applyFont="1" applyAlignment="1">
      <alignment horizontal="left" vertical="center"/>
    </xf>
    <xf numFmtId="0" fontId="40" fillId="0" borderId="0" xfId="1" applyFont="1" applyAlignment="1">
      <alignment horizontal="left" vertical="center"/>
    </xf>
    <xf numFmtId="0" fontId="20" fillId="2" borderId="0" xfId="31" applyFont="1" applyFill="1"/>
    <xf numFmtId="0" fontId="39" fillId="2" borderId="0" xfId="31" applyFont="1" applyFill="1"/>
    <xf numFmtId="0" fontId="20" fillId="2" borderId="2" xfId="31" applyFont="1" applyFill="1" applyBorder="1"/>
    <xf numFmtId="0" fontId="43" fillId="2" borderId="3" xfId="31" applyFont="1" applyFill="1" applyBorder="1" applyAlignment="1">
      <alignment vertical="center"/>
    </xf>
    <xf numFmtId="0" fontId="20" fillId="2" borderId="3" xfId="31" applyFont="1" applyFill="1" applyBorder="1"/>
    <xf numFmtId="0" fontId="39" fillId="2" borderId="3" xfId="31" applyFont="1" applyFill="1" applyBorder="1"/>
    <xf numFmtId="0" fontId="20" fillId="2" borderId="5" xfId="31" applyFont="1" applyFill="1" applyBorder="1"/>
    <xf numFmtId="0" fontId="43" fillId="2" borderId="0" xfId="31" applyFont="1" applyFill="1" applyAlignment="1">
      <alignment vertical="center"/>
    </xf>
    <xf numFmtId="0" fontId="20" fillId="2" borderId="0" xfId="31" applyFont="1" applyFill="1" applyAlignment="1">
      <alignment horizontal="center" vertical="center"/>
    </xf>
    <xf numFmtId="0" fontId="20" fillId="2" borderId="0" xfId="34" applyFont="1" applyFill="1" applyAlignment="1">
      <alignment vertical="center"/>
    </xf>
    <xf numFmtId="0" fontId="23" fillId="2" borderId="0" xfId="34" applyFont="1" applyFill="1" applyAlignment="1">
      <alignment horizontal="center" vertical="center"/>
    </xf>
    <xf numFmtId="0" fontId="23" fillId="2" borderId="0" xfId="31" quotePrefix="1" applyFont="1" applyFill="1" applyAlignment="1">
      <alignment horizontal="center" vertical="center"/>
    </xf>
    <xf numFmtId="0" fontId="23" fillId="2" borderId="0" xfId="31" applyFont="1" applyFill="1"/>
    <xf numFmtId="0" fontId="31" fillId="2" borderId="0" xfId="31" applyFont="1" applyFill="1" applyAlignment="1">
      <alignment vertical="center"/>
    </xf>
    <xf numFmtId="165" fontId="20" fillId="2" borderId="0" xfId="7" applyNumberFormat="1" applyFont="1" applyFill="1" applyBorder="1" applyAlignment="1">
      <alignment vertical="center"/>
    </xf>
    <xf numFmtId="0" fontId="24" fillId="2" borderId="0" xfId="31" applyFont="1" applyFill="1"/>
    <xf numFmtId="0" fontId="24" fillId="2" borderId="0" xfId="31" applyFont="1" applyFill="1" applyAlignment="1">
      <alignment horizontal="left"/>
    </xf>
    <xf numFmtId="0" fontId="20" fillId="2" borderId="28" xfId="31" applyFont="1" applyFill="1" applyBorder="1"/>
    <xf numFmtId="0" fontId="24" fillId="2" borderId="0" xfId="31" applyFont="1" applyFill="1" applyAlignment="1">
      <alignment vertical="center"/>
    </xf>
    <xf numFmtId="0" fontId="23" fillId="2" borderId="0" xfId="31" applyFont="1" applyFill="1" applyAlignment="1">
      <alignment vertical="center"/>
    </xf>
    <xf numFmtId="0" fontId="23" fillId="2" borderId="0" xfId="31" applyFont="1" applyFill="1" applyAlignment="1">
      <alignment horizontal="left" vertical="center"/>
    </xf>
    <xf numFmtId="0" fontId="41" fillId="2" borderId="0" xfId="31" applyFont="1" applyFill="1" applyAlignment="1">
      <alignment vertical="center"/>
    </xf>
    <xf numFmtId="0" fontId="23" fillId="2" borderId="0" xfId="31" applyFont="1" applyFill="1" applyAlignment="1">
      <alignment horizontal="left"/>
    </xf>
    <xf numFmtId="0" fontId="20" fillId="2" borderId="25" xfId="31" applyFont="1" applyFill="1" applyBorder="1"/>
    <xf numFmtId="0" fontId="20" fillId="2" borderId="26" xfId="31" applyFont="1" applyFill="1" applyBorder="1"/>
    <xf numFmtId="0" fontId="20" fillId="2" borderId="27" xfId="31" applyFont="1" applyFill="1" applyBorder="1"/>
    <xf numFmtId="0" fontId="24" fillId="2" borderId="0" xfId="31" applyFont="1" applyFill="1" applyAlignment="1">
      <alignment horizontal="left" vertical="center"/>
    </xf>
    <xf numFmtId="0" fontId="20" fillId="2" borderId="4" xfId="31" applyFont="1" applyFill="1" applyBorder="1"/>
    <xf numFmtId="0" fontId="23" fillId="2" borderId="0" xfId="34" quotePrefix="1" applyFont="1" applyFill="1" applyAlignment="1">
      <alignment horizontal="center" vertical="center"/>
    </xf>
    <xf numFmtId="0" fontId="23" fillId="2" borderId="0" xfId="31" quotePrefix="1" applyFont="1" applyFill="1" applyAlignment="1">
      <alignment vertical="center"/>
    </xf>
    <xf numFmtId="0" fontId="20" fillId="2" borderId="0" xfId="31" applyFont="1" applyFill="1" applyAlignment="1">
      <alignment horizontal="left" vertical="center"/>
    </xf>
    <xf numFmtId="0" fontId="20" fillId="2" borderId="3" xfId="31" applyFont="1" applyFill="1" applyBorder="1" applyAlignment="1">
      <alignment horizontal="left" vertical="center"/>
    </xf>
    <xf numFmtId="0" fontId="10" fillId="2" borderId="0" xfId="31" applyFont="1" applyFill="1" applyAlignment="1">
      <alignment vertical="center"/>
    </xf>
    <xf numFmtId="165" fontId="20" fillId="2" borderId="0" xfId="7" applyNumberFormat="1" applyFont="1" applyFill="1" applyBorder="1" applyAlignment="1">
      <alignment horizontal="center" vertical="center" wrapText="1"/>
    </xf>
    <xf numFmtId="0" fontId="23" fillId="2" borderId="0" xfId="31" applyFont="1" applyFill="1" applyAlignment="1">
      <alignment horizontal="center"/>
    </xf>
    <xf numFmtId="0" fontId="24" fillId="2" borderId="5" xfId="31" applyFont="1" applyFill="1" applyBorder="1" applyAlignment="1">
      <alignment vertical="center"/>
    </xf>
    <xf numFmtId="0" fontId="41" fillId="2" borderId="0" xfId="31" applyFont="1" applyFill="1"/>
    <xf numFmtId="0" fontId="23" fillId="2" borderId="0" xfId="31" quotePrefix="1" applyFont="1" applyFill="1" applyAlignment="1">
      <alignment horizontal="left" vertical="center"/>
    </xf>
    <xf numFmtId="0" fontId="20" fillId="2" borderId="0" xfId="34" applyFont="1" applyFill="1" applyAlignment="1">
      <alignment horizontal="center" vertical="center"/>
    </xf>
    <xf numFmtId="0" fontId="20" fillId="2" borderId="0" xfId="31" applyFont="1" applyFill="1" applyAlignment="1">
      <alignment vertical="center"/>
    </xf>
    <xf numFmtId="0" fontId="23" fillId="2" borderId="13" xfId="31" applyFont="1" applyFill="1" applyBorder="1" applyAlignment="1">
      <alignment vertical="center"/>
    </xf>
    <xf numFmtId="0" fontId="20" fillId="2" borderId="13" xfId="31" applyFont="1" applyFill="1" applyBorder="1"/>
    <xf numFmtId="0" fontId="23" fillId="2" borderId="0" xfId="34" applyFont="1" applyFill="1" applyAlignment="1">
      <alignment vertical="center"/>
    </xf>
    <xf numFmtId="0" fontId="23" fillId="2" borderId="3" xfId="31" applyFont="1" applyFill="1" applyBorder="1" applyAlignment="1">
      <alignment horizontal="left" vertical="center"/>
    </xf>
    <xf numFmtId="0" fontId="41" fillId="2" borderId="3" xfId="31" applyFont="1" applyFill="1" applyBorder="1"/>
    <xf numFmtId="0" fontId="26" fillId="2" borderId="0" xfId="31" applyFont="1" applyFill="1" applyAlignment="1">
      <alignment horizontal="left" vertical="center"/>
    </xf>
    <xf numFmtId="0" fontId="20" fillId="2" borderId="0" xfId="16" applyFont="1" applyFill="1" applyAlignment="1">
      <alignment vertical="center" wrapText="1"/>
    </xf>
    <xf numFmtId="0" fontId="23" fillId="2" borderId="0" xfId="34" applyFont="1" applyFill="1" applyAlignment="1">
      <alignment horizontal="left" vertical="center"/>
    </xf>
    <xf numFmtId="0" fontId="24" fillId="2" borderId="0" xfId="34" applyFont="1" applyFill="1" applyAlignment="1">
      <alignment horizontal="left" vertical="center"/>
    </xf>
    <xf numFmtId="0" fontId="24" fillId="2" borderId="0" xfId="34" applyFont="1" applyFill="1" applyAlignment="1">
      <alignment vertical="center"/>
    </xf>
    <xf numFmtId="0" fontId="26" fillId="2" borderId="0" xfId="34" applyFont="1" applyFill="1" applyAlignment="1">
      <alignment horizontal="left" vertical="center"/>
    </xf>
    <xf numFmtId="0" fontId="23" fillId="2" borderId="26" xfId="34" applyFont="1" applyFill="1" applyBorder="1" applyAlignment="1">
      <alignment vertical="center"/>
    </xf>
    <xf numFmtId="0" fontId="20" fillId="2" borderId="26" xfId="34" applyFont="1" applyFill="1" applyBorder="1" applyAlignment="1">
      <alignment vertical="center"/>
    </xf>
    <xf numFmtId="0" fontId="24" fillId="2" borderId="26" xfId="34" applyFont="1" applyFill="1" applyBorder="1" applyAlignment="1">
      <alignment horizontal="left" vertical="center"/>
    </xf>
    <xf numFmtId="0" fontId="23" fillId="2" borderId="26" xfId="34" applyFont="1" applyFill="1" applyBorder="1" applyAlignment="1">
      <alignment horizontal="center" vertical="center"/>
    </xf>
    <xf numFmtId="0" fontId="23" fillId="2" borderId="13" xfId="34" applyFont="1" applyFill="1" applyBorder="1" applyAlignment="1">
      <alignment vertical="center"/>
    </xf>
    <xf numFmtId="0" fontId="20" fillId="2" borderId="12" xfId="31" applyFont="1" applyFill="1" applyBorder="1"/>
    <xf numFmtId="0" fontId="24" fillId="2" borderId="13" xfId="31" applyFont="1" applyFill="1" applyBorder="1" applyAlignment="1">
      <alignment vertical="center"/>
    </xf>
    <xf numFmtId="0" fontId="43" fillId="2" borderId="13" xfId="31" applyFont="1" applyFill="1" applyBorder="1" applyAlignment="1">
      <alignment vertical="center"/>
    </xf>
    <xf numFmtId="0" fontId="20" fillId="2" borderId="14" xfId="31" applyFont="1" applyFill="1" applyBorder="1"/>
    <xf numFmtId="0" fontId="24" fillId="2" borderId="12" xfId="31" applyFont="1" applyFill="1" applyBorder="1" applyAlignment="1">
      <alignment vertical="center"/>
    </xf>
    <xf numFmtId="0" fontId="26" fillId="2" borderId="13" xfId="31" applyFont="1" applyFill="1" applyBorder="1" applyAlignment="1">
      <alignment horizontal="left" vertical="center"/>
    </xf>
    <xf numFmtId="0" fontId="31" fillId="2" borderId="13" xfId="31" applyFont="1" applyFill="1" applyBorder="1" applyAlignment="1">
      <alignment vertical="center"/>
    </xf>
    <xf numFmtId="0" fontId="24" fillId="2" borderId="13" xfId="31" applyFont="1" applyFill="1" applyBorder="1" applyAlignment="1">
      <alignment horizontal="left" indent="3"/>
    </xf>
    <xf numFmtId="0" fontId="23" fillId="2" borderId="13" xfId="31" applyFont="1" applyFill="1" applyBorder="1" applyAlignment="1">
      <alignment horizontal="left" vertical="center"/>
    </xf>
    <xf numFmtId="167" fontId="23" fillId="2" borderId="0" xfId="31" quotePrefix="1" applyNumberFormat="1" applyFont="1" applyFill="1" applyAlignment="1">
      <alignment horizontal="left" vertical="center"/>
    </xf>
    <xf numFmtId="0" fontId="23" fillId="2" borderId="0" xfId="31" quotePrefix="1" applyFont="1" applyFill="1" applyAlignment="1">
      <alignment horizontal="left"/>
    </xf>
    <xf numFmtId="0" fontId="23" fillId="2" borderId="26" xfId="31" applyFont="1" applyFill="1" applyBorder="1"/>
    <xf numFmtId="0" fontId="24" fillId="2" borderId="26" xfId="34" applyFont="1" applyFill="1" applyBorder="1" applyAlignment="1">
      <alignment vertical="center"/>
    </xf>
    <xf numFmtId="0" fontId="23" fillId="2" borderId="26" xfId="34" quotePrefix="1" applyFont="1" applyFill="1" applyBorder="1" applyAlignment="1">
      <alignment horizontal="center" vertical="center"/>
    </xf>
    <xf numFmtId="0" fontId="20" fillId="2" borderId="26" xfId="16" applyFont="1" applyFill="1" applyBorder="1" applyAlignment="1">
      <alignment vertical="center" wrapText="1"/>
    </xf>
    <xf numFmtId="0" fontId="41" fillId="2" borderId="0" xfId="31" applyFont="1" applyFill="1" applyAlignment="1">
      <alignment horizontal="center" vertical="center"/>
    </xf>
    <xf numFmtId="0" fontId="8" fillId="2" borderId="0" xfId="34" applyFont="1" applyFill="1" applyAlignment="1">
      <alignment vertical="center"/>
    </xf>
    <xf numFmtId="0" fontId="23" fillId="2" borderId="26" xfId="34" quotePrefix="1" applyFont="1" applyFill="1" applyBorder="1" applyAlignment="1">
      <alignment vertical="center"/>
    </xf>
    <xf numFmtId="0" fontId="23" fillId="2" borderId="0" xfId="34" quotePrefix="1" applyFont="1" applyFill="1" applyAlignment="1">
      <alignment vertical="center"/>
    </xf>
    <xf numFmtId="0" fontId="20" fillId="2" borderId="13" xfId="34" applyFont="1" applyFill="1" applyBorder="1" applyAlignment="1">
      <alignment vertical="center"/>
    </xf>
    <xf numFmtId="0" fontId="23" fillId="2" borderId="13" xfId="34" quotePrefix="1" applyFont="1" applyFill="1" applyBorder="1" applyAlignment="1">
      <alignment horizontal="center" vertical="center"/>
    </xf>
    <xf numFmtId="0" fontId="20" fillId="2" borderId="2" xfId="31" applyFont="1" applyFill="1" applyBorder="1" applyAlignment="1">
      <alignment vertical="center"/>
    </xf>
    <xf numFmtId="0" fontId="20" fillId="2" borderId="3" xfId="31" applyFont="1" applyFill="1" applyBorder="1" applyAlignment="1">
      <alignment vertical="center"/>
    </xf>
    <xf numFmtId="0" fontId="41" fillId="2" borderId="3" xfId="31" applyFont="1" applyFill="1" applyBorder="1" applyAlignment="1">
      <alignment vertical="center"/>
    </xf>
    <xf numFmtId="0" fontId="20" fillId="2" borderId="4" xfId="31" applyFont="1" applyFill="1" applyBorder="1" applyAlignment="1">
      <alignment vertical="center"/>
    </xf>
    <xf numFmtId="0" fontId="20" fillId="2" borderId="5" xfId="31" applyFont="1" applyFill="1" applyBorder="1" applyAlignment="1">
      <alignment vertical="center"/>
    </xf>
    <xf numFmtId="0" fontId="20" fillId="2" borderId="6" xfId="31" applyFont="1" applyFill="1" applyBorder="1" applyAlignment="1">
      <alignment vertical="center"/>
    </xf>
    <xf numFmtId="0" fontId="20" fillId="2" borderId="0" xfId="34" applyFont="1" applyFill="1" applyAlignment="1">
      <alignment horizontal="left" vertical="center"/>
    </xf>
    <xf numFmtId="0" fontId="20" fillId="2" borderId="5" xfId="34" applyFont="1" applyFill="1" applyBorder="1" applyAlignment="1">
      <alignment vertical="center"/>
    </xf>
    <xf numFmtId="2" fontId="23" fillId="2" borderId="0" xfId="34" applyNumberFormat="1" applyFont="1" applyFill="1" applyAlignment="1">
      <alignment horizontal="left" vertical="center"/>
    </xf>
    <xf numFmtId="0" fontId="20" fillId="2" borderId="6" xfId="34" applyFont="1" applyFill="1" applyBorder="1" applyAlignment="1">
      <alignment vertical="center"/>
    </xf>
    <xf numFmtId="0" fontId="20" fillId="2" borderId="28" xfId="34" applyFont="1" applyFill="1" applyBorder="1" applyAlignment="1">
      <alignment vertical="center"/>
    </xf>
    <xf numFmtId="9" fontId="32" fillId="2" borderId="0" xfId="38" applyFont="1" applyFill="1" applyBorder="1" applyAlignment="1">
      <alignment horizontal="center" vertical="center"/>
    </xf>
    <xf numFmtId="0" fontId="26" fillId="2" borderId="0" xfId="34" applyFont="1" applyFill="1" applyAlignment="1">
      <alignment vertical="center"/>
    </xf>
    <xf numFmtId="0" fontId="20" fillId="2" borderId="25" xfId="34" applyFont="1" applyFill="1" applyBorder="1" applyAlignment="1">
      <alignment vertical="center"/>
    </xf>
    <xf numFmtId="0" fontId="20" fillId="2" borderId="27" xfId="34" applyFont="1" applyFill="1" applyBorder="1" applyAlignment="1">
      <alignment vertical="center"/>
    </xf>
    <xf numFmtId="2" fontId="23" fillId="2" borderId="0" xfId="34" quotePrefix="1" applyNumberFormat="1" applyFont="1" applyFill="1" applyAlignment="1">
      <alignment horizontal="left" vertical="center"/>
    </xf>
    <xf numFmtId="166" fontId="23" fillId="2" borderId="0" xfId="34" quotePrefix="1" applyNumberFormat="1" applyFont="1" applyFill="1" applyAlignment="1">
      <alignment horizontal="left" vertical="center"/>
    </xf>
    <xf numFmtId="0" fontId="23" fillId="2" borderId="0" xfId="34" applyFont="1" applyFill="1" applyAlignment="1">
      <alignment vertical="top"/>
    </xf>
    <xf numFmtId="0" fontId="24" fillId="2" borderId="0" xfId="34" applyFont="1" applyFill="1" applyAlignment="1">
      <alignment vertical="top"/>
    </xf>
    <xf numFmtId="165" fontId="20" fillId="2" borderId="0" xfId="7" applyNumberFormat="1" applyFont="1" applyFill="1" applyBorder="1" applyAlignment="1">
      <alignment vertical="center" wrapText="1"/>
    </xf>
    <xf numFmtId="0" fontId="23" fillId="2" borderId="0" xfId="34" applyFont="1" applyFill="1" applyAlignment="1">
      <alignment vertical="center" wrapText="1"/>
    </xf>
    <xf numFmtId="0" fontId="24" fillId="2" borderId="0" xfId="34" applyFont="1" applyFill="1" applyAlignment="1">
      <alignment vertical="center" wrapText="1"/>
    </xf>
    <xf numFmtId="2" fontId="23" fillId="2" borderId="26" xfId="34" quotePrefix="1" applyNumberFormat="1" applyFont="1" applyFill="1" applyBorder="1" applyAlignment="1">
      <alignment vertical="center"/>
    </xf>
    <xf numFmtId="0" fontId="23" fillId="2" borderId="26" xfId="34" applyFont="1" applyFill="1" applyBorder="1" applyAlignment="1">
      <alignment horizontal="left" vertical="center"/>
    </xf>
    <xf numFmtId="2" fontId="23" fillId="2" borderId="0" xfId="34" quotePrefix="1" applyNumberFormat="1" applyFont="1" applyFill="1" applyAlignment="1">
      <alignment vertical="center"/>
    </xf>
    <xf numFmtId="0" fontId="20" fillId="2" borderId="0" xfId="34" applyFont="1" applyFill="1"/>
    <xf numFmtId="0" fontId="24" fillId="2" borderId="0" xfId="34" applyFont="1" applyFill="1" applyAlignment="1">
      <alignment horizontal="left" vertical="top"/>
    </xf>
    <xf numFmtId="0" fontId="41" fillId="2" borderId="0" xfId="34" applyFont="1" applyFill="1"/>
    <xf numFmtId="0" fontId="20" fillId="2" borderId="12" xfId="34" applyFont="1" applyFill="1" applyBorder="1" applyAlignment="1">
      <alignment vertical="center"/>
    </xf>
    <xf numFmtId="0" fontId="20" fillId="2" borderId="13" xfId="34" applyFont="1" applyFill="1" applyBorder="1" applyAlignment="1">
      <alignment horizontal="left" vertical="center"/>
    </xf>
    <xf numFmtId="0" fontId="20" fillId="2" borderId="14" xfId="34" applyFont="1" applyFill="1" applyBorder="1" applyAlignment="1">
      <alignment vertical="center"/>
    </xf>
    <xf numFmtId="165" fontId="20" fillId="2" borderId="13" xfId="7" applyNumberFormat="1" applyFont="1" applyFill="1" applyBorder="1" applyAlignment="1">
      <alignment horizontal="center" vertical="center" wrapText="1"/>
    </xf>
    <xf numFmtId="0" fontId="24" fillId="2" borderId="13" xfId="34" applyFont="1" applyFill="1" applyBorder="1" applyAlignment="1">
      <alignment horizontal="left" vertical="center"/>
    </xf>
    <xf numFmtId="0" fontId="20" fillId="2" borderId="13" xfId="16" applyFont="1" applyFill="1" applyBorder="1" applyAlignment="1">
      <alignment vertical="center" wrapText="1"/>
    </xf>
    <xf numFmtId="2" fontId="23" fillId="2" borderId="13" xfId="34" quotePrefix="1" applyNumberFormat="1" applyFont="1" applyFill="1" applyBorder="1" applyAlignment="1">
      <alignment vertical="center"/>
    </xf>
    <xf numFmtId="0" fontId="23" fillId="2" borderId="13" xfId="34" applyFont="1" applyFill="1" applyBorder="1" applyAlignment="1">
      <alignment horizontal="left" vertical="center"/>
    </xf>
    <xf numFmtId="0" fontId="23" fillId="2" borderId="13" xfId="34" quotePrefix="1" applyFont="1" applyFill="1" applyBorder="1" applyAlignment="1">
      <alignment vertical="center"/>
    </xf>
    <xf numFmtId="0" fontId="24" fillId="2" borderId="13" xfId="34" applyFont="1" applyFill="1" applyBorder="1" applyAlignment="1">
      <alignment vertical="center"/>
    </xf>
    <xf numFmtId="0" fontId="20" fillId="2" borderId="0" xfId="34" applyFont="1" applyFill="1" applyAlignment="1">
      <alignment horizontal="left"/>
    </xf>
    <xf numFmtId="0" fontId="39" fillId="2" borderId="0" xfId="34" applyFont="1" applyFill="1"/>
    <xf numFmtId="0" fontId="20" fillId="2" borderId="3" xfId="34" applyFont="1" applyFill="1" applyBorder="1"/>
    <xf numFmtId="0" fontId="20" fillId="2" borderId="3" xfId="34" applyFont="1" applyFill="1" applyBorder="1" applyAlignment="1">
      <alignment horizontal="left"/>
    </xf>
    <xf numFmtId="0" fontId="39" fillId="2" borderId="3" xfId="34" applyFont="1" applyFill="1" applyBorder="1"/>
    <xf numFmtId="0" fontId="20" fillId="2" borderId="4" xfId="34" applyFont="1" applyFill="1" applyBorder="1"/>
    <xf numFmtId="0" fontId="20" fillId="2" borderId="5" xfId="34" applyFont="1" applyFill="1" applyBorder="1" applyAlignment="1">
      <alignment horizontal="left"/>
    </xf>
    <xf numFmtId="0" fontId="23" fillId="2" borderId="0" xfId="34" applyFont="1" applyFill="1" applyAlignment="1">
      <alignment horizontal="left"/>
    </xf>
    <xf numFmtId="0" fontId="20" fillId="2" borderId="28" xfId="34" applyFont="1" applyFill="1" applyBorder="1"/>
    <xf numFmtId="0" fontId="8" fillId="2" borderId="0" xfId="34" applyFont="1" applyFill="1"/>
    <xf numFmtId="0" fontId="8" fillId="2" borderId="0" xfId="34" applyFont="1" applyFill="1" applyAlignment="1">
      <alignment horizontal="left"/>
    </xf>
    <xf numFmtId="0" fontId="20" fillId="2" borderId="5" xfId="34" applyFont="1" applyFill="1" applyBorder="1"/>
    <xf numFmtId="0" fontId="31" fillId="2" borderId="0" xfId="34" applyFont="1" applyFill="1" applyAlignment="1">
      <alignment vertical="top"/>
    </xf>
    <xf numFmtId="0" fontId="23" fillId="2" borderId="0" xfId="34" applyFont="1" applyFill="1" applyAlignment="1">
      <alignment horizontal="center"/>
    </xf>
    <xf numFmtId="0" fontId="23" fillId="2" borderId="0" xfId="34" quotePrefix="1" applyFont="1" applyFill="1" applyAlignment="1">
      <alignment horizontal="right"/>
    </xf>
    <xf numFmtId="0" fontId="23" fillId="2" borderId="0" xfId="34" applyFont="1" applyFill="1"/>
    <xf numFmtId="0" fontId="23" fillId="2" borderId="0" xfId="34" applyFont="1" applyFill="1" applyAlignment="1">
      <alignment horizontal="left" vertical="top"/>
    </xf>
    <xf numFmtId="0" fontId="24" fillId="2" borderId="0" xfId="34" applyFont="1" applyFill="1" applyAlignment="1">
      <alignment horizontal="left"/>
    </xf>
    <xf numFmtId="0" fontId="24" fillId="2" borderId="0" xfId="34" applyFont="1" applyFill="1"/>
    <xf numFmtId="0" fontId="20" fillId="2" borderId="25" xfId="34" applyFont="1" applyFill="1" applyBorder="1"/>
    <xf numFmtId="0" fontId="20" fillId="2" borderId="26" xfId="34" applyFont="1" applyFill="1" applyBorder="1"/>
    <xf numFmtId="0" fontId="20" fillId="2" borderId="27" xfId="34" applyFont="1" applyFill="1" applyBorder="1"/>
    <xf numFmtId="2" fontId="23" fillId="2" borderId="0" xfId="34" quotePrefix="1" applyNumberFormat="1" applyFont="1" applyFill="1" applyAlignment="1">
      <alignment horizontal="left"/>
    </xf>
    <xf numFmtId="0" fontId="23" fillId="2" borderId="0" xfId="34" quotePrefix="1" applyFont="1" applyFill="1"/>
    <xf numFmtId="0" fontId="20" fillId="2" borderId="2" xfId="34" applyFont="1" applyFill="1" applyBorder="1"/>
    <xf numFmtId="0" fontId="20" fillId="2" borderId="12" xfId="34" applyFont="1" applyFill="1" applyBorder="1"/>
    <xf numFmtId="0" fontId="23" fillId="2" borderId="13" xfId="34" applyFont="1" applyFill="1" applyBorder="1"/>
    <xf numFmtId="0" fontId="20" fillId="2" borderId="13" xfId="34" applyFont="1" applyFill="1" applyBorder="1"/>
    <xf numFmtId="0" fontId="20" fillId="2" borderId="14" xfId="34" applyFont="1" applyFill="1" applyBorder="1"/>
    <xf numFmtId="0" fontId="20" fillId="2" borderId="11" xfId="34" applyFont="1" applyFill="1" applyBorder="1"/>
    <xf numFmtId="0" fontId="20" fillId="2" borderId="0" xfId="34" quotePrefix="1" applyFont="1" applyFill="1"/>
    <xf numFmtId="9" fontId="23" fillId="2" borderId="0" xfId="38" applyFont="1" applyFill="1" applyBorder="1" applyAlignment="1">
      <alignment horizontal="center"/>
    </xf>
    <xf numFmtId="0" fontId="23" fillId="2" borderId="0" xfId="34" applyFont="1" applyFill="1" applyAlignment="1">
      <alignment horizontal="left" vertical="top" wrapText="1"/>
    </xf>
    <xf numFmtId="0" fontId="24" fillId="2" borderId="0" xfId="34" applyFont="1" applyFill="1" applyAlignment="1">
      <alignment horizontal="left" vertical="top" wrapText="1"/>
    </xf>
    <xf numFmtId="0" fontId="24" fillId="2" borderId="11" xfId="34" applyFont="1" applyFill="1" applyBorder="1" applyAlignment="1">
      <alignment horizontal="left" vertical="top"/>
    </xf>
    <xf numFmtId="0" fontId="20" fillId="2" borderId="26" xfId="34" applyFont="1" applyFill="1" applyBorder="1" applyAlignment="1">
      <alignment horizontal="left"/>
    </xf>
    <xf numFmtId="37" fontId="20" fillId="2" borderId="0" xfId="7" applyNumberFormat="1" applyFont="1" applyFill="1" applyBorder="1" applyAlignment="1">
      <alignment vertical="center" wrapText="1"/>
    </xf>
    <xf numFmtId="0" fontId="24" fillId="2" borderId="26" xfId="34" applyFont="1" applyFill="1" applyBorder="1" applyAlignment="1">
      <alignment horizontal="left"/>
    </xf>
    <xf numFmtId="2" fontId="23" fillId="2" borderId="0" xfId="34" applyNumberFormat="1" applyFont="1" applyFill="1" applyAlignment="1">
      <alignment horizontal="left"/>
    </xf>
    <xf numFmtId="165" fontId="20" fillId="2" borderId="28" xfId="7" applyNumberFormat="1" applyFont="1" applyFill="1" applyBorder="1" applyAlignment="1">
      <alignment vertical="center" wrapText="1"/>
    </xf>
    <xf numFmtId="0" fontId="23" fillId="2" borderId="0" xfId="7" applyNumberFormat="1" applyFont="1" applyFill="1" applyBorder="1" applyAlignment="1">
      <alignment vertical="center" wrapText="1"/>
    </xf>
    <xf numFmtId="165" fontId="23" fillId="2" borderId="28" xfId="7" applyNumberFormat="1" applyFont="1" applyFill="1" applyBorder="1" applyAlignment="1">
      <alignment vertical="center" wrapText="1"/>
    </xf>
    <xf numFmtId="0" fontId="20" fillId="2" borderId="0" xfId="30" applyFont="1" applyFill="1"/>
    <xf numFmtId="0" fontId="20" fillId="2" borderId="5" xfId="30" applyFont="1" applyFill="1" applyBorder="1"/>
    <xf numFmtId="0" fontId="20" fillId="2" borderId="28" xfId="30" applyFont="1" applyFill="1" applyBorder="1"/>
    <xf numFmtId="0" fontId="23" fillId="2" borderId="0" xfId="30" quotePrefix="1" applyFont="1" applyFill="1"/>
    <xf numFmtId="0" fontId="23" fillId="2" borderId="0" xfId="30" applyFont="1" applyFill="1"/>
    <xf numFmtId="0" fontId="24" fillId="2" borderId="0" xfId="30" applyFont="1" applyFill="1"/>
    <xf numFmtId="0" fontId="23" fillId="2" borderId="0" xfId="30" applyFont="1" applyFill="1" applyAlignment="1">
      <alignment vertical="center"/>
    </xf>
    <xf numFmtId="0" fontId="20" fillId="2" borderId="0" xfId="30" applyFont="1" applyFill="1" applyAlignment="1">
      <alignment horizontal="left"/>
    </xf>
    <xf numFmtId="0" fontId="24" fillId="2" borderId="0" xfId="30" applyFont="1" applyFill="1" applyAlignment="1">
      <alignment horizontal="left"/>
    </xf>
    <xf numFmtId="0" fontId="20" fillId="2" borderId="0" xfId="30" applyFont="1" applyFill="1" applyAlignment="1">
      <alignment horizontal="center"/>
    </xf>
    <xf numFmtId="0" fontId="23" fillId="2" borderId="0" xfId="30" applyFont="1" applyFill="1" applyAlignment="1">
      <alignment horizontal="center" vertical="center"/>
    </xf>
    <xf numFmtId="0" fontId="20" fillId="2" borderId="28" xfId="30" applyFont="1" applyFill="1" applyBorder="1" applyAlignment="1">
      <alignment horizontal="center"/>
    </xf>
    <xf numFmtId="0" fontId="23" fillId="2" borderId="0" xfId="30" applyFont="1" applyFill="1" applyAlignment="1">
      <alignment vertical="top"/>
    </xf>
    <xf numFmtId="0" fontId="23" fillId="2" borderId="0" xfId="30" applyFont="1" applyFill="1" applyAlignment="1">
      <alignment horizontal="left" vertical="top"/>
    </xf>
    <xf numFmtId="0" fontId="23" fillId="2" borderId="0" xfId="30" applyFont="1" applyFill="1" applyAlignment="1">
      <alignment horizontal="left" vertical="top" wrapText="1"/>
    </xf>
    <xf numFmtId="0" fontId="24" fillId="2" borderId="0" xfId="30" applyFont="1" applyFill="1" applyAlignment="1">
      <alignment horizontal="left" vertical="top"/>
    </xf>
    <xf numFmtId="0" fontId="24" fillId="2" borderId="0" xfId="30" applyFont="1" applyFill="1" applyAlignment="1">
      <alignment horizontal="left" vertical="top" wrapText="1"/>
    </xf>
    <xf numFmtId="0" fontId="24" fillId="2" borderId="28" xfId="30" applyFont="1" applyFill="1" applyBorder="1" applyAlignment="1">
      <alignment wrapText="1"/>
    </xf>
    <xf numFmtId="0" fontId="20" fillId="2" borderId="25" xfId="30" applyFont="1" applyFill="1" applyBorder="1"/>
    <xf numFmtId="0" fontId="20" fillId="2" borderId="26" xfId="30" applyFont="1" applyFill="1" applyBorder="1"/>
    <xf numFmtId="0" fontId="23" fillId="2" borderId="3" xfId="34" applyFont="1" applyFill="1" applyBorder="1"/>
    <xf numFmtId="0" fontId="20" fillId="2" borderId="0" xfId="34" applyFont="1" applyFill="1" applyAlignment="1">
      <alignment wrapText="1"/>
    </xf>
    <xf numFmtId="165" fontId="23" fillId="2" borderId="0" xfId="7" applyNumberFormat="1" applyFont="1" applyFill="1" applyBorder="1" applyAlignment="1">
      <alignment vertical="center" wrapText="1"/>
    </xf>
    <xf numFmtId="165" fontId="58" fillId="2" borderId="0" xfId="7" quotePrefix="1" applyNumberFormat="1" applyFont="1" applyFill="1" applyBorder="1" applyAlignment="1">
      <alignment vertical="center" wrapText="1"/>
    </xf>
    <xf numFmtId="165" fontId="24" fillId="2" borderId="0" xfId="7" applyNumberFormat="1" applyFont="1" applyFill="1" applyBorder="1" applyAlignment="1">
      <alignment vertical="center" wrapText="1"/>
    </xf>
    <xf numFmtId="165" fontId="58" fillId="2" borderId="0" xfId="7" applyNumberFormat="1" applyFont="1" applyFill="1" applyBorder="1" applyAlignment="1">
      <alignment vertical="center" wrapText="1"/>
    </xf>
    <xf numFmtId="165" fontId="24" fillId="2" borderId="0" xfId="7" applyNumberFormat="1" applyFont="1" applyFill="1" applyBorder="1" applyAlignment="1">
      <alignment horizontal="center" vertical="center" wrapText="1"/>
    </xf>
    <xf numFmtId="165" fontId="23" fillId="2" borderId="0" xfId="7" applyNumberFormat="1" applyFont="1" applyFill="1" applyBorder="1" applyAlignment="1">
      <alignment horizontal="right" vertical="center" wrapText="1" indent="1"/>
    </xf>
    <xf numFmtId="0" fontId="20" fillId="2" borderId="0" xfId="30" applyFont="1" applyFill="1" applyAlignment="1">
      <alignment horizontal="left" vertical="top"/>
    </xf>
    <xf numFmtId="0" fontId="20" fillId="2" borderId="5" xfId="30" applyFont="1" applyFill="1" applyBorder="1" applyAlignment="1">
      <alignment horizontal="left" vertical="top"/>
    </xf>
    <xf numFmtId="0" fontId="20" fillId="2" borderId="0" xfId="34" applyFont="1" applyFill="1" applyAlignment="1">
      <alignment horizontal="left" vertical="top"/>
    </xf>
    <xf numFmtId="0" fontId="23" fillId="2" borderId="0" xfId="34" quotePrefix="1" applyFont="1" applyFill="1" applyAlignment="1">
      <alignment horizontal="left" vertical="top"/>
    </xf>
    <xf numFmtId="165" fontId="20" fillId="2" borderId="0" xfId="7" applyNumberFormat="1" applyFont="1" applyFill="1" applyBorder="1" applyAlignment="1">
      <alignment horizontal="left" vertical="top" wrapText="1"/>
    </xf>
    <xf numFmtId="0" fontId="20" fillId="2" borderId="28" xfId="30" applyFont="1" applyFill="1" applyBorder="1" applyAlignment="1">
      <alignment horizontal="left" vertical="top"/>
    </xf>
    <xf numFmtId="165" fontId="23" fillId="2" borderId="0" xfId="7" applyNumberFormat="1" applyFont="1" applyFill="1" applyBorder="1" applyAlignment="1">
      <alignment horizontal="center" vertical="center" wrapText="1"/>
    </xf>
    <xf numFmtId="165" fontId="23" fillId="2" borderId="0" xfId="7" quotePrefix="1" applyNumberFormat="1" applyFont="1" applyFill="1" applyBorder="1" applyAlignment="1">
      <alignment vertical="center" wrapText="1"/>
    </xf>
    <xf numFmtId="165" fontId="58" fillId="2" borderId="0" xfId="7" quotePrefix="1" applyNumberFormat="1" applyFont="1" applyFill="1" applyBorder="1" applyAlignment="1">
      <alignment horizontal="right" vertical="center" wrapText="1" indent="1"/>
    </xf>
    <xf numFmtId="0" fontId="23" fillId="2" borderId="28" xfId="30" applyFont="1" applyFill="1" applyBorder="1" applyAlignment="1">
      <alignment vertical="center"/>
    </xf>
    <xf numFmtId="0" fontId="23" fillId="2" borderId="26" xfId="30" applyFont="1" applyFill="1" applyBorder="1"/>
    <xf numFmtId="0" fontId="23" fillId="2" borderId="26" xfId="30" applyFont="1" applyFill="1" applyBorder="1" applyAlignment="1">
      <alignment horizontal="left" vertical="top" wrapText="1"/>
    </xf>
    <xf numFmtId="0" fontId="24" fillId="2" borderId="26" xfId="30" applyFont="1" applyFill="1" applyBorder="1" applyAlignment="1">
      <alignment horizontal="left" vertical="top" wrapText="1"/>
    </xf>
    <xf numFmtId="0" fontId="23" fillId="2" borderId="26" xfId="30" applyFont="1" applyFill="1" applyBorder="1" applyAlignment="1">
      <alignment horizontal="right" vertical="top" wrapText="1"/>
    </xf>
    <xf numFmtId="0" fontId="24" fillId="2" borderId="27" xfId="30" applyFont="1" applyFill="1" applyBorder="1" applyAlignment="1">
      <alignment wrapText="1"/>
    </xf>
    <xf numFmtId="0" fontId="26" fillId="2" borderId="0" xfId="30" applyFont="1" applyFill="1" applyAlignment="1">
      <alignment vertical="top" wrapText="1"/>
    </xf>
    <xf numFmtId="0" fontId="23" fillId="2" borderId="0" xfId="30" quotePrefix="1" applyFont="1" applyFill="1" applyAlignment="1">
      <alignment horizontal="right" vertical="top" wrapText="1"/>
    </xf>
    <xf numFmtId="0" fontId="24" fillId="2" borderId="0" xfId="30" applyFont="1" applyFill="1" applyAlignment="1">
      <alignment wrapText="1"/>
    </xf>
    <xf numFmtId="0" fontId="39" fillId="2" borderId="13" xfId="34" applyFont="1" applyFill="1" applyBorder="1"/>
    <xf numFmtId="0" fontId="20" fillId="2" borderId="3" xfId="34" applyFont="1" applyFill="1" applyBorder="1" applyAlignment="1">
      <alignment horizontal="center" vertical="center"/>
    </xf>
    <xf numFmtId="0" fontId="26" fillId="2" borderId="0" xfId="30" applyFont="1" applyFill="1" applyAlignment="1">
      <alignment horizontal="left"/>
    </xf>
    <xf numFmtId="0" fontId="23" fillId="2" borderId="0" xfId="30" applyFont="1" applyFill="1" applyAlignment="1">
      <alignment vertical="top" wrapText="1"/>
    </xf>
    <xf numFmtId="0" fontId="23" fillId="2" borderId="28" xfId="30" applyFont="1" applyFill="1" applyBorder="1" applyAlignment="1">
      <alignment vertical="top" wrapText="1"/>
    </xf>
    <xf numFmtId="0" fontId="20" fillId="2" borderId="0" xfId="30" applyFont="1" applyFill="1" applyAlignment="1">
      <alignment horizontal="center" vertical="center"/>
    </xf>
    <xf numFmtId="0" fontId="20" fillId="2" borderId="26" xfId="30" applyFont="1" applyFill="1" applyBorder="1" applyAlignment="1">
      <alignment horizontal="left"/>
    </xf>
    <xf numFmtId="0" fontId="20" fillId="2" borderId="26" xfId="30" applyFont="1" applyFill="1" applyBorder="1" applyAlignment="1">
      <alignment horizontal="center" vertical="center"/>
    </xf>
    <xf numFmtId="0" fontId="32" fillId="2" borderId="0" xfId="33" applyFont="1" applyFill="1"/>
    <xf numFmtId="0" fontId="32" fillId="2" borderId="3" xfId="33" applyFont="1" applyFill="1" applyBorder="1"/>
    <xf numFmtId="0" fontId="24" fillId="2" borderId="0" xfId="33" applyFont="1" applyFill="1"/>
    <xf numFmtId="0" fontId="32" fillId="2" borderId="28" xfId="33" applyFont="1" applyFill="1" applyBorder="1"/>
    <xf numFmtId="0" fontId="23" fillId="2" borderId="0" xfId="34" applyFont="1" applyFill="1" applyAlignment="1">
      <alignment horizontal="left" vertical="center" wrapText="1"/>
    </xf>
    <xf numFmtId="0" fontId="24" fillId="2" borderId="0" xfId="34" applyFont="1" applyFill="1" applyAlignment="1">
      <alignment horizontal="left" vertical="center" wrapText="1"/>
    </xf>
    <xf numFmtId="0" fontId="9" fillId="0" borderId="0" xfId="1" applyFont="1" applyAlignment="1">
      <alignment vertical="center" wrapText="1"/>
    </xf>
    <xf numFmtId="0" fontId="9" fillId="0" borderId="28" xfId="1" applyFont="1" applyBorder="1" applyAlignment="1">
      <alignment vertical="center" wrapText="1"/>
    </xf>
    <xf numFmtId="0" fontId="37" fillId="0" borderId="0" xfId="1" applyFont="1" applyAlignment="1">
      <alignment vertical="center" wrapText="1"/>
    </xf>
    <xf numFmtId="0" fontId="9" fillId="0" borderId="5" xfId="1" applyFont="1" applyBorder="1" applyAlignment="1">
      <alignment vertical="center" wrapText="1"/>
    </xf>
    <xf numFmtId="0" fontId="23" fillId="0" borderId="5" xfId="4" applyFont="1" applyBorder="1" applyAlignment="1">
      <alignment vertical="center"/>
    </xf>
    <xf numFmtId="0" fontId="23" fillId="0" borderId="0" xfId="4" quotePrefix="1" applyFont="1" applyAlignment="1">
      <alignment vertical="top"/>
    </xf>
    <xf numFmtId="0" fontId="24" fillId="0" borderId="0" xfId="4" applyFont="1" applyAlignment="1">
      <alignment vertical="top"/>
    </xf>
    <xf numFmtId="0" fontId="24" fillId="0" borderId="0" xfId="4" applyFont="1" applyAlignment="1">
      <alignment horizontal="center" vertical="top" wrapText="1"/>
    </xf>
    <xf numFmtId="0" fontId="20" fillId="0" borderId="0" xfId="4" applyFont="1" applyAlignment="1">
      <alignment vertical="center" wrapText="1"/>
    </xf>
    <xf numFmtId="0" fontId="20" fillId="0" borderId="0" xfId="4" applyFont="1" applyAlignment="1">
      <alignment horizontal="left" vertical="center" wrapText="1"/>
    </xf>
    <xf numFmtId="0" fontId="23" fillId="0" borderId="24" xfId="4" applyFont="1" applyBorder="1" applyAlignment="1">
      <alignment vertical="center"/>
    </xf>
    <xf numFmtId="0" fontId="23" fillId="0" borderId="23" xfId="4" applyFont="1" applyBorder="1" applyAlignment="1">
      <alignment vertical="center"/>
    </xf>
    <xf numFmtId="0" fontId="20" fillId="0" borderId="23" xfId="4" applyFont="1" applyBorder="1" applyAlignment="1">
      <alignment horizontal="left" vertical="center" wrapText="1"/>
    </xf>
    <xf numFmtId="0" fontId="20" fillId="0" borderId="23" xfId="4" applyFont="1" applyBorder="1" applyAlignment="1">
      <alignment vertical="center" wrapText="1"/>
    </xf>
    <xf numFmtId="0" fontId="29" fillId="0" borderId="23" xfId="4" applyFont="1" applyBorder="1"/>
    <xf numFmtId="0" fontId="23" fillId="0" borderId="16" xfId="4" applyFont="1" applyBorder="1" applyAlignment="1">
      <alignment vertical="center"/>
    </xf>
    <xf numFmtId="0" fontId="23" fillId="0" borderId="0" xfId="4" quotePrefix="1" applyFont="1"/>
    <xf numFmtId="0" fontId="23" fillId="0" borderId="25" xfId="4" applyFont="1" applyBorder="1" applyAlignment="1">
      <alignment vertical="center"/>
    </xf>
    <xf numFmtId="0" fontId="56" fillId="0" borderId="3" xfId="1" applyFont="1" applyBorder="1" applyAlignment="1">
      <alignment vertical="center"/>
    </xf>
    <xf numFmtId="0" fontId="7" fillId="0" borderId="3" xfId="1" applyFont="1" applyBorder="1" applyAlignment="1">
      <alignment vertical="center"/>
    </xf>
    <xf numFmtId="0" fontId="9" fillId="0" borderId="4" xfId="1" applyFont="1" applyBorder="1" applyAlignment="1">
      <alignment vertical="center" wrapText="1"/>
    </xf>
    <xf numFmtId="0" fontId="20" fillId="0" borderId="24" xfId="4" applyFont="1" applyBorder="1" applyAlignment="1">
      <alignment vertical="center"/>
    </xf>
    <xf numFmtId="0" fontId="20" fillId="0" borderId="23" xfId="1" applyFont="1" applyBorder="1" applyAlignment="1">
      <alignment vertical="top"/>
    </xf>
    <xf numFmtId="0" fontId="23" fillId="0" borderId="23" xfId="1" applyFont="1" applyBorder="1" applyAlignment="1">
      <alignment horizontal="center" vertical="top"/>
    </xf>
    <xf numFmtId="0" fontId="24" fillId="0" borderId="23" xfId="1" applyFont="1" applyBorder="1" applyAlignment="1">
      <alignment vertical="top"/>
    </xf>
    <xf numFmtId="0" fontId="20" fillId="0" borderId="23" xfId="4" applyFont="1" applyBorder="1" applyAlignment="1">
      <alignment vertical="center"/>
    </xf>
    <xf numFmtId="0" fontId="29" fillId="0" borderId="23" xfId="4" applyFont="1" applyBorder="1" applyAlignment="1">
      <alignment vertical="center"/>
    </xf>
    <xf numFmtId="0" fontId="20" fillId="0" borderId="16" xfId="4" applyFont="1" applyBorder="1" applyAlignment="1">
      <alignment vertical="center"/>
    </xf>
    <xf numFmtId="0" fontId="29" fillId="0" borderId="5" xfId="4" applyFont="1" applyBorder="1"/>
    <xf numFmtId="0" fontId="23" fillId="0" borderId="0" xfId="1" quotePrefix="1" applyFont="1" applyAlignment="1">
      <alignment horizontal="center" vertical="top"/>
    </xf>
    <xf numFmtId="0" fontId="23" fillId="0" borderId="0" xfId="1" applyFont="1" applyAlignment="1">
      <alignment vertical="top" wrapText="1"/>
    </xf>
    <xf numFmtId="0" fontId="9" fillId="0" borderId="3" xfId="1" applyFont="1" applyBorder="1" applyAlignment="1">
      <alignment vertical="center" wrapText="1"/>
    </xf>
    <xf numFmtId="0" fontId="9" fillId="0" borderId="0" xfId="1" applyFont="1" applyAlignment="1">
      <alignment horizontal="center" vertical="center" wrapText="1"/>
    </xf>
    <xf numFmtId="0" fontId="24" fillId="0" borderId="0" xfId="1" applyFont="1" applyAlignment="1">
      <alignment horizontal="center" vertical="top"/>
    </xf>
    <xf numFmtId="0" fontId="29" fillId="0" borderId="5" xfId="4" applyFont="1" applyBorder="1" applyAlignment="1">
      <alignment vertical="center"/>
    </xf>
    <xf numFmtId="0" fontId="29" fillId="0" borderId="25" xfId="4" applyFont="1" applyBorder="1" applyAlignment="1">
      <alignment vertical="center"/>
    </xf>
    <xf numFmtId="0" fontId="29" fillId="0" borderId="26" xfId="4" applyFont="1" applyBorder="1" applyAlignment="1">
      <alignment vertical="center"/>
    </xf>
    <xf numFmtId="0" fontId="29" fillId="0" borderId="27" xfId="4" applyFont="1" applyBorder="1" applyAlignment="1">
      <alignment vertical="center"/>
    </xf>
    <xf numFmtId="0" fontId="9" fillId="0" borderId="24" xfId="1" applyFont="1" applyBorder="1" applyAlignment="1">
      <alignment vertical="center" wrapText="1"/>
    </xf>
    <xf numFmtId="0" fontId="9" fillId="0" borderId="23" xfId="1" applyFont="1" applyBorder="1" applyAlignment="1">
      <alignment vertical="center" wrapText="1"/>
    </xf>
    <xf numFmtId="0" fontId="9" fillId="0" borderId="16" xfId="1" applyFont="1" applyBorder="1" applyAlignment="1">
      <alignment vertical="center" wrapText="1"/>
    </xf>
    <xf numFmtId="0" fontId="23" fillId="0" borderId="23" xfId="1" applyFont="1" applyBorder="1" applyAlignment="1">
      <alignment vertical="top"/>
    </xf>
    <xf numFmtId="0" fontId="23" fillId="0" borderId="23" xfId="1" applyFont="1" applyBorder="1" applyAlignment="1">
      <alignment horizontal="left" vertical="top"/>
    </xf>
    <xf numFmtId="0" fontId="23" fillId="0" borderId="23" xfId="1" applyFont="1" applyBorder="1" applyAlignment="1">
      <alignment horizontal="center" vertical="center" wrapText="1"/>
    </xf>
    <xf numFmtId="0" fontId="9" fillId="0" borderId="23" xfId="1" applyFont="1" applyBorder="1" applyAlignment="1">
      <alignment horizontal="center" vertical="center" wrapText="1"/>
    </xf>
    <xf numFmtId="0" fontId="23" fillId="0" borderId="23" xfId="1" applyFont="1" applyBorder="1" applyAlignment="1">
      <alignment vertical="center" wrapText="1"/>
    </xf>
    <xf numFmtId="0" fontId="20" fillId="0" borderId="0" xfId="4" applyFont="1" applyAlignment="1">
      <alignment horizontal="center" vertical="center"/>
    </xf>
    <xf numFmtId="0" fontId="20" fillId="0" borderId="24" xfId="1" applyFont="1" applyBorder="1" applyAlignment="1">
      <alignment horizontal="left"/>
    </xf>
    <xf numFmtId="0" fontId="20" fillId="0" borderId="23" xfId="1" applyFont="1" applyBorder="1" applyAlignment="1">
      <alignment horizontal="left"/>
    </xf>
    <xf numFmtId="0" fontId="20" fillId="0" borderId="16" xfId="1" applyFont="1" applyBorder="1"/>
    <xf numFmtId="0" fontId="23" fillId="0" borderId="23" xfId="1" quotePrefix="1" applyFont="1" applyBorder="1" applyAlignment="1">
      <alignment vertical="top"/>
    </xf>
    <xf numFmtId="0" fontId="24" fillId="0" borderId="23" xfId="1" applyFont="1" applyBorder="1" applyAlignment="1">
      <alignment horizontal="left" vertical="center"/>
    </xf>
    <xf numFmtId="0" fontId="9" fillId="0" borderId="26" xfId="1" applyFont="1" applyBorder="1" applyAlignment="1">
      <alignment horizontal="center" vertical="center" wrapText="1"/>
    </xf>
    <xf numFmtId="0" fontId="20" fillId="0" borderId="2" xfId="1" applyFont="1" applyBorder="1" applyAlignment="1">
      <alignment horizontal="left"/>
    </xf>
    <xf numFmtId="0" fontId="20" fillId="0" borderId="3" xfId="1" applyFont="1" applyBorder="1"/>
    <xf numFmtId="0" fontId="23" fillId="0" borderId="3" xfId="1" applyFont="1" applyBorder="1"/>
    <xf numFmtId="0" fontId="23" fillId="0" borderId="3" xfId="1" applyFont="1" applyBorder="1" applyAlignment="1">
      <alignment horizontal="left" vertical="center"/>
    </xf>
    <xf numFmtId="0" fontId="23" fillId="0" borderId="3" xfId="1" quotePrefix="1" applyFont="1" applyBorder="1" applyAlignment="1">
      <alignment vertical="top"/>
    </xf>
    <xf numFmtId="0" fontId="20" fillId="0" borderId="4" xfId="1" applyFont="1" applyBorder="1"/>
    <xf numFmtId="0" fontId="23" fillId="0" borderId="23" xfId="1" quotePrefix="1" applyFont="1" applyBorder="1" applyAlignment="1">
      <alignment horizontal="left" vertical="top"/>
    </xf>
    <xf numFmtId="0" fontId="41" fillId="0" borderId="23" xfId="1" applyFont="1" applyBorder="1" applyAlignment="1">
      <alignment horizontal="left" vertical="center"/>
    </xf>
    <xf numFmtId="0" fontId="39" fillId="0" borderId="23" xfId="1" applyFont="1" applyBorder="1"/>
    <xf numFmtId="0" fontId="29" fillId="0" borderId="5" xfId="1" applyFont="1" applyBorder="1" applyAlignment="1">
      <alignment horizontal="left" vertical="center"/>
    </xf>
    <xf numFmtId="0" fontId="27" fillId="0" borderId="5" xfId="1" applyFont="1" applyBorder="1"/>
    <xf numFmtId="0" fontId="27" fillId="0" borderId="0" xfId="1" applyFont="1"/>
    <xf numFmtId="0" fontId="27" fillId="0" borderId="28" xfId="1" applyFont="1" applyBorder="1"/>
    <xf numFmtId="0" fontId="10" fillId="0" borderId="0" xfId="1" applyFont="1" applyAlignment="1">
      <alignment horizontal="center" vertical="center" wrapText="1"/>
    </xf>
    <xf numFmtId="0" fontId="3" fillId="0" borderId="0" xfId="1" applyFont="1" applyAlignment="1">
      <alignment horizontal="left" vertical="center"/>
    </xf>
    <xf numFmtId="0" fontId="20" fillId="0" borderId="5" xfId="1" applyFont="1" applyBorder="1" applyAlignment="1">
      <alignment vertical="center"/>
    </xf>
    <xf numFmtId="0" fontId="20" fillId="0" borderId="24" xfId="1" applyFont="1" applyBorder="1" applyAlignment="1">
      <alignment vertical="center"/>
    </xf>
    <xf numFmtId="0" fontId="20" fillId="0" borderId="16" xfId="1" applyFont="1" applyBorder="1" applyAlignment="1">
      <alignment vertical="center"/>
    </xf>
    <xf numFmtId="0" fontId="20" fillId="0" borderId="25" xfId="1" applyFont="1" applyBorder="1" applyAlignment="1">
      <alignment horizontal="left" vertical="center"/>
    </xf>
    <xf numFmtId="0" fontId="29" fillId="0" borderId="25" xfId="1" applyFont="1" applyBorder="1" applyAlignment="1">
      <alignment vertical="center"/>
    </xf>
    <xf numFmtId="0" fontId="23" fillId="0" borderId="26" xfId="4" quotePrefix="1" applyFont="1" applyBorder="1" applyAlignment="1">
      <alignment vertical="center"/>
    </xf>
    <xf numFmtId="0" fontId="29" fillId="0" borderId="27" xfId="1" applyFont="1" applyBorder="1" applyAlignment="1">
      <alignment vertical="center"/>
    </xf>
    <xf numFmtId="0" fontId="23" fillId="0" borderId="23" xfId="4" quotePrefix="1" applyFont="1" applyBorder="1" applyAlignment="1">
      <alignment vertical="center"/>
    </xf>
    <xf numFmtId="0" fontId="24" fillId="0" borderId="0" xfId="4" quotePrefix="1" applyFont="1" applyAlignment="1">
      <alignment vertical="center"/>
    </xf>
    <xf numFmtId="0" fontId="40" fillId="0" borderId="16" xfId="1" applyFont="1" applyBorder="1"/>
    <xf numFmtId="0" fontId="9" fillId="0" borderId="0" xfId="3" applyFont="1" applyAlignment="1">
      <alignment vertical="center"/>
    </xf>
    <xf numFmtId="0" fontId="20" fillId="0" borderId="0" xfId="48" quotePrefix="1" applyFont="1" applyAlignment="1">
      <alignment horizontal="left" vertical="center"/>
    </xf>
    <xf numFmtId="0" fontId="32" fillId="0" borderId="0" xfId="48" applyFont="1">
      <alignment vertical="center"/>
    </xf>
    <xf numFmtId="0" fontId="21" fillId="0" borderId="0" xfId="48" applyFont="1">
      <alignment vertical="center"/>
    </xf>
    <xf numFmtId="0" fontId="9" fillId="0" borderId="0" xfId="48" applyFont="1">
      <alignment vertical="center"/>
    </xf>
    <xf numFmtId="0" fontId="20" fillId="0" borderId="11" xfId="48" applyFont="1" applyBorder="1">
      <alignment vertical="center"/>
    </xf>
    <xf numFmtId="0" fontId="29" fillId="2" borderId="0" xfId="1" applyFont="1" applyFill="1"/>
    <xf numFmtId="0" fontId="29" fillId="2" borderId="5" xfId="1" applyFont="1" applyFill="1" applyBorder="1" applyAlignment="1">
      <alignment horizontal="left"/>
    </xf>
    <xf numFmtId="0" fontId="40" fillId="2" borderId="0" xfId="1" applyFont="1" applyFill="1"/>
    <xf numFmtId="0" fontId="9" fillId="2" borderId="0" xfId="1" applyFont="1" applyFill="1"/>
    <xf numFmtId="0" fontId="29" fillId="2" borderId="28" xfId="1" applyFont="1" applyFill="1" applyBorder="1"/>
    <xf numFmtId="0" fontId="9" fillId="2" borderId="0" xfId="1" applyFont="1" applyFill="1" applyAlignment="1">
      <alignment vertical="center"/>
    </xf>
    <xf numFmtId="0" fontId="20" fillId="2" borderId="0" xfId="1" applyFont="1" applyFill="1"/>
    <xf numFmtId="0" fontId="20" fillId="2" borderId="5" xfId="1" applyFont="1" applyFill="1" applyBorder="1" applyAlignment="1">
      <alignment horizontal="left"/>
    </xf>
    <xf numFmtId="0" fontId="23" fillId="2" borderId="0" xfId="1" applyFont="1" applyFill="1"/>
    <xf numFmtId="0" fontId="20" fillId="2" borderId="28" xfId="1" applyFont="1" applyFill="1" applyBorder="1"/>
    <xf numFmtId="0" fontId="24" fillId="2" borderId="0" xfId="1" applyFont="1" applyFill="1" applyAlignment="1">
      <alignment vertical="center"/>
    </xf>
    <xf numFmtId="0" fontId="20" fillId="2" borderId="25" xfId="1" applyFont="1" applyFill="1" applyBorder="1" applyAlignment="1">
      <alignment horizontal="left"/>
    </xf>
    <xf numFmtId="0" fontId="20" fillId="2" borderId="26" xfId="1" applyFont="1" applyFill="1" applyBorder="1"/>
    <xf numFmtId="0" fontId="23" fillId="2" borderId="26" xfId="1" applyFont="1" applyFill="1" applyBorder="1" applyAlignment="1">
      <alignment horizontal="left" vertical="center"/>
    </xf>
    <xf numFmtId="0" fontId="20" fillId="2" borderId="27" xfId="1" applyFont="1" applyFill="1" applyBorder="1"/>
    <xf numFmtId="0" fontId="23" fillId="2" borderId="0" xfId="1" quotePrefix="1" applyFont="1" applyFill="1" applyAlignment="1">
      <alignment vertical="center"/>
    </xf>
    <xf numFmtId="0" fontId="24" fillId="2" borderId="0" xfId="1" applyFont="1" applyFill="1" applyAlignment="1">
      <alignment horizontal="left" vertical="center"/>
    </xf>
    <xf numFmtId="0" fontId="20" fillId="2" borderId="0" xfId="1" applyFont="1" applyFill="1" applyAlignment="1">
      <alignment vertical="center"/>
    </xf>
    <xf numFmtId="0" fontId="23" fillId="2" borderId="0" xfId="1" applyFont="1" applyFill="1" applyAlignment="1">
      <alignment vertical="center"/>
    </xf>
    <xf numFmtId="0" fontId="20" fillId="2" borderId="0" xfId="1" applyFont="1" applyFill="1" applyAlignment="1">
      <alignment horizontal="left"/>
    </xf>
    <xf numFmtId="0" fontId="29" fillId="2" borderId="3" xfId="1" applyFont="1" applyFill="1" applyBorder="1"/>
    <xf numFmtId="0" fontId="29" fillId="2" borderId="4" xfId="1" applyFont="1" applyFill="1" applyBorder="1"/>
    <xf numFmtId="0" fontId="23" fillId="2" borderId="0" xfId="4" applyFont="1" applyFill="1" applyAlignment="1">
      <alignment vertical="center"/>
    </xf>
    <xf numFmtId="0" fontId="23" fillId="2" borderId="0" xfId="4" applyFont="1" applyFill="1" applyAlignment="1">
      <alignment vertical="top"/>
    </xf>
    <xf numFmtId="0" fontId="23" fillId="2" borderId="0" xfId="1" quotePrefix="1" applyFont="1" applyFill="1"/>
    <xf numFmtId="0" fontId="22"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vertical="top"/>
    </xf>
    <xf numFmtId="0" fontId="23" fillId="0" borderId="26" xfId="33" applyFont="1" applyFill="1" applyBorder="1"/>
    <xf numFmtId="0" fontId="9" fillId="0" borderId="0" xfId="33" applyFont="1" applyFill="1" applyAlignment="1">
      <alignment vertical="center"/>
    </xf>
    <xf numFmtId="0" fontId="22" fillId="0" borderId="0" xfId="33" applyFont="1" applyFill="1" applyAlignment="1">
      <alignment vertical="center"/>
    </xf>
    <xf numFmtId="0" fontId="8" fillId="0" borderId="0" xfId="33" applyFont="1" applyFill="1" applyAlignment="1">
      <alignment horizontal="right" vertical="top"/>
    </xf>
    <xf numFmtId="0" fontId="8" fillId="0" borderId="0" xfId="33" quotePrefix="1" applyFont="1" applyFill="1" applyAlignment="1">
      <alignment horizontal="left" vertical="top"/>
    </xf>
    <xf numFmtId="0" fontId="33" fillId="2" borderId="0" xfId="36" applyFont="1" applyFill="1"/>
    <xf numFmtId="0" fontId="20" fillId="2" borderId="0" xfId="36" applyFont="1" applyFill="1" applyAlignment="1">
      <alignment horizontal="center"/>
    </xf>
    <xf numFmtId="0" fontId="34" fillId="2" borderId="0" xfId="36" applyFont="1" applyFill="1" applyAlignment="1">
      <alignment vertical="center"/>
    </xf>
    <xf numFmtId="0" fontId="34" fillId="2" borderId="0" xfId="36" applyFont="1" applyFill="1" applyAlignment="1">
      <alignment horizontal="left"/>
    </xf>
    <xf numFmtId="0" fontId="20" fillId="2" borderId="5" xfId="36" applyFont="1" applyFill="1" applyBorder="1" applyAlignment="1">
      <alignment horizontal="center"/>
    </xf>
    <xf numFmtId="0" fontId="23" fillId="2" borderId="5" xfId="36" applyFont="1" applyFill="1" applyBorder="1" applyAlignment="1">
      <alignment horizontal="center"/>
    </xf>
    <xf numFmtId="0" fontId="20" fillId="2" borderId="0" xfId="36" applyFont="1" applyFill="1"/>
    <xf numFmtId="0" fontId="23" fillId="2" borderId="0" xfId="36" applyFont="1" applyFill="1"/>
    <xf numFmtId="0" fontId="24" fillId="2" borderId="0" xfId="36" applyFont="1" applyFill="1"/>
    <xf numFmtId="0" fontId="23" fillId="2" borderId="0" xfId="36" applyFont="1" applyFill="1" applyAlignment="1">
      <alignment horizontal="center"/>
    </xf>
    <xf numFmtId="0" fontId="23" fillId="2" borderId="0" xfId="36" applyFont="1" applyFill="1" applyAlignment="1">
      <alignment horizontal="left"/>
    </xf>
    <xf numFmtId="0" fontId="23" fillId="2" borderId="0" xfId="36" applyFont="1" applyFill="1" applyAlignment="1">
      <alignment horizontal="left" vertical="center"/>
    </xf>
    <xf numFmtId="0" fontId="24" fillId="2" borderId="0" xfId="36" applyFont="1" applyFill="1" applyAlignment="1">
      <alignment vertical="center"/>
    </xf>
    <xf numFmtId="0" fontId="23" fillId="2" borderId="13" xfId="36" applyFont="1" applyFill="1" applyBorder="1" applyAlignment="1">
      <alignment horizontal="center"/>
    </xf>
    <xf numFmtId="0" fontId="38" fillId="2" borderId="0" xfId="36" applyFont="1" applyFill="1"/>
    <xf numFmtId="0" fontId="23" fillId="2" borderId="0" xfId="36" applyFont="1" applyFill="1" applyAlignment="1">
      <alignment vertical="center"/>
    </xf>
    <xf numFmtId="0" fontId="23" fillId="2" borderId="0" xfId="36" quotePrefix="1" applyFont="1" applyFill="1" applyAlignment="1">
      <alignment vertical="center"/>
    </xf>
    <xf numFmtId="0" fontId="24" fillId="2" borderId="0" xfId="36" quotePrefix="1" applyFont="1" applyFill="1" applyAlignment="1">
      <alignment vertical="center"/>
    </xf>
    <xf numFmtId="0" fontId="23" fillId="2" borderId="0" xfId="36" quotePrefix="1" applyFont="1" applyFill="1"/>
    <xf numFmtId="0" fontId="3" fillId="2" borderId="0" xfId="36" applyFont="1" applyFill="1"/>
    <xf numFmtId="0" fontId="23" fillId="2" borderId="0" xfId="36" applyFont="1" applyFill="1" applyAlignment="1">
      <alignment horizontal="center" vertical="center"/>
    </xf>
    <xf numFmtId="0" fontId="23" fillId="2" borderId="0" xfId="36" quotePrefix="1" applyFont="1" applyFill="1" applyAlignment="1">
      <alignment horizontal="right"/>
    </xf>
    <xf numFmtId="0" fontId="38" fillId="2" borderId="0" xfId="36" quotePrefix="1" applyFont="1" applyFill="1" applyAlignment="1">
      <alignment vertical="center"/>
    </xf>
    <xf numFmtId="0" fontId="38" fillId="2" borderId="0" xfId="36" applyFont="1" applyFill="1" applyAlignment="1">
      <alignment vertical="center"/>
    </xf>
    <xf numFmtId="0" fontId="32" fillId="2" borderId="5" xfId="36" applyFont="1" applyFill="1" applyBorder="1" applyAlignment="1">
      <alignment horizontal="center"/>
    </xf>
    <xf numFmtId="0" fontId="23" fillId="2" borderId="0" xfId="1" quotePrefix="1" applyFont="1" applyFill="1" applyAlignment="1">
      <alignment horizontal="left" indent="16"/>
    </xf>
    <xf numFmtId="0" fontId="23" fillId="2" borderId="0" xfId="1" applyFont="1" applyFill="1" applyAlignment="1">
      <alignment horizontal="left" vertical="center" indent="10"/>
    </xf>
    <xf numFmtId="0" fontId="24" fillId="2" borderId="0" xfId="1" applyFont="1" applyFill="1" applyAlignment="1">
      <alignment horizontal="left" indent="11"/>
    </xf>
    <xf numFmtId="0" fontId="38" fillId="2" borderId="5" xfId="36" applyFont="1" applyFill="1" applyBorder="1" applyAlignment="1">
      <alignment horizontal="center"/>
    </xf>
    <xf numFmtId="0" fontId="46" fillId="2" borderId="0" xfId="36" applyFont="1" applyFill="1"/>
    <xf numFmtId="0" fontId="33" fillId="2" borderId="5" xfId="36" applyFont="1" applyFill="1" applyBorder="1" applyAlignment="1">
      <alignment horizontal="center"/>
    </xf>
    <xf numFmtId="0" fontId="38" fillId="2" borderId="0" xfId="36" applyFont="1" applyFill="1" applyAlignment="1">
      <alignment horizontal="center"/>
    </xf>
    <xf numFmtId="0" fontId="20" fillId="2" borderId="25" xfId="36" applyFont="1" applyFill="1" applyBorder="1" applyAlignment="1">
      <alignment horizontal="center"/>
    </xf>
    <xf numFmtId="0" fontId="33" fillId="2" borderId="26" xfId="36" applyFont="1" applyFill="1" applyBorder="1"/>
    <xf numFmtId="0" fontId="20" fillId="0" borderId="0" xfId="36" applyFont="1" applyAlignment="1">
      <alignment horizont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23" fillId="2" borderId="0" xfId="4" applyFont="1" applyFill="1" applyAlignment="1">
      <alignment horizontal="left" vertical="center"/>
    </xf>
    <xf numFmtId="0" fontId="23" fillId="2" borderId="0" xfId="1" applyFont="1" applyFill="1" applyAlignment="1">
      <alignment horizontal="left" vertical="center"/>
    </xf>
    <xf numFmtId="0" fontId="20" fillId="2" borderId="5" xfId="1" applyFont="1" applyFill="1" applyBorder="1" applyAlignment="1">
      <alignment horizontal="left" vertical="top"/>
    </xf>
    <xf numFmtId="0" fontId="20" fillId="2" borderId="0" xfId="1" applyFont="1" applyFill="1" applyAlignment="1">
      <alignment horizontal="left" vertical="top"/>
    </xf>
    <xf numFmtId="0" fontId="11" fillId="0" borderId="0" xfId="3" applyFont="1" applyAlignment="1">
      <alignment horizontal="center" vertical="center" wrapText="1"/>
    </xf>
    <xf numFmtId="0" fontId="11" fillId="0" borderId="0" xfId="3" applyFont="1" applyAlignment="1">
      <alignment horizontal="center" vertical="center"/>
    </xf>
    <xf numFmtId="0" fontId="14" fillId="0" borderId="0" xfId="3" applyFont="1" applyAlignment="1">
      <alignment horizontal="center" vertical="center"/>
    </xf>
    <xf numFmtId="0" fontId="10" fillId="0" borderId="0" xfId="3" applyFont="1" applyAlignment="1">
      <alignment horizontal="center" vertical="center"/>
    </xf>
    <xf numFmtId="0" fontId="3" fillId="0" borderId="0" xfId="3" applyFont="1" applyAlignment="1">
      <alignment horizontal="center"/>
    </xf>
    <xf numFmtId="0" fontId="24" fillId="2" borderId="2" xfId="1" applyFont="1" applyFill="1" applyBorder="1" applyAlignment="1">
      <alignment horizontal="center" vertical="center"/>
    </xf>
    <xf numFmtId="0" fontId="24" fillId="2" borderId="3" xfId="1" applyFont="1" applyFill="1" applyBorder="1" applyAlignment="1">
      <alignment horizontal="center" vertical="center"/>
    </xf>
    <xf numFmtId="0" fontId="8" fillId="2" borderId="0" xfId="1" applyFont="1" applyFill="1"/>
    <xf numFmtId="0" fontId="41" fillId="2" borderId="0" xfId="1" applyFont="1" applyFill="1" applyAlignment="1">
      <alignment horizontal="center" vertical="center"/>
    </xf>
    <xf numFmtId="0" fontId="50" fillId="2" borderId="0" xfId="1" applyFont="1" applyFill="1"/>
    <xf numFmtId="0" fontId="9" fillId="2" borderId="0" xfId="1" applyFont="1" applyFill="1" applyAlignment="1">
      <alignment vertical="center" wrapText="1"/>
    </xf>
    <xf numFmtId="0" fontId="23" fillId="2" borderId="0" xfId="1" quotePrefix="1" applyFont="1" applyFill="1" applyAlignment="1">
      <alignment horizontal="left" vertical="top"/>
    </xf>
    <xf numFmtId="0" fontId="23" fillId="2" borderId="0" xfId="1" applyFont="1" applyFill="1" applyAlignment="1">
      <alignment horizontal="left" vertical="top"/>
    </xf>
    <xf numFmtId="0" fontId="29" fillId="2" borderId="24" xfId="1" applyFont="1" applyFill="1" applyBorder="1" applyAlignment="1">
      <alignment horizontal="left"/>
    </xf>
    <xf numFmtId="0" fontId="29" fillId="2" borderId="23" xfId="1" applyFont="1" applyFill="1" applyBorder="1"/>
    <xf numFmtId="0" fontId="23" fillId="2" borderId="23" xfId="1" applyFont="1" applyFill="1" applyBorder="1" applyAlignment="1">
      <alignment horizontal="left" vertical="center"/>
    </xf>
    <xf numFmtId="0" fontId="40" fillId="2" borderId="23" xfId="1" applyFont="1" applyFill="1" applyBorder="1"/>
    <xf numFmtId="0" fontId="20" fillId="2" borderId="23" xfId="1" applyFont="1" applyFill="1" applyBorder="1" applyAlignment="1">
      <alignment horizontal="left"/>
    </xf>
    <xf numFmtId="0" fontId="9" fillId="2" borderId="23" xfId="1" applyFont="1" applyFill="1" applyBorder="1" applyAlignment="1">
      <alignment horizontal="center" vertical="center"/>
    </xf>
    <xf numFmtId="0" fontId="9" fillId="2" borderId="23" xfId="1" applyFont="1" applyFill="1" applyBorder="1" applyAlignment="1">
      <alignment horizontal="left" vertical="center"/>
    </xf>
    <xf numFmtId="0" fontId="23" fillId="2" borderId="23" xfId="4" applyFont="1" applyFill="1" applyBorder="1" applyAlignment="1">
      <alignment horizontal="left" vertical="center"/>
    </xf>
    <xf numFmtId="0" fontId="41" fillId="2" borderId="23" xfId="1" applyFont="1" applyFill="1" applyBorder="1" applyAlignment="1">
      <alignment horizontal="center" vertical="center"/>
    </xf>
    <xf numFmtId="0" fontId="50" fillId="2" borderId="23" xfId="1" applyFont="1" applyFill="1" applyBorder="1"/>
    <xf numFmtId="0" fontId="9" fillId="2" borderId="23" xfId="1" applyFont="1" applyFill="1" applyBorder="1" applyAlignment="1">
      <alignment vertical="center"/>
    </xf>
    <xf numFmtId="0" fontId="29" fillId="2" borderId="16" xfId="1" applyFont="1" applyFill="1" applyBorder="1"/>
    <xf numFmtId="0" fontId="39" fillId="2" borderId="0" xfId="1" applyFont="1" applyFill="1" applyAlignment="1">
      <alignment vertical="center"/>
    </xf>
    <xf numFmtId="0" fontId="20" fillId="2" borderId="28" xfId="1" applyFont="1" applyFill="1" applyBorder="1" applyAlignment="1">
      <alignment vertical="top"/>
    </xf>
    <xf numFmtId="0" fontId="20" fillId="0" borderId="0" xfId="35" applyFont="1" applyAlignment="1">
      <alignment horizontal="center" vertical="center"/>
    </xf>
    <xf numFmtId="0" fontId="32" fillId="0" borderId="0" xfId="30" applyFont="1" applyAlignment="1">
      <alignment horizontal="center"/>
    </xf>
    <xf numFmtId="0" fontId="23" fillId="0" borderId="0" xfId="35" applyFont="1" applyAlignment="1">
      <alignment horizontal="center" vertical="center"/>
    </xf>
    <xf numFmtId="0" fontId="4" fillId="0" borderId="3" xfId="1" applyFont="1" applyBorder="1" applyAlignment="1">
      <alignment vertical="center"/>
    </xf>
    <xf numFmtId="0" fontId="3" fillId="0" borderId="3" xfId="1" applyFont="1" applyBorder="1" applyAlignment="1">
      <alignment horizontal="center" vertical="center"/>
    </xf>
    <xf numFmtId="0" fontId="5" fillId="0" borderId="3" xfId="1" applyFont="1" applyBorder="1" applyAlignment="1">
      <alignment vertical="center"/>
    </xf>
    <xf numFmtId="0" fontId="7" fillId="0" borderId="3" xfId="11" applyFont="1" applyBorder="1"/>
    <xf numFmtId="0" fontId="11" fillId="0" borderId="5" xfId="3" applyFont="1" applyBorder="1" applyAlignment="1">
      <alignment horizontal="center" vertical="center" wrapText="1"/>
    </xf>
    <xf numFmtId="0" fontId="11" fillId="0" borderId="28" xfId="3" applyFont="1" applyBorder="1" applyAlignment="1">
      <alignment horizontal="center" vertical="center"/>
    </xf>
    <xf numFmtId="0" fontId="3" fillId="0" borderId="5" xfId="3" applyFont="1" applyBorder="1"/>
    <xf numFmtId="0" fontId="3" fillId="0" borderId="2" xfId="3" applyFont="1" applyBorder="1"/>
    <xf numFmtId="0" fontId="3" fillId="0" borderId="3" xfId="3" applyFont="1" applyBorder="1"/>
    <xf numFmtId="0" fontId="13" fillId="0" borderId="3" xfId="3" applyFont="1" applyBorder="1" applyAlignment="1">
      <alignment horizontal="left" vertical="top"/>
    </xf>
    <xf numFmtId="0" fontId="3" fillId="0" borderId="3" xfId="3" applyFont="1" applyBorder="1" applyAlignment="1">
      <alignment vertical="center"/>
    </xf>
    <xf numFmtId="0" fontId="10" fillId="0" borderId="3" xfId="3" applyFont="1" applyBorder="1" applyAlignment="1">
      <alignment vertical="center" wrapText="1"/>
    </xf>
    <xf numFmtId="0" fontId="10" fillId="0" borderId="3" xfId="11" applyFont="1" applyBorder="1" applyAlignment="1">
      <alignment vertical="center"/>
    </xf>
    <xf numFmtId="0" fontId="10" fillId="0" borderId="4" xfId="11" applyFont="1" applyBorder="1" applyAlignment="1">
      <alignment vertical="center"/>
    </xf>
    <xf numFmtId="0" fontId="3" fillId="0" borderId="28" xfId="3" applyFont="1" applyBorder="1"/>
    <xf numFmtId="0" fontId="10" fillId="0" borderId="28" xfId="11" applyFont="1" applyBorder="1" applyAlignment="1">
      <alignment horizontal="center" vertical="center"/>
    </xf>
    <xf numFmtId="0" fontId="3" fillId="0" borderId="5" xfId="3" applyFont="1" applyBorder="1" applyAlignment="1">
      <alignment vertical="center"/>
    </xf>
    <xf numFmtId="0" fontId="3" fillId="0" borderId="28" xfId="3" applyFont="1" applyBorder="1" applyAlignment="1">
      <alignment vertical="center"/>
    </xf>
    <xf numFmtId="0" fontId="3" fillId="0" borderId="2" xfId="3" applyFont="1" applyBorder="1" applyAlignment="1">
      <alignment vertical="center"/>
    </xf>
    <xf numFmtId="0" fontId="10" fillId="0" borderId="3" xfId="3" applyFont="1" applyBorder="1" applyAlignment="1">
      <alignment horizontal="center" vertical="center"/>
    </xf>
    <xf numFmtId="0" fontId="3" fillId="0" borderId="4" xfId="3" applyFont="1" applyBorder="1"/>
    <xf numFmtId="0" fontId="9" fillId="0" borderId="28" xfId="3" applyFont="1" applyBorder="1" applyAlignment="1">
      <alignment horizontal="center" vertical="center"/>
    </xf>
    <xf numFmtId="0" fontId="10" fillId="0" borderId="28" xfId="3" applyFont="1" applyBorder="1" applyAlignment="1">
      <alignment horizontal="center" vertical="center" wrapText="1"/>
    </xf>
    <xf numFmtId="0" fontId="5" fillId="0" borderId="28" xfId="1" applyFont="1" applyBorder="1" applyAlignment="1">
      <alignment vertical="center"/>
    </xf>
    <xf numFmtId="0" fontId="3" fillId="0" borderId="25" xfId="3" applyFont="1" applyBorder="1"/>
    <xf numFmtId="0" fontId="3" fillId="0" borderId="26" xfId="3" applyFont="1" applyBorder="1" applyAlignment="1">
      <alignment vertical="center"/>
    </xf>
    <xf numFmtId="0" fontId="10" fillId="0" borderId="26" xfId="4" applyFont="1" applyBorder="1" applyAlignment="1">
      <alignment horizontal="center" vertical="center"/>
    </xf>
    <xf numFmtId="0" fontId="10" fillId="0" borderId="26" xfId="4" applyFont="1" applyBorder="1" applyAlignment="1">
      <alignment vertical="center"/>
    </xf>
    <xf numFmtId="0" fontId="3" fillId="0" borderId="26" xfId="3" applyFont="1" applyBorder="1"/>
    <xf numFmtId="0" fontId="10" fillId="0" borderId="26" xfId="1" applyFont="1" applyBorder="1" applyAlignment="1">
      <alignment horizontal="left" vertical="center"/>
    </xf>
    <xf numFmtId="0" fontId="10" fillId="0" borderId="26" xfId="3" applyFont="1" applyBorder="1" applyAlignment="1">
      <alignment horizontal="left" vertical="center"/>
    </xf>
    <xf numFmtId="0" fontId="10" fillId="0" borderId="26" xfId="3" applyFont="1" applyBorder="1"/>
    <xf numFmtId="0" fontId="3" fillId="0" borderId="27" xfId="3" applyFont="1" applyBorder="1" applyAlignment="1">
      <alignment vertical="center"/>
    </xf>
    <xf numFmtId="0" fontId="3" fillId="0" borderId="25" xfId="3" applyFont="1" applyBorder="1" applyAlignment="1">
      <alignment vertical="center"/>
    </xf>
    <xf numFmtId="0" fontId="3" fillId="0" borderId="27" xfId="3" applyFont="1" applyBorder="1"/>
    <xf numFmtId="0" fontId="11" fillId="0" borderId="5" xfId="3" applyFont="1" applyBorder="1" applyAlignment="1">
      <alignment vertical="center" wrapText="1"/>
    </xf>
    <xf numFmtId="0" fontId="11" fillId="0" borderId="0" xfId="3" applyFont="1" applyAlignment="1">
      <alignment vertical="center" wrapText="1"/>
    </xf>
    <xf numFmtId="0" fontId="11" fillId="0" borderId="28" xfId="3" applyFont="1" applyBorder="1" applyAlignment="1">
      <alignment vertical="center"/>
    </xf>
    <xf numFmtId="0" fontId="4" fillId="0" borderId="2" xfId="1" applyFont="1" applyBorder="1" applyAlignment="1">
      <alignment vertical="center"/>
    </xf>
    <xf numFmtId="0" fontId="8" fillId="0" borderId="3" xfId="1" applyFont="1" applyBorder="1" applyAlignment="1">
      <alignment vertical="center"/>
    </xf>
    <xf numFmtId="0" fontId="5" fillId="0" borderId="4" xfId="1" applyFont="1" applyBorder="1" applyAlignment="1">
      <alignment vertical="center"/>
    </xf>
    <xf numFmtId="0" fontId="4" fillId="0" borderId="5" xfId="1" applyFont="1" applyBorder="1" applyAlignment="1">
      <alignment vertical="center"/>
    </xf>
    <xf numFmtId="0" fontId="4" fillId="0" borderId="25" xfId="1" applyFont="1" applyBorder="1" applyAlignment="1">
      <alignment vertical="center"/>
    </xf>
    <xf numFmtId="0" fontId="4" fillId="0" borderId="26" xfId="1" applyFont="1" applyBorder="1" applyAlignment="1">
      <alignment vertical="center"/>
    </xf>
    <xf numFmtId="0" fontId="3" fillId="0" borderId="26" xfId="1" applyFont="1" applyBorder="1" applyAlignment="1">
      <alignment horizontal="center" vertical="center"/>
    </xf>
    <xf numFmtId="0" fontId="5" fillId="0" borderId="26" xfId="1" applyFont="1" applyBorder="1" applyAlignment="1">
      <alignment vertical="center"/>
    </xf>
    <xf numFmtId="0" fontId="5" fillId="0" borderId="27" xfId="1" applyFont="1" applyBorder="1" applyAlignment="1">
      <alignment vertical="center"/>
    </xf>
    <xf numFmtId="0" fontId="11" fillId="0" borderId="28" xfId="3" applyFont="1" applyBorder="1" applyAlignment="1">
      <alignment vertical="center" wrapText="1"/>
    </xf>
    <xf numFmtId="0" fontId="11" fillId="0" borderId="2" xfId="3" applyFont="1" applyBorder="1" applyAlignment="1">
      <alignment vertical="center" wrapText="1"/>
    </xf>
    <xf numFmtId="0" fontId="11" fillId="0" borderId="3" xfId="3" applyFont="1" applyBorder="1" applyAlignment="1">
      <alignment vertical="center" wrapText="1"/>
    </xf>
    <xf numFmtId="0" fontId="11" fillId="0" borderId="3" xfId="3" applyFont="1" applyBorder="1" applyAlignment="1">
      <alignment vertical="center"/>
    </xf>
    <xf numFmtId="0" fontId="11" fillId="0" borderId="4" xfId="3" applyFont="1" applyBorder="1" applyAlignment="1">
      <alignment vertical="center"/>
    </xf>
    <xf numFmtId="0" fontId="11" fillId="0" borderId="5" xfId="3" applyFont="1" applyBorder="1" applyAlignment="1">
      <alignment horizontal="center" vertical="center"/>
    </xf>
    <xf numFmtId="0" fontId="10" fillId="0" borderId="5" xfId="11" applyFont="1" applyBorder="1" applyAlignment="1">
      <alignment vertical="center"/>
    </xf>
    <xf numFmtId="0" fontId="10" fillId="0" borderId="26" xfId="3" applyFont="1" applyBorder="1" applyAlignment="1">
      <alignment horizontal="center"/>
    </xf>
    <xf numFmtId="0" fontId="8" fillId="0" borderId="0" xfId="3" applyFont="1" applyAlignment="1">
      <alignment vertical="center" wrapText="1"/>
    </xf>
    <xf numFmtId="0" fontId="21" fillId="0" borderId="0" xfId="1" applyFont="1" applyAlignment="1">
      <alignment horizontal="center" vertical="center"/>
    </xf>
    <xf numFmtId="0" fontId="67" fillId="0" borderId="0" xfId="1" applyFont="1" applyAlignment="1">
      <alignment vertical="center"/>
    </xf>
    <xf numFmtId="0" fontId="22" fillId="0" borderId="0" xfId="3" applyFont="1"/>
    <xf numFmtId="0" fontId="21" fillId="0" borderId="0" xfId="3" applyFont="1"/>
    <xf numFmtId="0" fontId="21" fillId="0" borderId="0" xfId="3" applyFont="1" applyAlignment="1">
      <alignment vertical="center"/>
    </xf>
    <xf numFmtId="0" fontId="22" fillId="0" borderId="0" xfId="3" applyFont="1" applyAlignment="1">
      <alignment vertical="center"/>
    </xf>
    <xf numFmtId="0" fontId="68" fillId="0" borderId="0" xfId="11" applyFont="1"/>
    <xf numFmtId="0" fontId="9" fillId="0" borderId="0" xfId="3" applyFont="1"/>
    <xf numFmtId="0" fontId="9" fillId="0" borderId="0" xfId="4" applyFont="1" applyAlignment="1">
      <alignment vertical="center"/>
    </xf>
    <xf numFmtId="49" fontId="9" fillId="0" borderId="0" xfId="4" applyNumberFormat="1" applyFont="1"/>
    <xf numFmtId="0" fontId="38" fillId="0" borderId="0" xfId="1" applyFont="1" applyAlignment="1">
      <alignment horizontal="left"/>
    </xf>
    <xf numFmtId="0" fontId="32" fillId="0" borderId="0" xfId="4" applyFont="1" applyAlignment="1">
      <alignment vertical="top"/>
    </xf>
    <xf numFmtId="0" fontId="32" fillId="0" borderId="0" xfId="1" applyFont="1"/>
    <xf numFmtId="0" fontId="38" fillId="0" borderId="0" xfId="1" applyFont="1"/>
    <xf numFmtId="0" fontId="38" fillId="0" borderId="0" xfId="1" quotePrefix="1" applyFont="1"/>
    <xf numFmtId="0" fontId="46" fillId="0" borderId="5" xfId="1" applyFont="1" applyBorder="1" applyAlignment="1">
      <alignment horizontal="center" vertical="center"/>
    </xf>
    <xf numFmtId="0" fontId="46" fillId="0" borderId="0" xfId="1" applyFont="1" applyAlignment="1">
      <alignment horizontal="center" vertical="center"/>
    </xf>
    <xf numFmtId="0" fontId="46" fillId="0" borderId="28" xfId="1" applyFont="1" applyBorder="1" applyAlignment="1">
      <alignment horizontal="center" vertical="center"/>
    </xf>
    <xf numFmtId="0" fontId="32" fillId="0" borderId="5" xfId="1" applyFont="1" applyBorder="1" applyAlignment="1">
      <alignment horizontal="left"/>
    </xf>
    <xf numFmtId="0" fontId="32" fillId="0" borderId="0" xfId="1" applyFont="1" applyAlignment="1">
      <alignment vertical="center"/>
    </xf>
    <xf numFmtId="0" fontId="32" fillId="0" borderId="28" xfId="1" applyFont="1" applyBorder="1"/>
    <xf numFmtId="0" fontId="38" fillId="0" borderId="0" xfId="1" applyFont="1" applyAlignment="1">
      <alignment vertical="center"/>
    </xf>
    <xf numFmtId="0" fontId="46" fillId="0" borderId="0" xfId="1" applyFont="1" applyAlignment="1">
      <alignment vertical="center"/>
    </xf>
    <xf numFmtId="0" fontId="32" fillId="0" borderId="5" xfId="1" applyFont="1" applyBorder="1"/>
    <xf numFmtId="0" fontId="46" fillId="0" borderId="0" xfId="1" applyFont="1"/>
    <xf numFmtId="0" fontId="38" fillId="0" borderId="0" xfId="1" quotePrefix="1" applyFont="1" applyAlignment="1">
      <alignment vertical="center"/>
    </xf>
    <xf numFmtId="0" fontId="38" fillId="0" borderId="0" xfId="1" applyFont="1" applyAlignment="1">
      <alignment vertical="top"/>
    </xf>
    <xf numFmtId="0" fontId="32" fillId="0" borderId="0" xfId="1" applyFont="1" applyAlignment="1">
      <alignment horizontal="center"/>
    </xf>
    <xf numFmtId="0" fontId="48" fillId="0" borderId="0" xfId="1" quotePrefix="1" applyFont="1" applyAlignment="1">
      <alignment horizontal="right"/>
    </xf>
    <xf numFmtId="0" fontId="32" fillId="0" borderId="0" xfId="1" applyFont="1" applyAlignment="1">
      <alignment vertical="top"/>
    </xf>
    <xf numFmtId="0" fontId="38" fillId="0" borderId="0" xfId="1" quotePrefix="1" applyFont="1" applyAlignment="1">
      <alignment horizontal="left"/>
    </xf>
    <xf numFmtId="0" fontId="46" fillId="0" borderId="0" xfId="1" applyFont="1" applyAlignment="1">
      <alignment horizontal="left" vertical="center"/>
    </xf>
    <xf numFmtId="0" fontId="46" fillId="0" borderId="0" xfId="1" applyFont="1" applyAlignment="1">
      <alignment horizontal="left"/>
    </xf>
    <xf numFmtId="0" fontId="32" fillId="0" borderId="0" xfId="1" applyFont="1" applyAlignment="1">
      <alignment horizontal="left"/>
    </xf>
    <xf numFmtId="0" fontId="32" fillId="0" borderId="5" xfId="1" applyFont="1" applyBorder="1" applyAlignment="1">
      <alignment vertical="center"/>
    </xf>
    <xf numFmtId="0" fontId="32" fillId="0" borderId="28" xfId="1" applyFont="1" applyBorder="1" applyAlignment="1">
      <alignment vertical="center"/>
    </xf>
    <xf numFmtId="0" fontId="32" fillId="0" borderId="0" xfId="4" applyFont="1"/>
    <xf numFmtId="0" fontId="32" fillId="0" borderId="0" xfId="4" applyFont="1" applyAlignment="1">
      <alignment vertical="center"/>
    </xf>
    <xf numFmtId="0" fontId="46" fillId="0" borderId="0" xfId="4" applyFont="1"/>
    <xf numFmtId="0" fontId="32" fillId="0" borderId="26" xfId="4" applyFont="1" applyBorder="1"/>
    <xf numFmtId="0" fontId="32" fillId="0" borderId="26" xfId="1" applyFont="1" applyBorder="1"/>
    <xf numFmtId="0" fontId="32" fillId="0" borderId="0" xfId="4" applyFont="1" applyAlignment="1">
      <alignment horizontal="left"/>
    </xf>
    <xf numFmtId="0" fontId="32" fillId="0" borderId="0" xfId="4" applyFont="1" applyAlignment="1">
      <alignment horizontal="center"/>
    </xf>
    <xf numFmtId="0" fontId="32" fillId="0" borderId="5" xfId="4" applyFont="1" applyBorder="1" applyAlignment="1">
      <alignment vertical="center"/>
    </xf>
    <xf numFmtId="0" fontId="38" fillId="0" borderId="0" xfId="1" quotePrefix="1" applyFont="1" applyAlignment="1">
      <alignment horizontal="right" vertical="center"/>
    </xf>
    <xf numFmtId="0" fontId="32" fillId="0" borderId="28" xfId="4" applyFont="1" applyBorder="1" applyAlignment="1">
      <alignment vertical="center"/>
    </xf>
    <xf numFmtId="0" fontId="46" fillId="0" borderId="0" xfId="4" applyFont="1" applyAlignment="1">
      <alignment vertical="center"/>
    </xf>
    <xf numFmtId="0" fontId="32" fillId="0" borderId="5" xfId="4" applyFont="1" applyBorder="1"/>
    <xf numFmtId="0" fontId="32" fillId="0" borderId="28" xfId="4" applyFont="1" applyBorder="1"/>
    <xf numFmtId="0" fontId="38" fillId="0" borderId="0" xfId="4" quotePrefix="1" applyFont="1" applyAlignment="1">
      <alignment vertical="center"/>
    </xf>
    <xf numFmtId="0" fontId="38" fillId="0" borderId="0" xfId="4" applyFont="1"/>
    <xf numFmtId="0" fontId="60" fillId="0" borderId="0" xfId="11" applyFont="1" applyAlignment="1">
      <alignment horizontal="left"/>
    </xf>
    <xf numFmtId="0" fontId="38" fillId="0" borderId="0" xfId="4" applyFont="1" applyAlignment="1">
      <alignment vertical="top"/>
    </xf>
    <xf numFmtId="0" fontId="38" fillId="0" borderId="0" xfId="4" applyFont="1" applyAlignment="1">
      <alignment vertical="center"/>
    </xf>
    <xf numFmtId="0" fontId="32" fillId="0" borderId="0" xfId="48" applyFont="1" applyAlignment="1">
      <alignment vertical="center" wrapText="1"/>
    </xf>
    <xf numFmtId="0" fontId="32" fillId="0" borderId="0" xfId="1" applyFont="1" applyAlignment="1">
      <alignment vertical="top" wrapText="1"/>
    </xf>
    <xf numFmtId="0" fontId="38" fillId="0" borderId="0" xfId="1" applyFont="1" applyAlignment="1">
      <alignment horizontal="center"/>
    </xf>
    <xf numFmtId="0" fontId="46" fillId="0" borderId="0" xfId="1" applyFont="1" applyAlignment="1">
      <alignment horizontal="left" vertical="top"/>
    </xf>
    <xf numFmtId="0" fontId="32" fillId="0" borderId="28" xfId="1" applyFont="1" applyBorder="1" applyAlignment="1">
      <alignment horizontal="center"/>
    </xf>
    <xf numFmtId="0" fontId="32" fillId="0" borderId="2" xfId="1" applyFont="1" applyBorder="1"/>
    <xf numFmtId="0" fontId="32" fillId="0" borderId="3" xfId="1" applyFont="1" applyBorder="1"/>
    <xf numFmtId="0" fontId="32" fillId="0" borderId="4" xfId="1" applyFont="1" applyBorder="1"/>
    <xf numFmtId="0" fontId="3" fillId="0" borderId="2" xfId="1" applyFont="1" applyBorder="1" applyAlignment="1">
      <alignment horizontal="center" vertical="center"/>
    </xf>
    <xf numFmtId="0" fontId="7" fillId="0" borderId="4" xfId="11" applyFont="1" applyBorder="1"/>
    <xf numFmtId="0" fontId="3" fillId="0" borderId="5" xfId="1" applyFont="1" applyBorder="1" applyAlignment="1">
      <alignment horizontal="center" vertical="center"/>
    </xf>
    <xf numFmtId="0" fontId="7" fillId="0" borderId="28" xfId="11" applyFont="1" applyBorder="1"/>
    <xf numFmtId="0" fontId="21" fillId="0" borderId="28" xfId="3" applyFont="1" applyBorder="1"/>
    <xf numFmtId="0" fontId="10" fillId="0" borderId="0" xfId="1" applyFont="1" applyAlignment="1">
      <alignment horizontal="center" vertical="center"/>
    </xf>
    <xf numFmtId="0" fontId="24" fillId="0" borderId="0" xfId="3" applyFont="1"/>
    <xf numFmtId="0" fontId="23" fillId="0" borderId="0" xfId="3" applyFont="1"/>
    <xf numFmtId="0" fontId="32" fillId="0" borderId="2" xfId="1" applyFont="1" applyBorder="1" applyAlignment="1">
      <alignment vertical="center"/>
    </xf>
    <xf numFmtId="0" fontId="32" fillId="0" borderId="3" xfId="1" applyFont="1" applyBorder="1" applyAlignment="1">
      <alignment vertical="center"/>
    </xf>
    <xf numFmtId="0" fontId="32" fillId="0" borderId="4" xfId="1" applyFont="1" applyBorder="1" applyAlignment="1">
      <alignment vertical="center"/>
    </xf>
    <xf numFmtId="0" fontId="38" fillId="0" borderId="5" xfId="1" applyFont="1" applyBorder="1" applyAlignment="1">
      <alignment vertical="center"/>
    </xf>
    <xf numFmtId="0" fontId="38" fillId="0" borderId="28" xfId="1" applyFont="1" applyBorder="1" applyAlignment="1">
      <alignment vertical="center"/>
    </xf>
    <xf numFmtId="0" fontId="46" fillId="0" borderId="5" xfId="1" applyFont="1" applyBorder="1" applyAlignment="1">
      <alignment vertical="center"/>
    </xf>
    <xf numFmtId="0" fontId="46" fillId="0" borderId="28" xfId="1" applyFont="1" applyBorder="1" applyAlignment="1">
      <alignment vertical="center"/>
    </xf>
    <xf numFmtId="0" fontId="38" fillId="0" borderId="0" xfId="4" applyFont="1" applyAlignment="1">
      <alignment vertical="center" wrapText="1"/>
    </xf>
    <xf numFmtId="0" fontId="38" fillId="0" borderId="0" xfId="4" quotePrefix="1" applyFont="1" applyAlignment="1">
      <alignment horizontal="left" vertical="center"/>
    </xf>
    <xf numFmtId="0" fontId="38" fillId="0" borderId="0" xfId="3" applyFont="1" applyAlignment="1">
      <alignment horizontal="right" vertical="center"/>
    </xf>
    <xf numFmtId="0" fontId="38" fillId="0" borderId="0" xfId="3" applyFont="1" applyAlignment="1">
      <alignment vertical="center"/>
    </xf>
    <xf numFmtId="0" fontId="32" fillId="0" borderId="0" xfId="3" applyFont="1"/>
    <xf numFmtId="0" fontId="38" fillId="0" borderId="0" xfId="16" applyFont="1" applyAlignment="1">
      <alignment horizontal="center" vertical="center"/>
    </xf>
    <xf numFmtId="0" fontId="38" fillId="0" borderId="0" xfId="3" applyFont="1" applyAlignment="1">
      <alignment vertical="top"/>
    </xf>
    <xf numFmtId="0" fontId="46" fillId="0" borderId="0" xfId="3" applyFont="1" applyAlignment="1">
      <alignment vertical="top"/>
    </xf>
    <xf numFmtId="0" fontId="38" fillId="0" borderId="0" xfId="3" applyFont="1" applyAlignment="1">
      <alignment horizontal="left" vertical="center"/>
    </xf>
    <xf numFmtId="0" fontId="32" fillId="0" borderId="0" xfId="3" applyFont="1" applyAlignment="1">
      <alignment vertical="center"/>
    </xf>
    <xf numFmtId="0" fontId="38" fillId="0" borderId="0" xfId="3" applyFont="1"/>
    <xf numFmtId="0" fontId="38" fillId="0" borderId="0" xfId="27" applyFont="1" applyAlignment="1">
      <alignment horizontal="left" vertical="center" wrapText="1"/>
    </xf>
    <xf numFmtId="0" fontId="38" fillId="0" borderId="0" xfId="3" quotePrefix="1" applyFont="1" applyAlignment="1">
      <alignment vertical="center"/>
    </xf>
    <xf numFmtId="0" fontId="32" fillId="0" borderId="0" xfId="27" applyFont="1" applyAlignment="1">
      <alignment vertical="center"/>
    </xf>
    <xf numFmtId="0" fontId="32" fillId="0" borderId="0" xfId="27" applyFont="1"/>
    <xf numFmtId="0" fontId="46" fillId="0" borderId="0" xfId="27" applyFont="1" applyAlignment="1">
      <alignment horizontal="left" vertical="center"/>
    </xf>
    <xf numFmtId="0" fontId="38" fillId="0" borderId="0" xfId="27" applyFont="1" applyAlignment="1">
      <alignment horizontal="left" vertical="center"/>
    </xf>
    <xf numFmtId="0" fontId="70" fillId="0" borderId="0" xfId="16" applyFont="1">
      <alignment vertical="center"/>
    </xf>
    <xf numFmtId="0" fontId="38" fillId="0" borderId="0" xfId="16" applyFont="1">
      <alignment vertical="center"/>
    </xf>
    <xf numFmtId="0" fontId="46" fillId="0" borderId="0" xfId="16" applyFont="1" applyAlignment="1">
      <alignment vertical="top"/>
    </xf>
    <xf numFmtId="0" fontId="46" fillId="0" borderId="28" xfId="4" applyFont="1" applyBorder="1" applyAlignment="1">
      <alignment horizontal="left"/>
    </xf>
    <xf numFmtId="0" fontId="38" fillId="0" borderId="28" xfId="4" applyFont="1" applyBorder="1" applyAlignment="1">
      <alignment horizontal="left"/>
    </xf>
    <xf numFmtId="0" fontId="38" fillId="0" borderId="0" xfId="3" quotePrefix="1" applyFont="1" applyAlignment="1">
      <alignment horizontal="right" vertical="center"/>
    </xf>
    <xf numFmtId="0" fontId="32" fillId="0" borderId="28" xfId="1" applyFont="1" applyBorder="1" applyAlignment="1">
      <alignment horizontal="left"/>
    </xf>
    <xf numFmtId="0" fontId="70" fillId="0" borderId="0" xfId="16" applyFont="1" applyAlignment="1">
      <alignment vertical="center" wrapText="1"/>
    </xf>
    <xf numFmtId="0" fontId="38" fillId="0" borderId="0" xfId="3" quotePrefix="1" applyFont="1"/>
    <xf numFmtId="0" fontId="32" fillId="0" borderId="0" xfId="16" applyFont="1" applyAlignment="1"/>
    <xf numFmtId="0" fontId="38" fillId="0" borderId="0" xfId="4" applyFont="1" applyAlignment="1">
      <alignment vertical="top" wrapText="1"/>
    </xf>
    <xf numFmtId="0" fontId="46" fillId="0" borderId="0" xfId="4" applyFont="1" applyAlignment="1">
      <alignment horizontal="left" vertical="center"/>
    </xf>
    <xf numFmtId="0" fontId="61" fillId="0" borderId="0" xfId="11" applyFont="1" applyAlignment="1">
      <alignment horizontal="left"/>
    </xf>
    <xf numFmtId="2" fontId="38" fillId="0" borderId="0" xfId="4" applyNumberFormat="1" applyFont="1"/>
    <xf numFmtId="0" fontId="46" fillId="0" borderId="0" xfId="3" applyFont="1" applyAlignment="1">
      <alignment horizontal="left" vertical="center"/>
    </xf>
    <xf numFmtId="0" fontId="46" fillId="0" borderId="0" xfId="3" applyFont="1" applyAlignment="1">
      <alignment vertical="center"/>
    </xf>
    <xf numFmtId="0" fontId="32" fillId="0" borderId="25" xfId="4" applyFont="1" applyBorder="1"/>
    <xf numFmtId="0" fontId="38" fillId="0" borderId="26" xfId="4" applyFont="1" applyBorder="1" applyAlignment="1">
      <alignment vertical="center"/>
    </xf>
    <xf numFmtId="0" fontId="32" fillId="0" borderId="27" xfId="4" applyFont="1" applyBorder="1"/>
    <xf numFmtId="0" fontId="38" fillId="0" borderId="3" xfId="1" quotePrefix="1" applyFont="1" applyBorder="1"/>
    <xf numFmtId="0" fontId="32" fillId="0" borderId="12" xfId="1" applyFont="1" applyBorder="1"/>
    <xf numFmtId="0" fontId="32" fillId="0" borderId="13" xfId="1" applyFont="1" applyBorder="1"/>
    <xf numFmtId="0" fontId="32" fillId="0" borderId="13" xfId="1" applyFont="1" applyBorder="1" applyAlignment="1">
      <alignment vertical="center"/>
    </xf>
    <xf numFmtId="0" fontId="32" fillId="0" borderId="14" xfId="1" applyFont="1" applyBorder="1"/>
    <xf numFmtId="0" fontId="46" fillId="0" borderId="28" xfId="4" applyFont="1" applyBorder="1" applyAlignment="1">
      <alignment horizontal="left" vertical="center"/>
    </xf>
    <xf numFmtId="0" fontId="38" fillId="0" borderId="28" xfId="4" applyFont="1" applyBorder="1" applyAlignment="1">
      <alignment wrapText="1"/>
    </xf>
    <xf numFmtId="0" fontId="38" fillId="0" borderId="0" xfId="4" applyFont="1" applyAlignment="1">
      <alignment wrapText="1"/>
    </xf>
    <xf numFmtId="0" fontId="38" fillId="0" borderId="0" xfId="26" quotePrefix="1" applyFont="1" applyAlignment="1">
      <alignment horizontal="center" vertical="center"/>
    </xf>
    <xf numFmtId="0" fontId="38" fillId="0" borderId="28" xfId="4" applyFont="1" applyBorder="1" applyAlignment="1">
      <alignment vertical="center" wrapText="1"/>
    </xf>
    <xf numFmtId="0" fontId="38" fillId="0" borderId="0" xfId="16" applyFont="1" applyAlignment="1"/>
    <xf numFmtId="0" fontId="38" fillId="0" borderId="0" xfId="3" quotePrefix="1" applyFont="1" applyAlignment="1">
      <alignment horizontal="left" vertical="center"/>
    </xf>
    <xf numFmtId="0" fontId="46" fillId="0" borderId="0" xfId="3" applyFont="1" applyAlignment="1">
      <alignment horizontal="left"/>
    </xf>
    <xf numFmtId="0" fontId="46" fillId="0" borderId="0" xfId="3" applyFont="1"/>
    <xf numFmtId="0" fontId="38" fillId="0" borderId="0" xfId="3" applyFont="1" applyAlignment="1">
      <alignment horizontal="right"/>
    </xf>
    <xf numFmtId="0" fontId="32" fillId="0" borderId="0" xfId="3" applyFont="1" applyAlignment="1">
      <alignment horizontal="right" vertical="center"/>
    </xf>
    <xf numFmtId="0" fontId="38" fillId="0" borderId="0" xfId="27" applyFont="1" applyAlignment="1">
      <alignment vertical="center"/>
    </xf>
    <xf numFmtId="0" fontId="46" fillId="0" borderId="0" xfId="16" applyFont="1">
      <alignment vertical="center"/>
    </xf>
    <xf numFmtId="0" fontId="32" fillId="0" borderId="0" xfId="16" applyFont="1" applyAlignment="1">
      <alignment horizontal="center"/>
    </xf>
    <xf numFmtId="0" fontId="32" fillId="0" borderId="0" xfId="1" applyFont="1" applyAlignment="1">
      <alignment horizontal="left" vertical="center"/>
    </xf>
    <xf numFmtId="0" fontId="38" fillId="0" borderId="0" xfId="1" quotePrefix="1" applyFont="1" applyAlignment="1">
      <alignment horizontal="left" vertical="center"/>
    </xf>
    <xf numFmtId="0" fontId="48" fillId="0" borderId="0" xfId="4" quotePrefix="1" applyFont="1" applyAlignment="1">
      <alignment horizontal="right" vertical="center"/>
    </xf>
    <xf numFmtId="0" fontId="32" fillId="0" borderId="0" xfId="48" applyFont="1" applyAlignment="1">
      <alignment horizontal="center" vertical="center" wrapText="1"/>
    </xf>
    <xf numFmtId="0" fontId="32" fillId="0" borderId="0" xfId="3" applyFont="1" applyAlignment="1">
      <alignment horizontal="center" vertical="top"/>
    </xf>
    <xf numFmtId="0" fontId="38" fillId="0" borderId="0" xfId="4" quotePrefix="1" applyFont="1" applyAlignment="1">
      <alignment vertical="center" wrapText="1"/>
    </xf>
    <xf numFmtId="0" fontId="38" fillId="0" borderId="0" xfId="4" applyFont="1" applyAlignment="1">
      <alignment horizontal="center" vertical="center" wrapText="1"/>
    </xf>
    <xf numFmtId="0" fontId="38" fillId="0" borderId="28" xfId="1" quotePrefix="1" applyFont="1" applyBorder="1" applyAlignment="1">
      <alignment vertical="center"/>
    </xf>
    <xf numFmtId="0" fontId="46" fillId="0" borderId="0" xfId="4" applyFont="1" applyAlignment="1">
      <alignment horizontal="left" vertical="top"/>
    </xf>
    <xf numFmtId="0" fontId="38" fillId="0" borderId="0" xfId="3" applyFont="1" applyAlignment="1">
      <alignment horizontal="left"/>
    </xf>
    <xf numFmtId="0" fontId="32" fillId="0" borderId="13" xfId="3" applyFont="1" applyBorder="1"/>
    <xf numFmtId="0" fontId="38" fillId="0" borderId="13" xfId="3" applyFont="1" applyBorder="1" applyAlignment="1">
      <alignment horizontal="right" vertical="center"/>
    </xf>
    <xf numFmtId="0" fontId="46" fillId="0" borderId="13" xfId="3" applyFont="1" applyBorder="1" applyAlignment="1">
      <alignment horizontal="left" vertical="center"/>
    </xf>
    <xf numFmtId="0" fontId="32" fillId="0" borderId="13" xfId="3" applyFont="1" applyBorder="1" applyAlignment="1">
      <alignment vertical="center"/>
    </xf>
    <xf numFmtId="0" fontId="46" fillId="0" borderId="13" xfId="3" applyFont="1" applyBorder="1" applyAlignment="1">
      <alignment vertical="center"/>
    </xf>
    <xf numFmtId="0" fontId="38" fillId="0" borderId="13" xfId="4" applyFont="1" applyBorder="1" applyAlignment="1">
      <alignment horizontal="center" vertical="center" wrapText="1"/>
    </xf>
    <xf numFmtId="0" fontId="46" fillId="0" borderId="14" xfId="4" applyFont="1" applyBorder="1" applyAlignment="1">
      <alignment horizontal="left"/>
    </xf>
    <xf numFmtId="0" fontId="38" fillId="0" borderId="0" xfId="1" quotePrefix="1" applyFont="1" applyAlignment="1">
      <alignment horizontal="center" vertical="center"/>
    </xf>
    <xf numFmtId="0" fontId="29" fillId="0" borderId="0" xfId="29" applyFont="1" applyAlignment="1">
      <alignment vertical="center"/>
    </xf>
    <xf numFmtId="0" fontId="27" fillId="0" borderId="0" xfId="29" applyFont="1" applyAlignment="1">
      <alignment horizontal="center" vertical="center" wrapText="1"/>
    </xf>
    <xf numFmtId="0" fontId="27" fillId="0" borderId="0" xfId="29" applyFont="1" applyAlignment="1">
      <alignment vertical="center" textRotation="180"/>
    </xf>
    <xf numFmtId="0" fontId="38" fillId="0" borderId="0" xfId="29" applyFont="1" applyAlignment="1">
      <alignment horizontal="left" vertical="top" wrapText="1"/>
    </xf>
    <xf numFmtId="0" fontId="55" fillId="0" borderId="0" xfId="29" applyFont="1"/>
    <xf numFmtId="0" fontId="38" fillId="0" borderId="0" xfId="29" quotePrefix="1" applyFont="1" applyAlignment="1">
      <alignment horizontal="left" vertical="top"/>
    </xf>
    <xf numFmtId="0" fontId="55" fillId="0" borderId="0" xfId="29" applyFont="1" applyAlignment="1">
      <alignment vertical="top"/>
    </xf>
    <xf numFmtId="0" fontId="27" fillId="0" borderId="0" xfId="29" applyFont="1" applyAlignment="1">
      <alignment horizontal="center" vertical="center"/>
    </xf>
    <xf numFmtId="0" fontId="27" fillId="0" borderId="0" xfId="23" quotePrefix="1" applyFont="1" applyAlignment="1">
      <alignment horizontal="center" vertical="center" wrapText="1"/>
    </xf>
    <xf numFmtId="38" fontId="27" fillId="0" borderId="0" xfId="7" applyNumberFormat="1" applyFont="1" applyFill="1" applyBorder="1" applyAlignment="1">
      <alignment horizontal="center" vertical="center" wrapText="1"/>
    </xf>
    <xf numFmtId="38" fontId="27" fillId="0" borderId="0" xfId="29" applyNumberFormat="1" applyFont="1" applyAlignment="1">
      <alignment horizontal="center" vertical="center" wrapText="1"/>
    </xf>
    <xf numFmtId="38" fontId="28" fillId="0" borderId="0" xfId="29" applyNumberFormat="1" applyFont="1" applyAlignment="1">
      <alignment horizontal="center" vertical="center" wrapText="1"/>
    </xf>
    <xf numFmtId="0" fontId="16" fillId="0" borderId="0" xfId="29" applyFont="1" applyAlignment="1">
      <alignment vertical="center"/>
    </xf>
    <xf numFmtId="0" fontId="9" fillId="0" borderId="0" xfId="29" applyFont="1" applyAlignment="1">
      <alignment vertical="center"/>
    </xf>
    <xf numFmtId="0" fontId="38" fillId="7" borderId="43" xfId="33" applyFont="1" applyFill="1" applyBorder="1" applyAlignment="1">
      <alignment horizontal="center" vertical="center" wrapText="1"/>
    </xf>
    <xf numFmtId="0" fontId="38" fillId="7" borderId="34" xfId="33" applyFont="1" applyFill="1" applyBorder="1" applyAlignment="1">
      <alignment horizontal="center" vertical="center" wrapText="1"/>
    </xf>
    <xf numFmtId="0" fontId="23" fillId="7" borderId="43" xfId="33" quotePrefix="1" applyFont="1" applyFill="1" applyBorder="1" applyAlignment="1">
      <alignment horizontal="center" vertical="center"/>
    </xf>
    <xf numFmtId="0" fontId="23" fillId="7" borderId="34" xfId="33" quotePrefix="1" applyFont="1" applyFill="1" applyBorder="1" applyAlignment="1">
      <alignment horizontal="center" vertical="center"/>
    </xf>
    <xf numFmtId="0" fontId="23" fillId="7" borderId="34" xfId="33" quotePrefix="1" applyFont="1" applyFill="1" applyBorder="1" applyAlignment="1">
      <alignment horizontal="center" vertical="center" wrapText="1"/>
    </xf>
    <xf numFmtId="0" fontId="23" fillId="7" borderId="44" xfId="33" quotePrefix="1" applyFont="1" applyFill="1" applyBorder="1" applyAlignment="1">
      <alignment horizontal="center" vertical="center" wrapText="1"/>
    </xf>
    <xf numFmtId="0" fontId="39" fillId="2" borderId="3" xfId="33" applyFont="1" applyFill="1" applyBorder="1"/>
    <xf numFmtId="0" fontId="32" fillId="2" borderId="4" xfId="33" applyFont="1" applyFill="1" applyBorder="1"/>
    <xf numFmtId="0" fontId="8" fillId="2" borderId="0" xfId="33" applyFont="1" applyFill="1" applyAlignment="1">
      <alignment vertical="top" wrapText="1"/>
    </xf>
    <xf numFmtId="0" fontId="8" fillId="2" borderId="28" xfId="33" applyFont="1" applyFill="1" applyBorder="1" applyAlignment="1">
      <alignment vertical="top" wrapText="1"/>
    </xf>
    <xf numFmtId="0" fontId="38" fillId="7" borderId="45" xfId="33" applyFont="1" applyFill="1" applyBorder="1" applyAlignment="1">
      <alignment horizontal="center" vertical="center" wrapText="1"/>
    </xf>
    <xf numFmtId="0" fontId="23" fillId="7" borderId="45" xfId="33" quotePrefix="1" applyFont="1" applyFill="1" applyBorder="1" applyAlignment="1">
      <alignment horizontal="center" vertical="center"/>
    </xf>
    <xf numFmtId="0" fontId="32" fillId="0" borderId="2" xfId="33" applyFont="1" applyFill="1" applyBorder="1"/>
    <xf numFmtId="0" fontId="38" fillId="0" borderId="5" xfId="33" applyFont="1" applyFill="1" applyBorder="1" applyAlignment="1">
      <alignment vertical="center" wrapText="1"/>
    </xf>
    <xf numFmtId="0" fontId="38" fillId="0" borderId="28" xfId="33" applyFont="1" applyFill="1" applyBorder="1" applyAlignment="1">
      <alignment vertical="center" wrapText="1"/>
    </xf>
    <xf numFmtId="0" fontId="38" fillId="0" borderId="28" xfId="33" applyFont="1" applyFill="1" applyBorder="1" applyAlignment="1">
      <alignment horizontal="center" vertical="center" wrapText="1"/>
    </xf>
    <xf numFmtId="0" fontId="23" fillId="0" borderId="28" xfId="33" quotePrefix="1" applyFont="1" applyFill="1" applyBorder="1" applyAlignment="1">
      <alignment horizontal="center" vertical="center"/>
    </xf>
    <xf numFmtId="0" fontId="32" fillId="0" borderId="0" xfId="33" applyFont="1" applyFill="1" applyAlignment="1">
      <alignment horizontal="center"/>
    </xf>
    <xf numFmtId="0" fontId="3" fillId="0" borderId="28" xfId="33" applyFont="1" applyFill="1" applyBorder="1" applyAlignment="1">
      <alignment vertical="center"/>
    </xf>
    <xf numFmtId="0" fontId="3" fillId="0" borderId="28" xfId="33" applyFont="1" applyFill="1" applyBorder="1" applyAlignment="1">
      <alignment vertical="center" wrapText="1"/>
    </xf>
    <xf numFmtId="0" fontId="32" fillId="0" borderId="0" xfId="33" applyFont="1" applyFill="1" applyAlignment="1">
      <alignment vertical="top"/>
    </xf>
    <xf numFmtId="0" fontId="23" fillId="0" borderId="0" xfId="33" applyFont="1" applyFill="1" applyAlignment="1">
      <alignment horizontal="right" vertical="top"/>
    </xf>
    <xf numFmtId="0" fontId="20" fillId="0" borderId="0" xfId="31" applyFont="1" applyAlignment="1">
      <alignment horizontal="center" vertical="center"/>
    </xf>
    <xf numFmtId="0" fontId="20" fillId="0" borderId="2" xfId="31" applyFont="1" applyBorder="1"/>
    <xf numFmtId="0" fontId="24" fillId="0" borderId="3" xfId="31" applyFont="1" applyBorder="1" applyAlignment="1">
      <alignment horizontal="center" vertical="center"/>
    </xf>
    <xf numFmtId="0" fontId="24" fillId="0" borderId="3" xfId="31" applyFont="1" applyBorder="1" applyAlignment="1">
      <alignment vertical="center"/>
    </xf>
    <xf numFmtId="0" fontId="31" fillId="0" borderId="3" xfId="31" applyFont="1" applyBorder="1" applyAlignment="1">
      <alignment vertical="center"/>
    </xf>
    <xf numFmtId="0" fontId="43" fillId="0" borderId="3" xfId="31" applyFont="1" applyBorder="1" applyAlignment="1">
      <alignment vertical="center"/>
    </xf>
    <xf numFmtId="0" fontId="23" fillId="0" borderId="3" xfId="31" applyFont="1" applyBorder="1" applyAlignment="1">
      <alignment vertical="center"/>
    </xf>
    <xf numFmtId="0" fontId="20" fillId="0" borderId="3" xfId="31" applyFont="1" applyBorder="1"/>
    <xf numFmtId="0" fontId="39" fillId="0" borderId="3" xfId="31" applyFont="1" applyBorder="1"/>
    <xf numFmtId="0" fontId="23" fillId="0" borderId="4" xfId="31" applyFont="1" applyBorder="1" applyAlignment="1">
      <alignment vertical="center"/>
    </xf>
    <xf numFmtId="0" fontId="20" fillId="0" borderId="5" xfId="31" applyFont="1" applyBorder="1"/>
    <xf numFmtId="0" fontId="23" fillId="0" borderId="0" xfId="31" applyFont="1" applyAlignment="1">
      <alignment horizontal="center" vertical="center"/>
    </xf>
    <xf numFmtId="0" fontId="8" fillId="0" borderId="0" xfId="31" applyFont="1" applyAlignment="1">
      <alignment vertical="center"/>
    </xf>
    <xf numFmtId="0" fontId="23" fillId="0" borderId="0" xfId="34" applyFont="1" applyAlignment="1">
      <alignment horizontal="center" vertical="center"/>
    </xf>
    <xf numFmtId="0" fontId="23" fillId="0" borderId="0" xfId="31" quotePrefix="1" applyFont="1" applyAlignment="1">
      <alignment horizontal="center" vertical="center"/>
    </xf>
    <xf numFmtId="0" fontId="23" fillId="0" borderId="0" xfId="31" applyFont="1"/>
    <xf numFmtId="0" fontId="31" fillId="0" borderId="0" xfId="31" applyFont="1" applyAlignment="1">
      <alignment vertical="center"/>
    </xf>
    <xf numFmtId="0" fontId="42" fillId="0" borderId="0" xfId="31" applyFont="1"/>
    <xf numFmtId="0" fontId="41" fillId="0" borderId="0" xfId="31" quotePrefix="1" applyFont="1" applyAlignment="1">
      <alignment vertical="center"/>
    </xf>
    <xf numFmtId="165" fontId="20" fillId="0" borderId="0" xfId="7" applyNumberFormat="1" applyFont="1" applyFill="1" applyBorder="1" applyAlignment="1">
      <alignment vertical="center"/>
    </xf>
    <xf numFmtId="165" fontId="20" fillId="0" borderId="28" xfId="7" applyNumberFormat="1" applyFont="1" applyFill="1" applyBorder="1" applyAlignment="1">
      <alignment vertical="center"/>
    </xf>
    <xf numFmtId="0" fontId="24" fillId="0" borderId="0" xfId="31" applyFont="1"/>
    <xf numFmtId="0" fontId="44" fillId="0" borderId="0" xfId="31" applyFont="1" applyAlignment="1">
      <alignment vertical="center"/>
    </xf>
    <xf numFmtId="0" fontId="11" fillId="0" borderId="0" xfId="31" applyFont="1" applyAlignment="1">
      <alignment horizontal="center" vertical="center"/>
    </xf>
    <xf numFmtId="0" fontId="20" fillId="0" borderId="28" xfId="31" applyFont="1" applyBorder="1"/>
    <xf numFmtId="0" fontId="24" fillId="0" borderId="0" xfId="31" applyFont="1" applyAlignment="1">
      <alignment horizontal="left"/>
    </xf>
    <xf numFmtId="0" fontId="24" fillId="0" borderId="0" xfId="31" applyFont="1" applyAlignment="1">
      <alignment horizontal="center" vertical="center"/>
    </xf>
    <xf numFmtId="0" fontId="23" fillId="0" borderId="28" xfId="34" applyFont="1" applyBorder="1" applyAlignment="1">
      <alignment vertical="center"/>
    </xf>
    <xf numFmtId="0" fontId="23" fillId="0" borderId="0" xfId="34" quotePrefix="1" applyFont="1" applyAlignment="1">
      <alignment horizontal="center" vertical="center"/>
    </xf>
    <xf numFmtId="0" fontId="23" fillId="0" borderId="0" xfId="34" quotePrefix="1" applyFont="1" applyAlignment="1">
      <alignment horizontal="right" vertical="center"/>
    </xf>
    <xf numFmtId="0" fontId="20" fillId="0" borderId="0" xfId="31" applyFont="1" applyAlignment="1">
      <alignment horizontal="center"/>
    </xf>
    <xf numFmtId="0" fontId="39" fillId="0" borderId="0" xfId="31" applyFont="1" applyAlignment="1">
      <alignment vertical="center"/>
    </xf>
    <xf numFmtId="0" fontId="23" fillId="0" borderId="28" xfId="31" applyFont="1" applyBorder="1" applyAlignment="1">
      <alignment vertical="center"/>
    </xf>
    <xf numFmtId="0" fontId="24" fillId="0" borderId="28" xfId="31" applyFont="1" applyBorder="1" applyAlignment="1">
      <alignment vertical="center"/>
    </xf>
    <xf numFmtId="0" fontId="23" fillId="0" borderId="0" xfId="31" applyFont="1" applyAlignment="1">
      <alignment horizontal="right" vertical="center"/>
    </xf>
    <xf numFmtId="0" fontId="23" fillId="0" borderId="0" xfId="31" applyFont="1" applyAlignment="1">
      <alignment horizontal="left"/>
    </xf>
    <xf numFmtId="0" fontId="40" fillId="0" borderId="0" xfId="31" applyFont="1"/>
    <xf numFmtId="0" fontId="40" fillId="0" borderId="5" xfId="31" applyFont="1" applyBorder="1"/>
    <xf numFmtId="0" fontId="40" fillId="0" borderId="0" xfId="31" applyFont="1" applyAlignment="1">
      <alignment horizontal="center" vertical="center"/>
    </xf>
    <xf numFmtId="0" fontId="40" fillId="0" borderId="28" xfId="31" applyFont="1" applyBorder="1"/>
    <xf numFmtId="165" fontId="40" fillId="0" borderId="0" xfId="7" applyNumberFormat="1" applyFont="1" applyFill="1" applyBorder="1" applyAlignment="1">
      <alignment horizontal="center" vertical="center" wrapText="1"/>
    </xf>
    <xf numFmtId="0" fontId="11" fillId="0" borderId="0" xfId="31" applyFont="1" applyAlignment="1">
      <alignment horizontal="right" vertical="center"/>
    </xf>
    <xf numFmtId="0" fontId="11" fillId="0" borderId="0" xfId="31" applyFont="1" applyAlignment="1">
      <alignment vertical="center"/>
    </xf>
    <xf numFmtId="0" fontId="20" fillId="0" borderId="25" xfId="31" applyFont="1" applyBorder="1"/>
    <xf numFmtId="0" fontId="20" fillId="0" borderId="26" xfId="31" applyFont="1" applyBorder="1" applyAlignment="1">
      <alignment horizontal="center" vertical="center"/>
    </xf>
    <xf numFmtId="0" fontId="20" fillId="0" borderId="26" xfId="31" applyFont="1" applyBorder="1"/>
    <xf numFmtId="0" fontId="39" fillId="0" borderId="26" xfId="31" applyFont="1" applyBorder="1"/>
    <xf numFmtId="0" fontId="20" fillId="0" borderId="27" xfId="31" applyFont="1" applyBorder="1"/>
    <xf numFmtId="0" fontId="9" fillId="0" borderId="0" xfId="31" applyFont="1" applyAlignment="1">
      <alignment vertical="center"/>
    </xf>
    <xf numFmtId="0" fontId="24" fillId="0" borderId="0" xfId="31" applyFont="1" applyAlignment="1">
      <alignment horizontal="left" vertical="center"/>
    </xf>
    <xf numFmtId="0" fontId="24" fillId="0" borderId="3" xfId="31" applyFont="1" applyBorder="1" applyAlignment="1">
      <alignment horizontal="left" vertical="center"/>
    </xf>
    <xf numFmtId="0" fontId="23" fillId="0" borderId="3" xfId="31" applyFont="1" applyBorder="1" applyAlignment="1">
      <alignment horizontal="center" vertical="center"/>
    </xf>
    <xf numFmtId="0" fontId="20" fillId="0" borderId="4" xfId="31" applyFont="1" applyBorder="1"/>
    <xf numFmtId="165" fontId="20" fillId="0" borderId="0" xfId="7" applyNumberFormat="1" applyFont="1" applyFill="1" applyBorder="1" applyAlignment="1">
      <alignment horizontal="center" vertical="center"/>
    </xf>
    <xf numFmtId="0" fontId="24" fillId="0" borderId="0" xfId="31" applyFont="1" applyAlignment="1">
      <alignment horizontal="center"/>
    </xf>
    <xf numFmtId="0" fontId="20" fillId="0" borderId="13" xfId="31" applyFont="1" applyBorder="1"/>
    <xf numFmtId="0" fontId="41" fillId="0" borderId="0" xfId="31" applyFont="1" applyAlignment="1">
      <alignment horizontal="center" vertical="center"/>
    </xf>
    <xf numFmtId="165" fontId="20" fillId="0" borderId="28" xfId="7" applyNumberFormat="1" applyFont="1" applyFill="1" applyBorder="1" applyAlignment="1">
      <alignment horizontal="center" vertical="center" wrapText="1"/>
    </xf>
    <xf numFmtId="0" fontId="8" fillId="0" borderId="0" xfId="31" applyFont="1" applyAlignment="1">
      <alignment horizontal="center"/>
    </xf>
    <xf numFmtId="0" fontId="20" fillId="0" borderId="26" xfId="31" applyFont="1" applyBorder="1" applyAlignment="1">
      <alignment horizontal="left" vertical="center"/>
    </xf>
    <xf numFmtId="0" fontId="20" fillId="0" borderId="26" xfId="31" applyFont="1" applyBorder="1" applyAlignment="1">
      <alignment horizontal="center"/>
    </xf>
    <xf numFmtId="0" fontId="23" fillId="0" borderId="0" xfId="31" quotePrefix="1" applyFont="1" applyAlignment="1">
      <alignment vertical="center"/>
    </xf>
    <xf numFmtId="0" fontId="20" fillId="0" borderId="3" xfId="31" applyFont="1" applyBorder="1" applyAlignment="1">
      <alignment horizontal="left" vertical="center"/>
    </xf>
    <xf numFmtId="0" fontId="24" fillId="0" borderId="13" xfId="31" applyFont="1" applyBorder="1" applyAlignment="1">
      <alignment horizontal="left" vertical="center"/>
    </xf>
    <xf numFmtId="0" fontId="24" fillId="0" borderId="0" xfId="31" applyFont="1" applyAlignment="1">
      <alignment horizontal="left" indent="3"/>
    </xf>
    <xf numFmtId="165" fontId="20" fillId="0" borderId="0" xfId="7" applyNumberFormat="1" applyFont="1" applyFill="1" applyBorder="1" applyAlignment="1">
      <alignment horizontal="center" vertical="center" wrapText="1"/>
    </xf>
    <xf numFmtId="0" fontId="23" fillId="0" borderId="0" xfId="31" applyFont="1" applyAlignment="1">
      <alignment horizontal="center"/>
    </xf>
    <xf numFmtId="0" fontId="20" fillId="0" borderId="3" xfId="31" applyFont="1" applyBorder="1" applyAlignment="1">
      <alignment horizontal="center" vertical="center"/>
    </xf>
    <xf numFmtId="0" fontId="23" fillId="0" borderId="5" xfId="31" applyFont="1" applyBorder="1" applyAlignment="1">
      <alignment vertical="center"/>
    </xf>
    <xf numFmtId="0" fontId="24" fillId="0" borderId="5" xfId="31" applyFont="1" applyBorder="1" applyAlignment="1">
      <alignment vertical="center"/>
    </xf>
    <xf numFmtId="0" fontId="23" fillId="0" borderId="28" xfId="34" quotePrefix="1" applyFont="1" applyBorder="1" applyAlignment="1">
      <alignment vertical="center"/>
    </xf>
    <xf numFmtId="0" fontId="50" fillId="0" borderId="0" xfId="31" applyFont="1"/>
    <xf numFmtId="0" fontId="24" fillId="0" borderId="2" xfId="31" applyFont="1" applyBorder="1" applyAlignment="1">
      <alignment vertical="center"/>
    </xf>
    <xf numFmtId="0" fontId="23" fillId="0" borderId="0" xfId="31" quotePrefix="1" applyFont="1" applyAlignment="1">
      <alignment horizontal="left" vertical="center"/>
    </xf>
    <xf numFmtId="0" fontId="23" fillId="0" borderId="0" xfId="31" quotePrefix="1" applyFont="1" applyAlignment="1">
      <alignment horizontal="right" vertical="center"/>
    </xf>
    <xf numFmtId="0" fontId="23" fillId="0" borderId="13" xfId="31" applyFont="1" applyBorder="1" applyAlignment="1">
      <alignment vertical="center"/>
    </xf>
    <xf numFmtId="0" fontId="40" fillId="0" borderId="0" xfId="31" applyFont="1" applyAlignment="1">
      <alignment horizontal="left" vertical="center"/>
    </xf>
    <xf numFmtId="0" fontId="8" fillId="0" borderId="0" xfId="31" applyFont="1"/>
    <xf numFmtId="0" fontId="40" fillId="0" borderId="0" xfId="31" applyFont="1" applyAlignment="1">
      <alignment horizontal="center"/>
    </xf>
    <xf numFmtId="0" fontId="8" fillId="0" borderId="5" xfId="31" applyFont="1" applyBorder="1" applyAlignment="1">
      <alignment vertical="center"/>
    </xf>
    <xf numFmtId="0" fontId="8" fillId="0" borderId="0" xfId="31" applyFont="1" applyAlignment="1">
      <alignment horizontal="center" vertical="center"/>
    </xf>
    <xf numFmtId="0" fontId="43" fillId="0" borderId="0" xfId="31" applyFont="1"/>
    <xf numFmtId="0" fontId="20" fillId="0" borderId="0" xfId="31" quotePrefix="1" applyFont="1"/>
    <xf numFmtId="0" fontId="20" fillId="0" borderId="0" xfId="31" quotePrefix="1" applyFont="1" applyAlignment="1">
      <alignment horizontal="center" vertical="center"/>
    </xf>
    <xf numFmtId="0" fontId="20" fillId="0" borderId="12" xfId="31" applyFont="1" applyBorder="1"/>
    <xf numFmtId="0" fontId="24" fillId="0" borderId="13" xfId="31" applyFont="1" applyBorder="1" applyAlignment="1">
      <alignment vertical="center"/>
    </xf>
    <xf numFmtId="0" fontId="43" fillId="0" borderId="13" xfId="31" applyFont="1" applyBorder="1" applyAlignment="1">
      <alignment vertical="center"/>
    </xf>
    <xf numFmtId="0" fontId="41" fillId="0" borderId="13" xfId="31" applyFont="1" applyBorder="1" applyAlignment="1">
      <alignment horizontal="center" vertical="center"/>
    </xf>
    <xf numFmtId="165" fontId="20" fillId="0" borderId="13" xfId="7" applyNumberFormat="1" applyFont="1" applyFill="1" applyBorder="1" applyAlignment="1">
      <alignment vertical="center"/>
    </xf>
    <xf numFmtId="0" fontId="20" fillId="0" borderId="14" xfId="31" applyFont="1" applyBorder="1"/>
    <xf numFmtId="0" fontId="41" fillId="0" borderId="13" xfId="31" applyFont="1" applyBorder="1" applyAlignment="1">
      <alignment vertical="center"/>
    </xf>
    <xf numFmtId="0" fontId="20" fillId="0" borderId="13" xfId="31" applyFont="1" applyBorder="1" applyAlignment="1">
      <alignment vertical="center"/>
    </xf>
    <xf numFmtId="0" fontId="26" fillId="0" borderId="5" xfId="31" applyFont="1" applyBorder="1" applyAlignment="1">
      <alignment vertical="center"/>
    </xf>
    <xf numFmtId="0" fontId="26" fillId="0" borderId="12" xfId="31" applyFont="1" applyBorder="1" applyAlignment="1">
      <alignment vertical="center"/>
    </xf>
    <xf numFmtId="0" fontId="26" fillId="0" borderId="13" xfId="31" applyFont="1" applyBorder="1" applyAlignment="1">
      <alignment horizontal="left" vertical="center"/>
    </xf>
    <xf numFmtId="0" fontId="24" fillId="0" borderId="13" xfId="31" applyFont="1" applyBorder="1" applyAlignment="1">
      <alignment horizontal="left" indent="3"/>
    </xf>
    <xf numFmtId="0" fontId="24" fillId="0" borderId="12" xfId="31" applyFont="1" applyBorder="1" applyAlignment="1">
      <alignment vertical="center"/>
    </xf>
    <xf numFmtId="0" fontId="31" fillId="0" borderId="13" xfId="31" applyFont="1" applyBorder="1" applyAlignment="1">
      <alignment vertical="center"/>
    </xf>
    <xf numFmtId="0" fontId="8" fillId="0" borderId="13" xfId="31" applyFont="1" applyBorder="1" applyAlignment="1">
      <alignment vertical="center"/>
    </xf>
    <xf numFmtId="0" fontId="23" fillId="0" borderId="0" xfId="34" applyFont="1" applyAlignment="1">
      <alignment horizontal="left" vertical="center"/>
    </xf>
    <xf numFmtId="0" fontId="24" fillId="0" borderId="0" xfId="34" applyFont="1" applyAlignment="1">
      <alignment horizontal="left" vertical="center"/>
    </xf>
    <xf numFmtId="0" fontId="23" fillId="0" borderId="13" xfId="34" applyFont="1" applyBorder="1" applyAlignment="1">
      <alignment vertical="center"/>
    </xf>
    <xf numFmtId="0" fontId="20" fillId="0" borderId="13" xfId="34" applyFont="1" applyBorder="1" applyAlignment="1">
      <alignment vertical="center"/>
    </xf>
    <xf numFmtId="0" fontId="23" fillId="0" borderId="13" xfId="34" quotePrefix="1" applyFont="1" applyBorder="1" applyAlignment="1">
      <alignment horizontal="center" vertical="center"/>
    </xf>
    <xf numFmtId="165" fontId="20" fillId="0" borderId="26" xfId="7" applyNumberFormat="1" applyFont="1" applyFill="1" applyBorder="1" applyAlignment="1">
      <alignment horizontal="center" vertical="center" wrapText="1"/>
    </xf>
    <xf numFmtId="165" fontId="20" fillId="0" borderId="27" xfId="7" applyNumberFormat="1" applyFont="1" applyFill="1" applyBorder="1" applyAlignment="1">
      <alignment horizontal="center" vertical="center" wrapText="1"/>
    </xf>
    <xf numFmtId="0" fontId="23" fillId="0" borderId="0" xfId="34" quotePrefix="1" applyFont="1" applyAlignment="1">
      <alignment vertical="center"/>
    </xf>
    <xf numFmtId="0" fontId="24" fillId="0" borderId="26" xfId="31" applyFont="1" applyBorder="1" applyAlignment="1">
      <alignment horizontal="left"/>
    </xf>
    <xf numFmtId="0" fontId="41" fillId="0" borderId="26" xfId="31" applyFont="1" applyBorder="1"/>
    <xf numFmtId="165" fontId="39" fillId="0" borderId="26" xfId="7" applyNumberFormat="1" applyFont="1" applyFill="1" applyBorder="1" applyAlignment="1">
      <alignment horizontal="center" vertical="center" wrapText="1"/>
    </xf>
    <xf numFmtId="0" fontId="20" fillId="0" borderId="2" xfId="34" applyFont="1" applyBorder="1" applyAlignment="1">
      <alignment horizontal="left"/>
    </xf>
    <xf numFmtId="0" fontId="20" fillId="0" borderId="3" xfId="34" applyFont="1" applyBorder="1"/>
    <xf numFmtId="0" fontId="20" fillId="0" borderId="3" xfId="34" applyFont="1" applyBorder="1" applyAlignment="1">
      <alignment horizontal="left"/>
    </xf>
    <xf numFmtId="0" fontId="39" fillId="0" borderId="3" xfId="34" applyFont="1" applyBorder="1"/>
    <xf numFmtId="0" fontId="20" fillId="0" borderId="4" xfId="34" applyFont="1" applyBorder="1"/>
    <xf numFmtId="0" fontId="20" fillId="0" borderId="5" xfId="34" applyFont="1" applyBorder="1" applyAlignment="1">
      <alignment horizontal="left"/>
    </xf>
    <xf numFmtId="0" fontId="20" fillId="0" borderId="28" xfId="34" applyFont="1" applyBorder="1"/>
    <xf numFmtId="0" fontId="8" fillId="0" borderId="0" xfId="34" applyFont="1"/>
    <xf numFmtId="0" fontId="41" fillId="0" borderId="0" xfId="34" applyFont="1" applyAlignment="1">
      <alignment vertical="center"/>
    </xf>
    <xf numFmtId="0" fontId="20" fillId="0" borderId="5" xfId="34" applyFont="1" applyBorder="1"/>
    <xf numFmtId="0" fontId="31" fillId="0" borderId="0" xfId="34" applyFont="1" applyAlignment="1">
      <alignment vertical="top"/>
    </xf>
    <xf numFmtId="0" fontId="23" fillId="0" borderId="0" xfId="34" quotePrefix="1" applyFont="1" applyAlignment="1">
      <alignment horizontal="left"/>
    </xf>
    <xf numFmtId="0" fontId="23" fillId="0" borderId="0" xfId="34" applyFont="1" applyAlignment="1">
      <alignment horizontal="center"/>
    </xf>
    <xf numFmtId="0" fontId="23" fillId="0" borderId="0" xfId="34" quotePrefix="1" applyFont="1" applyAlignment="1">
      <alignment horizontal="right"/>
    </xf>
    <xf numFmtId="0" fontId="23" fillId="0" borderId="0" xfId="34" applyFont="1" applyAlignment="1">
      <alignment horizontal="left" vertical="top"/>
    </xf>
    <xf numFmtId="0" fontId="24" fillId="0" borderId="0" xfId="34" applyFont="1" applyAlignment="1">
      <alignment horizontal="left" vertical="top"/>
    </xf>
    <xf numFmtId="0" fontId="24" fillId="0" borderId="0" xfId="34" applyFont="1" applyAlignment="1">
      <alignment horizontal="left"/>
    </xf>
    <xf numFmtId="0" fontId="20" fillId="0" borderId="0" xfId="16" applyFont="1" applyAlignment="1">
      <alignment vertical="center" wrapText="1"/>
    </xf>
    <xf numFmtId="0" fontId="23" fillId="0" borderId="0" xfId="34" applyFont="1" applyAlignment="1">
      <alignment vertical="top"/>
    </xf>
    <xf numFmtId="0" fontId="23" fillId="0" borderId="0" xfId="34" applyFont="1" applyAlignment="1">
      <alignment vertical="top" wrapText="1"/>
    </xf>
    <xf numFmtId="0" fontId="24" fillId="0" borderId="0" xfId="34" applyFont="1" applyAlignment="1">
      <alignment vertical="top"/>
    </xf>
    <xf numFmtId="0" fontId="24" fillId="0" borderId="0" xfId="34" applyFont="1" applyAlignment="1">
      <alignment vertical="top" wrapText="1"/>
    </xf>
    <xf numFmtId="0" fontId="24" fillId="0" borderId="0" xfId="34" applyFont="1"/>
    <xf numFmtId="0" fontId="20" fillId="0" borderId="12" xfId="34" applyFont="1" applyBorder="1"/>
    <xf numFmtId="0" fontId="20" fillId="0" borderId="13" xfId="34" applyFont="1" applyBorder="1"/>
    <xf numFmtId="0" fontId="23" fillId="0" borderId="13" xfId="34" applyFont="1" applyBorder="1" applyAlignment="1">
      <alignment horizontal="left" vertical="center"/>
    </xf>
    <xf numFmtId="0" fontId="20" fillId="0" borderId="14" xfId="34" applyFont="1" applyBorder="1"/>
    <xf numFmtId="2" fontId="23" fillId="0" borderId="0" xfId="34" quotePrefix="1" applyNumberFormat="1" applyFont="1" applyAlignment="1">
      <alignment horizontal="left"/>
    </xf>
    <xf numFmtId="0" fontId="23" fillId="0" borderId="0" xfId="34" applyFont="1" applyAlignment="1">
      <alignment horizontal="left"/>
    </xf>
    <xf numFmtId="0" fontId="20" fillId="0" borderId="0" xfId="34" applyFont="1" applyAlignment="1">
      <alignment horizontal="left" vertical="center"/>
    </xf>
    <xf numFmtId="165" fontId="20" fillId="0" borderId="28" xfId="7" applyNumberFormat="1" applyFont="1" applyFill="1" applyBorder="1" applyAlignment="1">
      <alignment horizontal="center" vertical="center"/>
    </xf>
    <xf numFmtId="0" fontId="20" fillId="0" borderId="28" xfId="16" applyFont="1" applyBorder="1" applyAlignment="1">
      <alignment vertical="center" wrapText="1"/>
    </xf>
    <xf numFmtId="0" fontId="23" fillId="0" borderId="0" xfId="34" applyFont="1" applyAlignment="1">
      <alignment vertical="center" wrapText="1"/>
    </xf>
    <xf numFmtId="0" fontId="24" fillId="0" borderId="13" xfId="34" applyFont="1" applyBorder="1" applyAlignment="1">
      <alignment horizontal="left"/>
    </xf>
    <xf numFmtId="0" fontId="23" fillId="0" borderId="0" xfId="34" quotePrefix="1" applyFont="1"/>
    <xf numFmtId="165" fontId="42" fillId="0" borderId="28" xfId="7" applyNumberFormat="1" applyFont="1" applyFill="1" applyBorder="1" applyAlignment="1">
      <alignment horizontal="center" vertical="center" wrapText="1"/>
    </xf>
    <xf numFmtId="165" fontId="20" fillId="0" borderId="0" xfId="7" applyNumberFormat="1" applyFont="1" applyFill="1" applyBorder="1" applyAlignment="1">
      <alignment vertical="center" wrapText="1"/>
    </xf>
    <xf numFmtId="0" fontId="23" fillId="0" borderId="13" xfId="34" applyFont="1" applyBorder="1"/>
    <xf numFmtId="0" fontId="20" fillId="0" borderId="13" xfId="34" applyFont="1" applyBorder="1" applyAlignment="1">
      <alignment horizontal="left"/>
    </xf>
    <xf numFmtId="0" fontId="20" fillId="0" borderId="25" xfId="34" applyFont="1" applyBorder="1"/>
    <xf numFmtId="0" fontId="20" fillId="0" borderId="26" xfId="34" applyFont="1" applyBorder="1"/>
    <xf numFmtId="0" fontId="24" fillId="0" borderId="26" xfId="34" applyFont="1" applyBorder="1" applyAlignment="1">
      <alignment horizontal="left" vertical="top"/>
    </xf>
    <xf numFmtId="0" fontId="20" fillId="0" borderId="27" xfId="34" applyFont="1" applyBorder="1"/>
    <xf numFmtId="0" fontId="32" fillId="0" borderId="0" xfId="1" applyFont="1" applyAlignment="1">
      <alignment horizontal="left" vertical="top" wrapText="1"/>
    </xf>
    <xf numFmtId="0" fontId="23" fillId="0" borderId="0" xfId="4" quotePrefix="1" applyFont="1" applyAlignment="1">
      <alignment horizontal="left" vertical="center"/>
    </xf>
    <xf numFmtId="0" fontId="32" fillId="0" borderId="0" xfId="48" applyFont="1" applyAlignment="1">
      <alignment horizontal="center" vertical="center"/>
    </xf>
    <xf numFmtId="0" fontId="8" fillId="0" borderId="2" xfId="34" applyFont="1" applyBorder="1" applyAlignment="1">
      <alignment horizontal="center" vertical="center"/>
    </xf>
    <xf numFmtId="0" fontId="8" fillId="0" borderId="3" xfId="34" applyFont="1" applyBorder="1" applyAlignment="1">
      <alignment vertical="center"/>
    </xf>
    <xf numFmtId="0" fontId="32" fillId="0" borderId="3" xfId="30" applyFont="1" applyBorder="1"/>
    <xf numFmtId="0" fontId="38" fillId="0" borderId="3" xfId="35" applyFont="1" applyBorder="1" applyAlignment="1">
      <alignment vertical="center"/>
    </xf>
    <xf numFmtId="0" fontId="38" fillId="0" borderId="4" xfId="37" applyFont="1" applyBorder="1"/>
    <xf numFmtId="0" fontId="8" fillId="0" borderId="5" xfId="34" applyFont="1" applyBorder="1" applyAlignment="1">
      <alignment horizontal="center" vertical="center"/>
    </xf>
    <xf numFmtId="0" fontId="38" fillId="0" borderId="0" xfId="35" applyFont="1" applyAlignment="1">
      <alignment vertical="center"/>
    </xf>
    <xf numFmtId="0" fontId="38" fillId="0" borderId="28" xfId="37" applyFont="1" applyBorder="1"/>
    <xf numFmtId="0" fontId="31" fillId="0" borderId="5" xfId="34" applyFont="1" applyBorder="1" applyAlignment="1">
      <alignment horizontal="center" vertical="center"/>
    </xf>
    <xf numFmtId="0" fontId="46" fillId="0" borderId="0" xfId="35" applyFont="1" applyAlignment="1">
      <alignment vertical="center"/>
    </xf>
    <xf numFmtId="0" fontId="32" fillId="0" borderId="28" xfId="37" applyFont="1" applyBorder="1"/>
    <xf numFmtId="0" fontId="32" fillId="0" borderId="5" xfId="35" applyFont="1" applyBorder="1" applyAlignment="1">
      <alignment horizontal="center" vertical="center"/>
    </xf>
    <xf numFmtId="0" fontId="32" fillId="0" borderId="5" xfId="30" applyFont="1" applyBorder="1" applyAlignment="1">
      <alignment horizontal="center"/>
    </xf>
    <xf numFmtId="0" fontId="24" fillId="0" borderId="0" xfId="35" applyFont="1" applyAlignment="1">
      <alignment vertical="top"/>
    </xf>
    <xf numFmtId="0" fontId="20" fillId="0" borderId="5" xfId="48" applyFont="1" applyBorder="1" applyAlignment="1">
      <alignment horizontal="center" vertical="center"/>
    </xf>
    <xf numFmtId="0" fontId="8" fillId="0" borderId="0" xfId="48" applyFont="1">
      <alignment vertical="center"/>
    </xf>
    <xf numFmtId="0" fontId="43" fillId="0" borderId="0" xfId="48" applyFont="1">
      <alignment vertical="center"/>
    </xf>
    <xf numFmtId="0" fontId="32" fillId="0" borderId="28" xfId="30" applyFont="1" applyBorder="1"/>
    <xf numFmtId="0" fontId="20" fillId="0" borderId="5" xfId="30" applyFont="1" applyBorder="1" applyAlignment="1">
      <alignment horizontal="center"/>
    </xf>
    <xf numFmtId="0" fontId="38" fillId="0" borderId="5" xfId="35" quotePrefix="1" applyFont="1" applyBorder="1" applyAlignment="1">
      <alignment horizontal="center" vertical="top"/>
    </xf>
    <xf numFmtId="0" fontId="23" fillId="0" borderId="0" xfId="30" applyFont="1" applyAlignment="1">
      <alignment vertical="top"/>
    </xf>
    <xf numFmtId="0" fontId="24" fillId="0" borderId="0" xfId="30" applyFont="1" applyAlignment="1">
      <alignment vertical="top"/>
    </xf>
    <xf numFmtId="0" fontId="23" fillId="0" borderId="0" xfId="30" applyFont="1"/>
    <xf numFmtId="0" fontId="20" fillId="0" borderId="5" xfId="35" applyFont="1" applyBorder="1" applyAlignment="1">
      <alignment horizontal="center" vertical="center"/>
    </xf>
    <xf numFmtId="0" fontId="32" fillId="0" borderId="18" xfId="30" applyFont="1" applyBorder="1"/>
    <xf numFmtId="0" fontId="32" fillId="0" borderId="23" xfId="30" applyFont="1" applyBorder="1"/>
    <xf numFmtId="0" fontId="32" fillId="0" borderId="19" xfId="30" applyFont="1" applyBorder="1"/>
    <xf numFmtId="0" fontId="32" fillId="0" borderId="20" xfId="30" applyFont="1" applyBorder="1"/>
    <xf numFmtId="0" fontId="32" fillId="0" borderId="0" xfId="30" applyFont="1" applyAlignment="1">
      <alignment horizontal="left" vertical="center"/>
    </xf>
    <xf numFmtId="0" fontId="32" fillId="0" borderId="7" xfId="30" applyFont="1" applyBorder="1" applyAlignment="1">
      <alignment horizontal="left" vertical="center"/>
    </xf>
    <xf numFmtId="0" fontId="20" fillId="0" borderId="0" xfId="35" applyFont="1" applyAlignment="1">
      <alignment horizontal="left" vertical="center"/>
    </xf>
    <xf numFmtId="0" fontId="32" fillId="0" borderId="21" xfId="30" applyFont="1" applyBorder="1"/>
    <xf numFmtId="0" fontId="32" fillId="0" borderId="13" xfId="30" applyFont="1" applyBorder="1" applyAlignment="1">
      <alignment horizontal="left" vertical="center"/>
    </xf>
    <xf numFmtId="0" fontId="32" fillId="0" borderId="15" xfId="30" applyFont="1" applyBorder="1" applyAlignment="1">
      <alignment horizontal="left" vertical="center"/>
    </xf>
    <xf numFmtId="0" fontId="23" fillId="0" borderId="18" xfId="35" quotePrefix="1" applyFont="1" applyBorder="1" applyAlignment="1">
      <alignment vertical="center"/>
    </xf>
    <xf numFmtId="0" fontId="23" fillId="0" borderId="23" xfId="35" quotePrefix="1" applyFont="1" applyBorder="1" applyAlignment="1">
      <alignment horizontal="left" vertical="center"/>
    </xf>
    <xf numFmtId="0" fontId="20" fillId="0" borderId="19" xfId="35" applyFont="1" applyBorder="1" applyAlignment="1">
      <alignment horizontal="left" vertical="center"/>
    </xf>
    <xf numFmtId="0" fontId="20" fillId="0" borderId="23" xfId="35" applyFont="1" applyBorder="1" applyAlignment="1">
      <alignment horizontal="left" vertical="center"/>
    </xf>
    <xf numFmtId="0" fontId="23" fillId="0" borderId="20" xfId="35" quotePrefix="1" applyFont="1" applyBorder="1" applyAlignment="1">
      <alignment vertical="center"/>
    </xf>
    <xf numFmtId="0" fontId="20" fillId="0" borderId="7" xfId="35" applyFont="1" applyBorder="1" applyAlignment="1">
      <alignment horizontal="left" vertical="center"/>
    </xf>
    <xf numFmtId="0" fontId="23" fillId="0" borderId="21" xfId="35" quotePrefix="1" applyFont="1" applyBorder="1" applyAlignment="1">
      <alignment vertical="center"/>
    </xf>
    <xf numFmtId="0" fontId="20" fillId="0" borderId="15" xfId="35" applyFont="1" applyBorder="1" applyAlignment="1">
      <alignment horizontal="left" vertical="center"/>
    </xf>
    <xf numFmtId="0" fontId="20" fillId="0" borderId="13" xfId="35" applyFont="1" applyBorder="1" applyAlignment="1">
      <alignment horizontal="left" vertical="center"/>
    </xf>
    <xf numFmtId="0" fontId="20" fillId="0" borderId="21" xfId="35" applyFont="1" applyBorder="1" applyAlignment="1">
      <alignment horizontal="left" vertical="center"/>
    </xf>
    <xf numFmtId="0" fontId="38" fillId="0" borderId="28" xfId="30" applyFont="1" applyBorder="1"/>
    <xf numFmtId="0" fontId="23" fillId="0" borderId="5" xfId="35" applyFont="1" applyBorder="1" applyAlignment="1">
      <alignment horizontal="center" vertical="center"/>
    </xf>
    <xf numFmtId="0" fontId="20" fillId="0" borderId="5" xfId="35" quotePrefix="1" applyFont="1" applyBorder="1" applyAlignment="1">
      <alignment vertical="center"/>
    </xf>
    <xf numFmtId="0" fontId="20" fillId="0" borderId="18" xfId="35" applyFont="1" applyBorder="1" applyAlignment="1">
      <alignment horizontal="left" vertical="center"/>
    </xf>
    <xf numFmtId="0" fontId="20" fillId="0" borderId="20" xfId="35" applyFont="1" applyBorder="1" applyAlignment="1">
      <alignment horizontal="left" vertical="center"/>
    </xf>
    <xf numFmtId="0" fontId="20" fillId="0" borderId="5" xfId="30" applyFont="1" applyBorder="1"/>
    <xf numFmtId="0" fontId="20" fillId="0" borderId="25" xfId="30" applyFont="1" applyBorder="1" applyAlignment="1">
      <alignment horizontal="center"/>
    </xf>
    <xf numFmtId="0" fontId="23" fillId="0" borderId="26" xfId="30" applyFont="1" applyBorder="1" applyAlignment="1">
      <alignment horizontal="left" vertical="center"/>
    </xf>
    <xf numFmtId="0" fontId="32" fillId="0" borderId="27" xfId="30" applyFont="1" applyBorder="1"/>
    <xf numFmtId="0" fontId="20" fillId="0" borderId="0" xfId="30" applyFont="1" applyAlignment="1">
      <alignment horizontal="center"/>
    </xf>
    <xf numFmtId="0" fontId="23" fillId="0" borderId="0" xfId="30" applyFont="1" applyAlignment="1">
      <alignment horizontal="left" vertical="center"/>
    </xf>
    <xf numFmtId="0" fontId="32" fillId="0" borderId="26" xfId="30" applyFont="1" applyBorder="1"/>
    <xf numFmtId="0" fontId="32" fillId="0" borderId="2" xfId="30" applyFont="1" applyBorder="1"/>
    <xf numFmtId="0" fontId="32" fillId="0" borderId="4" xfId="30" applyFont="1" applyBorder="1"/>
    <xf numFmtId="0" fontId="32" fillId="0" borderId="25" xfId="30" applyFont="1" applyBorder="1"/>
    <xf numFmtId="0" fontId="46" fillId="0" borderId="5" xfId="30" applyFont="1" applyBorder="1"/>
    <xf numFmtId="0" fontId="32" fillId="0" borderId="5" xfId="30" applyFont="1" applyBorder="1"/>
    <xf numFmtId="0" fontId="38" fillId="0" borderId="0" xfId="30" quotePrefix="1" applyFont="1"/>
    <xf numFmtId="0" fontId="20" fillId="0" borderId="2" xfId="34" applyFont="1" applyBorder="1"/>
    <xf numFmtId="0" fontId="23" fillId="0" borderId="3" xfId="34" applyFont="1" applyBorder="1"/>
    <xf numFmtId="0" fontId="20" fillId="0" borderId="3" xfId="34" applyFont="1" applyBorder="1" applyAlignment="1">
      <alignment horizontal="center" vertical="center"/>
    </xf>
    <xf numFmtId="165" fontId="20" fillId="0" borderId="3" xfId="7" applyNumberFormat="1" applyFont="1" applyFill="1" applyBorder="1" applyAlignment="1">
      <alignment vertical="center" wrapText="1"/>
    </xf>
    <xf numFmtId="165" fontId="20" fillId="0" borderId="4" xfId="7" applyNumberFormat="1" applyFont="1" applyFill="1" applyBorder="1" applyAlignment="1">
      <alignment vertical="center" wrapText="1"/>
    </xf>
    <xf numFmtId="165" fontId="20" fillId="0" borderId="28" xfId="7" applyNumberFormat="1" applyFont="1" applyFill="1" applyBorder="1" applyAlignment="1">
      <alignment vertical="center" wrapText="1"/>
    </xf>
    <xf numFmtId="0" fontId="20" fillId="0" borderId="0" xfId="34" applyFont="1" applyAlignment="1">
      <alignment horizontal="center" vertical="center" wrapText="1"/>
    </xf>
    <xf numFmtId="0" fontId="20" fillId="0" borderId="0" xfId="34" applyFont="1" applyAlignment="1">
      <alignment wrapText="1"/>
    </xf>
    <xf numFmtId="0" fontId="20" fillId="0" borderId="0" xfId="34" applyFont="1" applyAlignment="1">
      <alignment vertical="center" wrapText="1"/>
    </xf>
    <xf numFmtId="0" fontId="20" fillId="0" borderId="0" xfId="34" applyFont="1" applyAlignment="1">
      <alignment horizontal="center"/>
    </xf>
    <xf numFmtId="0" fontId="24" fillId="0" borderId="0" xfId="34" applyFont="1" applyAlignment="1">
      <alignment horizontal="center"/>
    </xf>
    <xf numFmtId="165" fontId="23" fillId="0" borderId="28" xfId="7" applyNumberFormat="1" applyFont="1" applyFill="1" applyBorder="1" applyAlignment="1">
      <alignment vertical="center" wrapText="1"/>
    </xf>
    <xf numFmtId="0" fontId="23" fillId="0" borderId="26" xfId="34" applyFont="1" applyBorder="1"/>
    <xf numFmtId="0" fontId="20" fillId="0" borderId="26" xfId="34" applyFont="1" applyBorder="1" applyAlignment="1">
      <alignment horizontal="left"/>
    </xf>
    <xf numFmtId="165" fontId="20" fillId="0" borderId="26" xfId="7" applyNumberFormat="1" applyFont="1" applyFill="1" applyBorder="1" applyAlignment="1">
      <alignment vertical="center" wrapText="1"/>
    </xf>
    <xf numFmtId="165" fontId="24" fillId="0" borderId="26" xfId="7" applyNumberFormat="1" applyFont="1" applyFill="1" applyBorder="1" applyAlignment="1">
      <alignment horizontal="center" vertical="center" wrapText="1"/>
    </xf>
    <xf numFmtId="165" fontId="23" fillId="0" borderId="26" xfId="7" applyNumberFormat="1" applyFont="1" applyFill="1" applyBorder="1" applyAlignment="1">
      <alignment horizontal="center" vertical="center" wrapText="1"/>
    </xf>
    <xf numFmtId="165" fontId="23" fillId="0" borderId="27" xfId="7" applyNumberFormat="1" applyFont="1" applyFill="1" applyBorder="1" applyAlignment="1">
      <alignment vertical="center" wrapText="1"/>
    </xf>
    <xf numFmtId="165" fontId="24" fillId="0" borderId="0" xfId="7" applyNumberFormat="1" applyFont="1" applyFill="1" applyBorder="1" applyAlignment="1">
      <alignment horizontal="center" vertical="center" wrapText="1"/>
    </xf>
    <xf numFmtId="165" fontId="23" fillId="0" borderId="0" xfId="7" applyNumberFormat="1" applyFont="1" applyFill="1" applyBorder="1" applyAlignment="1">
      <alignment horizontal="center" vertical="center" wrapText="1"/>
    </xf>
    <xf numFmtId="165" fontId="23" fillId="0" borderId="0" xfId="7" quotePrefix="1" applyNumberFormat="1" applyFont="1" applyFill="1" applyBorder="1" applyAlignment="1">
      <alignment vertical="center" wrapText="1"/>
    </xf>
    <xf numFmtId="165" fontId="23" fillId="0" borderId="0" xfId="7" applyNumberFormat="1" applyFont="1" applyFill="1" applyBorder="1" applyAlignment="1">
      <alignment vertical="center" wrapText="1"/>
    </xf>
    <xf numFmtId="0" fontId="20" fillId="0" borderId="28" xfId="30" applyFont="1" applyBorder="1"/>
    <xf numFmtId="0" fontId="31" fillId="0" borderId="0" xfId="30" applyFont="1" applyAlignment="1">
      <alignment horizontal="left"/>
    </xf>
    <xf numFmtId="0" fontId="57" fillId="0" borderId="0" xfId="34" applyFont="1" applyAlignment="1">
      <alignment vertical="top"/>
    </xf>
    <xf numFmtId="0" fontId="23" fillId="0" borderId="28" xfId="30" applyFont="1" applyBorder="1" applyAlignment="1">
      <alignment vertical="center"/>
    </xf>
    <xf numFmtId="0" fontId="23" fillId="0" borderId="0" xfId="30" applyFont="1" applyAlignment="1">
      <alignment vertical="center"/>
    </xf>
    <xf numFmtId="0" fontId="23" fillId="0" borderId="28" xfId="30" quotePrefix="1" applyFont="1" applyBorder="1" applyAlignment="1">
      <alignment horizontal="right"/>
    </xf>
    <xf numFmtId="165" fontId="20" fillId="0" borderId="0" xfId="7" applyNumberFormat="1" applyFont="1" applyFill="1" applyBorder="1" applyAlignment="1">
      <alignment horizontal="left" vertical="center" wrapText="1"/>
    </xf>
    <xf numFmtId="0" fontId="23" fillId="0" borderId="0" xfId="30" applyFont="1" applyAlignment="1">
      <alignment horizontal="left" vertical="top" wrapText="1"/>
    </xf>
    <xf numFmtId="0" fontId="24" fillId="0" borderId="0" xfId="30" applyFont="1" applyAlignment="1">
      <alignment horizontal="left" vertical="top" wrapText="1"/>
    </xf>
    <xf numFmtId="0" fontId="24" fillId="0" borderId="0" xfId="30" applyFont="1" applyAlignment="1">
      <alignment horizontal="center" vertical="center" wrapText="1"/>
    </xf>
    <xf numFmtId="0" fontId="23" fillId="0" borderId="0" xfId="30" applyFont="1" applyAlignment="1">
      <alignment horizontal="right" vertical="top" wrapText="1"/>
    </xf>
    <xf numFmtId="0" fontId="24" fillId="0" borderId="28" xfId="30" applyFont="1" applyBorder="1" applyAlignment="1">
      <alignment wrapText="1"/>
    </xf>
    <xf numFmtId="0" fontId="26" fillId="0" borderId="0" xfId="30" applyFont="1" applyAlignment="1">
      <alignment vertical="top" wrapText="1"/>
    </xf>
    <xf numFmtId="0" fontId="26" fillId="0" borderId="0" xfId="30" applyFont="1" applyAlignment="1">
      <alignment horizontal="center" vertical="center" wrapText="1"/>
    </xf>
    <xf numFmtId="0" fontId="23" fillId="0" borderId="0" xfId="30" applyFont="1" applyAlignment="1">
      <alignment horizontal="left"/>
    </xf>
    <xf numFmtId="0" fontId="23" fillId="0" borderId="0" xfId="30" applyFont="1" applyAlignment="1">
      <alignment horizontal="left" vertical="top"/>
    </xf>
    <xf numFmtId="0" fontId="20" fillId="0" borderId="26" xfId="34" applyFont="1" applyBorder="1" applyAlignment="1">
      <alignment horizontal="center" vertical="center"/>
    </xf>
    <xf numFmtId="0" fontId="24" fillId="0" borderId="0" xfId="30" applyFont="1" applyAlignment="1">
      <alignment horizontal="left"/>
    </xf>
    <xf numFmtId="0" fontId="20" fillId="0" borderId="28" xfId="30" applyFont="1" applyBorder="1" applyAlignment="1">
      <alignment horizontal="center"/>
    </xf>
    <xf numFmtId="0" fontId="26" fillId="0" borderId="0" xfId="30" applyFont="1" applyAlignment="1">
      <alignment horizontal="left" vertical="top"/>
    </xf>
    <xf numFmtId="0" fontId="24" fillId="0" borderId="0" xfId="30" applyFont="1" applyAlignment="1">
      <alignment horizontal="left" vertical="top"/>
    </xf>
    <xf numFmtId="0" fontId="23" fillId="0" borderId="0" xfId="30" applyFont="1" applyAlignment="1">
      <alignment vertical="center" wrapText="1"/>
    </xf>
    <xf numFmtId="0" fontId="29" fillId="7" borderId="0" xfId="4" applyFont="1" applyFill="1"/>
    <xf numFmtId="0" fontId="53" fillId="7" borderId="2" xfId="0" applyFont="1" applyFill="1" applyBorder="1"/>
    <xf numFmtId="0" fontId="29" fillId="7" borderId="3" xfId="4" applyFont="1" applyFill="1" applyBorder="1"/>
    <xf numFmtId="0" fontId="53" fillId="7" borderId="5" xfId="0" applyFont="1" applyFill="1" applyBorder="1"/>
    <xf numFmtId="0" fontId="54" fillId="7" borderId="5" xfId="0" applyFont="1" applyFill="1" applyBorder="1"/>
    <xf numFmtId="0" fontId="29" fillId="7" borderId="26" xfId="4" applyFont="1" applyFill="1" applyBorder="1"/>
    <xf numFmtId="0" fontId="20" fillId="7" borderId="26" xfId="4" applyFont="1" applyFill="1" applyBorder="1" applyAlignment="1">
      <alignment vertical="center" wrapText="1"/>
    </xf>
    <xf numFmtId="0" fontId="20" fillId="7" borderId="27" xfId="4" applyFont="1" applyFill="1" applyBorder="1" applyAlignment="1">
      <alignment vertical="center" wrapText="1"/>
    </xf>
    <xf numFmtId="0" fontId="23" fillId="7" borderId="0" xfId="1" applyFont="1" applyFill="1" applyAlignment="1">
      <alignment vertical="center"/>
    </xf>
    <xf numFmtId="0" fontId="23" fillId="7" borderId="28" xfId="1" applyFont="1" applyFill="1" applyBorder="1" applyAlignment="1">
      <alignment vertical="center"/>
    </xf>
    <xf numFmtId="0" fontId="24" fillId="7" borderId="26" xfId="1" applyFont="1" applyFill="1" applyBorder="1" applyAlignment="1">
      <alignment vertical="center"/>
    </xf>
    <xf numFmtId="0" fontId="24" fillId="7" borderId="27" xfId="1" applyFont="1" applyFill="1" applyBorder="1" applyAlignment="1">
      <alignment vertical="center"/>
    </xf>
    <xf numFmtId="0" fontId="53" fillId="7" borderId="0" xfId="0" applyFont="1" applyFill="1"/>
    <xf numFmtId="0" fontId="20" fillId="7" borderId="3" xfId="4" applyFont="1" applyFill="1" applyBorder="1" applyAlignment="1">
      <alignment vertical="center" wrapText="1"/>
    </xf>
    <xf numFmtId="0" fontId="20" fillId="7" borderId="4" xfId="4" applyFont="1" applyFill="1" applyBorder="1" applyAlignment="1">
      <alignment vertical="center" wrapText="1"/>
    </xf>
    <xf numFmtId="0" fontId="23" fillId="7" borderId="0" xfId="4" applyFont="1" applyFill="1" applyAlignment="1">
      <alignment vertical="center"/>
    </xf>
    <xf numFmtId="0" fontId="23" fillId="7" borderId="3" xfId="4" applyFont="1" applyFill="1" applyBorder="1" applyAlignment="1">
      <alignment vertical="center"/>
    </xf>
    <xf numFmtId="0" fontId="29" fillId="7" borderId="4" xfId="4" applyFont="1" applyFill="1" applyBorder="1"/>
    <xf numFmtId="0" fontId="29" fillId="7" borderId="28" xfId="4" applyFont="1" applyFill="1" applyBorder="1"/>
    <xf numFmtId="0" fontId="54" fillId="7" borderId="25" xfId="0" applyFont="1" applyFill="1" applyBorder="1"/>
    <xf numFmtId="0" fontId="23" fillId="7" borderId="26" xfId="4" applyFont="1" applyFill="1" applyBorder="1" applyAlignment="1">
      <alignment vertical="center"/>
    </xf>
    <xf numFmtId="0" fontId="23" fillId="7" borderId="27" xfId="4" applyFont="1" applyFill="1" applyBorder="1" applyAlignment="1">
      <alignment vertical="center"/>
    </xf>
    <xf numFmtId="0" fontId="23" fillId="7" borderId="4" xfId="4" applyFont="1" applyFill="1" applyBorder="1" applyAlignment="1">
      <alignment vertical="center"/>
    </xf>
    <xf numFmtId="0" fontId="0" fillId="7" borderId="3" xfId="0" applyFill="1" applyBorder="1"/>
    <xf numFmtId="0" fontId="0" fillId="7" borderId="0" xfId="0" applyFill="1"/>
    <xf numFmtId="0" fontId="0" fillId="7" borderId="5" xfId="0" applyFill="1" applyBorder="1"/>
    <xf numFmtId="0" fontId="54" fillId="7" borderId="5" xfId="0" applyFont="1" applyFill="1" applyBorder="1" applyAlignment="1">
      <alignment horizontal="left" vertical="center"/>
    </xf>
    <xf numFmtId="0" fontId="29" fillId="7" borderId="27" xfId="4" applyFont="1" applyFill="1" applyBorder="1"/>
    <xf numFmtId="0" fontId="23" fillId="7" borderId="3" xfId="1" applyFont="1" applyFill="1" applyBorder="1" applyAlignment="1">
      <alignment vertical="center"/>
    </xf>
    <xf numFmtId="0" fontId="23" fillId="7" borderId="4" xfId="1" applyFont="1" applyFill="1" applyBorder="1" applyAlignment="1">
      <alignment vertical="center"/>
    </xf>
    <xf numFmtId="0" fontId="23" fillId="7" borderId="26" xfId="1" applyFont="1" applyFill="1" applyBorder="1" applyAlignment="1">
      <alignment vertical="center"/>
    </xf>
    <xf numFmtId="0" fontId="23" fillId="7" borderId="27" xfId="1" applyFont="1" applyFill="1" applyBorder="1" applyAlignment="1">
      <alignment vertical="center"/>
    </xf>
    <xf numFmtId="0" fontId="60" fillId="7" borderId="2" xfId="0" applyFont="1" applyFill="1" applyBorder="1"/>
    <xf numFmtId="0" fontId="38" fillId="7" borderId="3" xfId="1" applyFont="1" applyFill="1" applyBorder="1" applyAlignment="1">
      <alignment vertical="center"/>
    </xf>
    <xf numFmtId="0" fontId="38" fillId="7" borderId="4" xfId="1" applyFont="1" applyFill="1" applyBorder="1" applyAlignment="1">
      <alignment vertical="center"/>
    </xf>
    <xf numFmtId="0" fontId="61" fillId="7" borderId="25" xfId="0" applyFont="1" applyFill="1" applyBorder="1"/>
    <xf numFmtId="0" fontId="38" fillId="7" borderId="26" xfId="1" applyFont="1" applyFill="1" applyBorder="1" applyAlignment="1">
      <alignment vertical="center"/>
    </xf>
    <xf numFmtId="0" fontId="38" fillId="7" borderId="27" xfId="1" applyFont="1" applyFill="1" applyBorder="1" applyAlignment="1">
      <alignment vertical="center"/>
    </xf>
    <xf numFmtId="0" fontId="46" fillId="0" borderId="2" xfId="1" applyFont="1" applyBorder="1" applyAlignment="1">
      <alignment horizontal="center" vertical="center"/>
    </xf>
    <xf numFmtId="0" fontId="46" fillId="0" borderId="3" xfId="1" applyFont="1" applyBorder="1" applyAlignment="1">
      <alignment horizontal="center" vertical="center"/>
    </xf>
    <xf numFmtId="0" fontId="38" fillId="0" borderId="3" xfId="1" applyFont="1" applyBorder="1" applyAlignment="1">
      <alignment vertical="center" wrapText="1"/>
    </xf>
    <xf numFmtId="0" fontId="38" fillId="0" borderId="4" xfId="1" applyFont="1" applyBorder="1" applyAlignment="1">
      <alignment vertical="center" wrapText="1"/>
    </xf>
    <xf numFmtId="0" fontId="38" fillId="0" borderId="0" xfId="1" applyFont="1" applyAlignment="1">
      <alignment vertical="center" wrapText="1"/>
    </xf>
    <xf numFmtId="0" fontId="38" fillId="0" borderId="28" xfId="1" applyFont="1" applyBorder="1" applyAlignment="1">
      <alignment vertical="center" wrapText="1"/>
    </xf>
    <xf numFmtId="0" fontId="38" fillId="0" borderId="5" xfId="1" applyFont="1" applyBorder="1" applyAlignment="1">
      <alignment vertical="center" wrapText="1"/>
    </xf>
    <xf numFmtId="0" fontId="38" fillId="0" borderId="0" xfId="1" applyFont="1" applyAlignment="1">
      <alignment horizontal="left" vertical="top"/>
    </xf>
    <xf numFmtId="0" fontId="38" fillId="0" borderId="0" xfId="1" applyFont="1" applyAlignment="1">
      <alignment horizontal="center" vertical="top"/>
    </xf>
    <xf numFmtId="0" fontId="38" fillId="0" borderId="0" xfId="4" quotePrefix="1" applyFont="1" applyAlignment="1">
      <alignment vertical="top"/>
    </xf>
    <xf numFmtId="0" fontId="46" fillId="0" borderId="0" xfId="4" applyFont="1" applyAlignment="1">
      <alignment vertical="top"/>
    </xf>
    <xf numFmtId="0" fontId="46" fillId="0" borderId="0" xfId="4" applyFont="1" applyAlignment="1">
      <alignment vertical="top" wrapText="1"/>
    </xf>
    <xf numFmtId="0" fontId="46" fillId="0" borderId="0" xfId="4" applyFont="1" applyAlignment="1">
      <alignment horizontal="center" vertical="top" wrapText="1"/>
    </xf>
    <xf numFmtId="0" fontId="38" fillId="0" borderId="24" xfId="1" applyFont="1" applyBorder="1" applyAlignment="1">
      <alignment vertical="center" wrapText="1"/>
    </xf>
    <xf numFmtId="0" fontId="38" fillId="0" borderId="23" xfId="1" applyFont="1" applyBorder="1" applyAlignment="1">
      <alignment vertical="center" wrapText="1"/>
    </xf>
    <xf numFmtId="0" fontId="38" fillId="0" borderId="16" xfId="1" applyFont="1" applyBorder="1" applyAlignment="1">
      <alignment vertical="center" wrapText="1"/>
    </xf>
    <xf numFmtId="0" fontId="38" fillId="0" borderId="0" xfId="1" quotePrefix="1" applyFont="1" applyAlignment="1">
      <alignment horizontal="center" vertical="top"/>
    </xf>
    <xf numFmtId="0" fontId="38" fillId="0" borderId="0" xfId="1" quotePrefix="1" applyFont="1" applyAlignment="1">
      <alignment vertical="top"/>
    </xf>
    <xf numFmtId="0" fontId="38" fillId="0" borderId="0" xfId="1" applyFont="1" applyAlignment="1">
      <alignment horizontal="center" vertical="center" wrapText="1"/>
    </xf>
    <xf numFmtId="0" fontId="32" fillId="0" borderId="23" xfId="1" applyFont="1" applyBorder="1" applyAlignment="1">
      <alignment vertical="top"/>
    </xf>
    <xf numFmtId="0" fontId="38" fillId="0" borderId="23" xfId="1" applyFont="1" applyBorder="1" applyAlignment="1">
      <alignment vertical="top"/>
    </xf>
    <xf numFmtId="0" fontId="46" fillId="0" borderId="23" xfId="1" applyFont="1" applyBorder="1" applyAlignment="1">
      <alignment vertical="top"/>
    </xf>
    <xf numFmtId="0" fontId="38" fillId="0" borderId="23" xfId="1" applyFont="1" applyBorder="1" applyAlignment="1">
      <alignment horizontal="left" vertical="top"/>
    </xf>
    <xf numFmtId="0" fontId="38" fillId="0" borderId="23" xfId="1" applyFont="1" applyBorder="1" applyAlignment="1">
      <alignment horizontal="center" vertical="center" wrapText="1"/>
    </xf>
    <xf numFmtId="0" fontId="32" fillId="0" borderId="24" xfId="4" applyFont="1" applyBorder="1" applyAlignment="1">
      <alignment vertical="center"/>
    </xf>
    <xf numFmtId="0" fontId="38" fillId="0" borderId="23" xfId="1" applyFont="1" applyBorder="1" applyAlignment="1">
      <alignment horizontal="center" vertical="top"/>
    </xf>
    <xf numFmtId="0" fontId="32" fillId="0" borderId="23" xfId="4" applyFont="1" applyBorder="1" applyAlignment="1">
      <alignment vertical="center"/>
    </xf>
    <xf numFmtId="0" fontId="38" fillId="0" borderId="23" xfId="1" applyFont="1" applyBorder="1" applyAlignment="1">
      <alignment vertical="center"/>
    </xf>
    <xf numFmtId="0" fontId="32" fillId="0" borderId="16" xfId="4" applyFont="1" applyBorder="1" applyAlignment="1">
      <alignment vertical="center"/>
    </xf>
    <xf numFmtId="0" fontId="38" fillId="0" borderId="0" xfId="4" quotePrefix="1" applyFont="1" applyAlignment="1">
      <alignment horizontal="right"/>
    </xf>
    <xf numFmtId="0" fontId="38" fillId="0" borderId="25" xfId="4" applyFont="1" applyBorder="1" applyAlignment="1">
      <alignment vertical="center"/>
    </xf>
    <xf numFmtId="0" fontId="38" fillId="0" borderId="27" xfId="4" applyFont="1" applyBorder="1" applyAlignment="1">
      <alignment vertical="center"/>
    </xf>
    <xf numFmtId="0" fontId="46" fillId="0" borderId="0" xfId="4" applyFont="1" applyAlignment="1">
      <alignment horizontal="left"/>
    </xf>
    <xf numFmtId="0" fontId="20" fillId="7" borderId="3" xfId="4" applyFont="1" applyFill="1" applyBorder="1" applyAlignment="1">
      <alignment vertical="center"/>
    </xf>
    <xf numFmtId="0" fontId="20" fillId="7" borderId="4" xfId="4" applyFont="1" applyFill="1" applyBorder="1" applyAlignment="1">
      <alignment vertical="center"/>
    </xf>
    <xf numFmtId="0" fontId="20" fillId="7" borderId="0" xfId="4" applyFont="1" applyFill="1" applyAlignment="1">
      <alignment vertical="center"/>
    </xf>
    <xf numFmtId="0" fontId="20" fillId="7" borderId="28" xfId="4" applyFont="1" applyFill="1" applyBorder="1" applyAlignment="1">
      <alignment vertical="center"/>
    </xf>
    <xf numFmtId="0" fontId="20" fillId="7" borderId="26" xfId="4" applyFont="1" applyFill="1" applyBorder="1" applyAlignment="1">
      <alignment vertical="center"/>
    </xf>
    <xf numFmtId="0" fontId="20" fillId="7" borderId="27" xfId="4" applyFont="1" applyFill="1" applyBorder="1" applyAlignment="1">
      <alignment vertical="center"/>
    </xf>
    <xf numFmtId="0" fontId="24" fillId="0" borderId="3" xfId="1" applyFont="1" applyBorder="1" applyAlignment="1">
      <alignment horizontal="left" vertical="center"/>
    </xf>
    <xf numFmtId="0" fontId="23" fillId="0" borderId="3" xfId="1" applyFont="1" applyBorder="1" applyAlignment="1">
      <alignment horizontal="center" vertical="center" wrapText="1"/>
    </xf>
    <xf numFmtId="0" fontId="9" fillId="0" borderId="3" xfId="1" applyFont="1" applyBorder="1" applyAlignment="1">
      <alignment horizontal="center" vertical="center" wrapText="1"/>
    </xf>
    <xf numFmtId="0" fontId="24" fillId="0" borderId="0" xfId="1" applyFont="1" applyAlignment="1">
      <alignment vertical="center" wrapText="1"/>
    </xf>
    <xf numFmtId="0" fontId="24" fillId="0" borderId="0" xfId="4" applyFont="1" applyAlignment="1">
      <alignment vertical="center"/>
    </xf>
    <xf numFmtId="0" fontId="20" fillId="0" borderId="12" xfId="1" applyFont="1" applyBorder="1" applyAlignment="1">
      <alignment vertical="center"/>
    </xf>
    <xf numFmtId="0" fontId="20" fillId="0" borderId="13" xfId="1" applyFont="1" applyBorder="1" applyAlignment="1">
      <alignment horizontal="left" vertical="center"/>
    </xf>
    <xf numFmtId="0" fontId="20" fillId="0" borderId="13" xfId="1" applyFont="1" applyBorder="1" applyAlignment="1">
      <alignment vertical="center"/>
    </xf>
    <xf numFmtId="0" fontId="23" fillId="0" borderId="13" xfId="1" quotePrefix="1" applyFont="1" applyBorder="1" applyAlignment="1">
      <alignment vertical="center"/>
    </xf>
    <xf numFmtId="0" fontId="20" fillId="0" borderId="14" xfId="1" applyFont="1" applyBorder="1" applyAlignment="1">
      <alignment vertical="center"/>
    </xf>
    <xf numFmtId="0" fontId="23" fillId="0" borderId="0" xfId="33" applyFont="1" applyFill="1" applyAlignment="1">
      <alignment horizontal="right" vertical="center" wrapText="1"/>
    </xf>
    <xf numFmtId="0" fontId="23" fillId="0" borderId="0" xfId="33" applyFont="1" applyFill="1" applyAlignment="1">
      <alignment horizontal="right" vertical="top" wrapText="1"/>
    </xf>
    <xf numFmtId="0" fontId="24" fillId="0" borderId="0" xfId="33" applyFont="1" applyFill="1" applyAlignment="1">
      <alignment horizontal="right" vertical="top"/>
    </xf>
    <xf numFmtId="0" fontId="23" fillId="0" borderId="0" xfId="33" applyFont="1" applyFill="1" applyAlignment="1">
      <alignment horizontal="right"/>
    </xf>
    <xf numFmtId="0" fontId="32" fillId="0" borderId="0" xfId="33" applyFont="1" applyFill="1" applyAlignment="1">
      <alignment horizontal="right"/>
    </xf>
    <xf numFmtId="0" fontId="32" fillId="0" borderId="0" xfId="33" applyFont="1" applyFill="1" applyAlignment="1">
      <alignment horizontal="right" vertical="top"/>
    </xf>
    <xf numFmtId="0" fontId="23" fillId="0" borderId="13" xfId="35" quotePrefix="1" applyFont="1" applyBorder="1" applyAlignment="1">
      <alignment horizontal="center" vertical="center"/>
    </xf>
    <xf numFmtId="0" fontId="23" fillId="0" borderId="23" xfId="35" quotePrefix="1" applyFont="1" applyBorder="1" applyAlignment="1">
      <alignment horizontal="center" vertical="center"/>
    </xf>
    <xf numFmtId="168" fontId="23" fillId="0" borderId="0" xfId="56" applyNumberFormat="1" applyFont="1" applyFill="1" applyBorder="1" applyAlignment="1">
      <alignment horizontal="left" vertical="center"/>
    </xf>
    <xf numFmtId="168" fontId="23" fillId="0" borderId="23" xfId="56" applyNumberFormat="1" applyFont="1" applyFill="1" applyBorder="1" applyAlignment="1">
      <alignment horizontal="left" vertical="center"/>
    </xf>
    <xf numFmtId="168" fontId="23" fillId="0" borderId="13" xfId="56" applyNumberFormat="1" applyFont="1" applyFill="1" applyBorder="1" applyAlignment="1">
      <alignment horizontal="left" vertical="center"/>
    </xf>
    <xf numFmtId="165" fontId="20" fillId="0" borderId="13" xfId="7" applyNumberFormat="1" applyFont="1" applyFill="1" applyBorder="1" applyAlignment="1">
      <alignment vertical="center" wrapText="1"/>
    </xf>
    <xf numFmtId="0" fontId="23" fillId="0" borderId="13" xfId="31" applyFont="1" applyBorder="1"/>
    <xf numFmtId="0" fontId="24" fillId="0" borderId="13" xfId="34" applyFont="1" applyBorder="1" applyAlignment="1">
      <alignment horizontal="left" vertical="center"/>
    </xf>
    <xf numFmtId="0" fontId="24" fillId="0" borderId="13" xfId="34" applyFont="1" applyBorder="1" applyAlignment="1">
      <alignment vertical="center"/>
    </xf>
    <xf numFmtId="0" fontId="20" fillId="0" borderId="13" xfId="16" applyFont="1" applyBorder="1" applyAlignment="1">
      <alignment vertical="center" wrapText="1"/>
    </xf>
    <xf numFmtId="0" fontId="45" fillId="0" borderId="0" xfId="16" applyFont="1" applyAlignment="1">
      <alignment horizontal="left" vertical="center" readingOrder="1"/>
    </xf>
    <xf numFmtId="0" fontId="33" fillId="0" borderId="0" xfId="34" applyFont="1" applyAlignment="1">
      <alignment vertical="center"/>
    </xf>
    <xf numFmtId="0" fontId="33" fillId="0" borderId="28" xfId="34" applyFont="1" applyBorder="1"/>
    <xf numFmtId="0" fontId="39" fillId="0" borderId="26" xfId="34" applyFont="1" applyBorder="1"/>
    <xf numFmtId="0" fontId="14" fillId="0" borderId="3" xfId="3" applyFont="1" applyBorder="1" applyAlignment="1">
      <alignment horizontal="center" vertical="center"/>
    </xf>
    <xf numFmtId="0" fontId="38" fillId="0" borderId="20" xfId="23" quotePrefix="1" applyFont="1" applyBorder="1" applyAlignment="1">
      <alignment horizontal="center" vertical="center" wrapText="1"/>
    </xf>
    <xf numFmtId="0" fontId="23" fillId="0" borderId="0" xfId="30" applyFont="1" applyAlignment="1">
      <alignment horizontal="center" vertical="center"/>
    </xf>
    <xf numFmtId="0" fontId="67" fillId="2" borderId="0" xfId="31" applyFont="1" applyFill="1" applyAlignment="1">
      <alignment vertical="center"/>
    </xf>
    <xf numFmtId="0" fontId="9" fillId="2" borderId="0" xfId="31" applyFont="1" applyFill="1" applyAlignment="1">
      <alignment vertical="center"/>
    </xf>
    <xf numFmtId="165" fontId="21" fillId="2" borderId="0" xfId="7" applyNumberFormat="1" applyFont="1" applyFill="1" applyBorder="1" applyAlignment="1">
      <alignment vertical="center"/>
    </xf>
    <xf numFmtId="0" fontId="67" fillId="2" borderId="0" xfId="31" applyFont="1" applyFill="1" applyAlignment="1">
      <alignment horizontal="center" vertical="center"/>
    </xf>
    <xf numFmtId="168" fontId="67" fillId="2" borderId="13" xfId="56" applyNumberFormat="1" applyFont="1" applyFill="1" applyBorder="1" applyAlignment="1">
      <alignment vertical="center"/>
    </xf>
    <xf numFmtId="168" fontId="9" fillId="2" borderId="13" xfId="56" applyNumberFormat="1" applyFont="1" applyFill="1" applyBorder="1" applyAlignment="1">
      <alignment vertical="center"/>
    </xf>
    <xf numFmtId="168" fontId="67" fillId="2" borderId="0" xfId="56" applyNumberFormat="1" applyFont="1" applyFill="1" applyBorder="1" applyAlignment="1">
      <alignment vertical="center"/>
    </xf>
    <xf numFmtId="168" fontId="9" fillId="2" borderId="0" xfId="56" applyNumberFormat="1" applyFont="1" applyFill="1" applyBorder="1" applyAlignment="1">
      <alignment vertical="center"/>
    </xf>
    <xf numFmtId="168" fontId="67" fillId="2" borderId="13" xfId="56" applyNumberFormat="1" applyFont="1" applyFill="1" applyBorder="1" applyAlignment="1">
      <alignment horizontal="center" vertical="center"/>
    </xf>
    <xf numFmtId="168" fontId="67" fillId="2" borderId="0" xfId="56" applyNumberFormat="1" applyFont="1" applyFill="1" applyBorder="1" applyAlignment="1">
      <alignment horizontal="center" vertical="center"/>
    </xf>
    <xf numFmtId="0" fontId="21" fillId="0" borderId="0" xfId="31" applyFont="1" applyAlignment="1">
      <alignment vertical="center"/>
    </xf>
    <xf numFmtId="168" fontId="67" fillId="0" borderId="0" xfId="56" applyNumberFormat="1" applyFont="1" applyFill="1" applyBorder="1" applyAlignment="1">
      <alignment vertical="center"/>
    </xf>
    <xf numFmtId="168" fontId="9" fillId="0" borderId="0" xfId="56" applyNumberFormat="1" applyFont="1" applyFill="1" applyBorder="1" applyAlignment="1">
      <alignment vertical="center"/>
    </xf>
    <xf numFmtId="168" fontId="67" fillId="0" borderId="0" xfId="56" applyNumberFormat="1" applyFont="1" applyFill="1" applyBorder="1" applyAlignment="1">
      <alignment horizontal="center" vertical="center"/>
    </xf>
    <xf numFmtId="168" fontId="21" fillId="0" borderId="28" xfId="56" applyNumberFormat="1" applyFont="1" applyFill="1" applyBorder="1"/>
    <xf numFmtId="168" fontId="67" fillId="0" borderId="13" xfId="56" applyNumberFormat="1" applyFont="1" applyFill="1" applyBorder="1" applyAlignment="1">
      <alignment vertical="center"/>
    </xf>
    <xf numFmtId="168" fontId="9" fillId="0" borderId="13" xfId="56" applyNumberFormat="1" applyFont="1" applyFill="1" applyBorder="1" applyAlignment="1">
      <alignment vertical="center"/>
    </xf>
    <xf numFmtId="168" fontId="21" fillId="0" borderId="13" xfId="56" applyNumberFormat="1" applyFont="1" applyFill="1" applyBorder="1" applyAlignment="1">
      <alignment vertical="center"/>
    </xf>
    <xf numFmtId="168" fontId="21" fillId="0" borderId="14" xfId="56" applyNumberFormat="1" applyFont="1" applyFill="1" applyBorder="1"/>
    <xf numFmtId="168" fontId="21" fillId="0" borderId="28" xfId="56" applyNumberFormat="1" applyFont="1" applyFill="1" applyBorder="1" applyAlignment="1">
      <alignment horizontal="center" vertical="center" wrapText="1"/>
    </xf>
    <xf numFmtId="168" fontId="9" fillId="0" borderId="13" xfId="56" quotePrefix="1" applyNumberFormat="1" applyFont="1" applyFill="1" applyBorder="1" applyAlignment="1">
      <alignment horizontal="center" vertical="center"/>
    </xf>
    <xf numFmtId="168" fontId="9" fillId="0" borderId="14" xfId="56" applyNumberFormat="1" applyFont="1" applyFill="1" applyBorder="1" applyAlignment="1">
      <alignment vertical="center"/>
    </xf>
    <xf numFmtId="168" fontId="9" fillId="0" borderId="0" xfId="56" quotePrefix="1" applyNumberFormat="1" applyFont="1" applyFill="1" applyBorder="1" applyAlignment="1">
      <alignment horizontal="center" vertical="center"/>
    </xf>
    <xf numFmtId="168" fontId="21" fillId="0" borderId="0" xfId="56" applyNumberFormat="1" applyFont="1" applyFill="1" applyBorder="1" applyAlignment="1">
      <alignment vertical="center"/>
    </xf>
    <xf numFmtId="168" fontId="9" fillId="0" borderId="0" xfId="56" quotePrefix="1" applyNumberFormat="1" applyFont="1" applyFill="1" applyBorder="1" applyAlignment="1">
      <alignment vertical="center"/>
    </xf>
    <xf numFmtId="168" fontId="22" fillId="0" borderId="0" xfId="56" applyNumberFormat="1" applyFont="1" applyFill="1" applyBorder="1" applyAlignment="1">
      <alignment vertical="center"/>
    </xf>
    <xf numFmtId="168" fontId="22" fillId="0" borderId="28" xfId="56" applyNumberFormat="1" applyFont="1" applyFill="1" applyBorder="1" applyAlignment="1">
      <alignment vertical="center"/>
    </xf>
    <xf numFmtId="168" fontId="9" fillId="0" borderId="28" xfId="56" applyNumberFormat="1" applyFont="1" applyFill="1" applyBorder="1" applyAlignment="1">
      <alignment vertical="center"/>
    </xf>
    <xf numFmtId="168" fontId="21" fillId="0" borderId="0" xfId="56" applyNumberFormat="1" applyFont="1" applyFill="1" applyBorder="1" applyAlignment="1">
      <alignment horizontal="center" vertical="center"/>
    </xf>
    <xf numFmtId="168" fontId="21" fillId="0" borderId="0" xfId="56" applyNumberFormat="1" applyFont="1" applyFill="1" applyBorder="1" applyAlignment="1">
      <alignment horizontal="center" vertical="center" wrapText="1"/>
    </xf>
    <xf numFmtId="168" fontId="9" fillId="0" borderId="0" xfId="56" applyNumberFormat="1" applyFont="1" applyFill="1" applyBorder="1" applyAlignment="1">
      <alignment horizontal="center" vertical="center"/>
    </xf>
    <xf numFmtId="168" fontId="10" fillId="0" borderId="0" xfId="56" applyNumberFormat="1" applyFont="1" applyFill="1" applyBorder="1" applyAlignment="1">
      <alignment horizontal="center" vertical="center"/>
    </xf>
    <xf numFmtId="0" fontId="3" fillId="0" borderId="25" xfId="1" applyFont="1" applyBorder="1" applyAlignment="1">
      <alignment horizontal="center" vertical="center"/>
    </xf>
    <xf numFmtId="168" fontId="10" fillId="0" borderId="26" xfId="56" applyNumberFormat="1" applyFont="1" applyFill="1" applyBorder="1" applyAlignment="1">
      <alignment horizontal="center" vertical="center"/>
    </xf>
    <xf numFmtId="0" fontId="7" fillId="0" borderId="26" xfId="11" applyFont="1" applyBorder="1"/>
    <xf numFmtId="0" fontId="7" fillId="0" borderId="27" xfId="11" applyFont="1" applyBorder="1"/>
    <xf numFmtId="0" fontId="10" fillId="0" borderId="26" xfId="1" applyFont="1" applyBorder="1" applyAlignment="1">
      <alignment horizontal="center" vertical="center"/>
    </xf>
    <xf numFmtId="0" fontId="23" fillId="0" borderId="0" xfId="7" applyNumberFormat="1" applyFont="1" applyFill="1" applyBorder="1" applyAlignment="1">
      <alignment vertical="center" wrapText="1"/>
    </xf>
    <xf numFmtId="0" fontId="9" fillId="0" borderId="28" xfId="34" applyFont="1" applyBorder="1"/>
    <xf numFmtId="0" fontId="9" fillId="0" borderId="0" xfId="34" applyFont="1"/>
    <xf numFmtId="165" fontId="9" fillId="0" borderId="0" xfId="7" applyNumberFormat="1" applyFont="1" applyFill="1" applyBorder="1" applyAlignment="1">
      <alignment vertical="center" wrapText="1"/>
    </xf>
    <xf numFmtId="165" fontId="9" fillId="0" borderId="28" xfId="7" applyNumberFormat="1" applyFont="1" applyFill="1" applyBorder="1" applyAlignment="1">
      <alignment vertical="center" wrapText="1"/>
    </xf>
    <xf numFmtId="0" fontId="67" fillId="0" borderId="0" xfId="34" applyFont="1"/>
    <xf numFmtId="0" fontId="9" fillId="0" borderId="0" xfId="34" quotePrefix="1" applyFont="1" applyAlignment="1">
      <alignment vertical="center"/>
    </xf>
    <xf numFmtId="0" fontId="20" fillId="0" borderId="12" xfId="30" applyFont="1" applyBorder="1"/>
    <xf numFmtId="0" fontId="20" fillId="0" borderId="13" xfId="30" applyFont="1" applyBorder="1"/>
    <xf numFmtId="0" fontId="20" fillId="0" borderId="14" xfId="30" applyFont="1" applyBorder="1"/>
    <xf numFmtId="0" fontId="8" fillId="0" borderId="0" xfId="30" applyFont="1" applyAlignment="1">
      <alignment horizontal="left"/>
    </xf>
    <xf numFmtId="0" fontId="23" fillId="0" borderId="0" xfId="30" quotePrefix="1" applyFont="1"/>
    <xf numFmtId="0" fontId="20" fillId="0" borderId="24" xfId="30" applyFont="1" applyBorder="1"/>
    <xf numFmtId="0" fontId="20" fillId="0" borderId="23" xfId="30" applyFont="1" applyBorder="1"/>
    <xf numFmtId="0" fontId="24" fillId="0" borderId="23" xfId="30" applyFont="1" applyBorder="1" applyAlignment="1">
      <alignment horizontal="left"/>
    </xf>
    <xf numFmtId="0" fontId="20" fillId="0" borderId="23" xfId="30" applyFont="1" applyBorder="1" applyAlignment="1">
      <alignment horizontal="center"/>
    </xf>
    <xf numFmtId="0" fontId="23" fillId="0" borderId="23" xfId="30" applyFont="1" applyBorder="1" applyAlignment="1">
      <alignment horizontal="center" vertical="center"/>
    </xf>
    <xf numFmtId="0" fontId="20" fillId="0" borderId="16" xfId="30" applyFont="1" applyBorder="1" applyAlignment="1">
      <alignment horizontal="center"/>
    </xf>
    <xf numFmtId="0" fontId="23" fillId="0" borderId="28" xfId="30" applyFont="1" applyBorder="1" applyAlignment="1">
      <alignment horizontal="left" vertical="top" wrapText="1"/>
    </xf>
    <xf numFmtId="0" fontId="24" fillId="0" borderId="28" xfId="30" applyFont="1" applyBorder="1" applyAlignment="1">
      <alignment horizontal="left" vertical="top" wrapText="1"/>
    </xf>
    <xf numFmtId="0" fontId="23" fillId="0" borderId="0" xfId="30" quotePrefix="1" applyFont="1" applyAlignment="1">
      <alignment horizontal="center" vertical="center" wrapText="1"/>
    </xf>
    <xf numFmtId="0" fontId="23" fillId="0" borderId="0" xfId="30" applyFont="1" applyAlignment="1">
      <alignment horizontal="left" wrapText="1"/>
    </xf>
    <xf numFmtId="0" fontId="39" fillId="0" borderId="0" xfId="30" applyFont="1"/>
    <xf numFmtId="0" fontId="9" fillId="0" borderId="34" xfId="30" applyFont="1" applyBorder="1" applyAlignment="1">
      <alignment horizontal="center" vertical="center"/>
    </xf>
    <xf numFmtId="0" fontId="9" fillId="0" borderId="0" xfId="1" applyFont="1" applyAlignment="1">
      <alignment horizontal="center" wrapText="1"/>
    </xf>
    <xf numFmtId="168" fontId="9" fillId="10" borderId="34" xfId="56" applyNumberFormat="1" applyFont="1" applyFill="1" applyBorder="1" applyAlignment="1">
      <alignment horizontal="center" vertical="center"/>
    </xf>
    <xf numFmtId="0" fontId="9" fillId="9" borderId="18" xfId="1" applyFont="1" applyFill="1" applyBorder="1" applyAlignment="1">
      <alignment horizontal="left" vertical="center"/>
    </xf>
    <xf numFmtId="0" fontId="9" fillId="9" borderId="23" xfId="1" applyFont="1" applyFill="1" applyBorder="1" applyAlignment="1">
      <alignment horizontal="left" vertical="center"/>
    </xf>
    <xf numFmtId="0" fontId="22" fillId="9" borderId="21" xfId="1" applyFont="1" applyFill="1" applyBorder="1" applyAlignment="1">
      <alignment vertical="top"/>
    </xf>
    <xf numFmtId="0" fontId="22" fillId="9" borderId="13" xfId="1" applyFont="1" applyFill="1" applyBorder="1" applyAlignment="1">
      <alignment vertical="top"/>
    </xf>
    <xf numFmtId="0" fontId="9" fillId="7" borderId="18" xfId="1" applyFont="1" applyFill="1" applyBorder="1" applyAlignment="1">
      <alignment horizontal="left" vertical="center"/>
    </xf>
    <xf numFmtId="0" fontId="9" fillId="7" borderId="23" xfId="1" applyFont="1" applyFill="1" applyBorder="1" applyAlignment="1">
      <alignment horizontal="left" vertical="center"/>
    </xf>
    <xf numFmtId="0" fontId="22" fillId="7" borderId="21" xfId="1" applyFont="1" applyFill="1" applyBorder="1" applyAlignment="1">
      <alignment vertical="top"/>
    </xf>
    <xf numFmtId="0" fontId="22" fillId="7" borderId="13" xfId="1" applyFont="1" applyFill="1" applyBorder="1" applyAlignment="1">
      <alignment vertical="top"/>
    </xf>
    <xf numFmtId="0" fontId="38" fillId="7" borderId="18" xfId="1" applyFont="1" applyFill="1" applyBorder="1" applyAlignment="1">
      <alignment horizontal="left" vertical="center"/>
    </xf>
    <xf numFmtId="0" fontId="38" fillId="7" borderId="23" xfId="1" applyFont="1" applyFill="1" applyBorder="1" applyAlignment="1">
      <alignment horizontal="left" vertical="center"/>
    </xf>
    <xf numFmtId="0" fontId="46" fillId="7" borderId="21" xfId="1" applyFont="1" applyFill="1" applyBorder="1" applyAlignment="1">
      <alignment vertical="top"/>
    </xf>
    <xf numFmtId="0" fontId="46" fillId="7" borderId="13" xfId="1" applyFont="1" applyFill="1" applyBorder="1" applyAlignment="1">
      <alignment vertical="top"/>
    </xf>
    <xf numFmtId="0" fontId="40" fillId="2" borderId="0" xfId="1" quotePrefix="1" applyFont="1" applyFill="1" applyAlignment="1">
      <alignment horizontal="right" vertical="center"/>
    </xf>
    <xf numFmtId="0" fontId="23" fillId="0" borderId="0" xfId="29" applyFont="1" applyAlignment="1">
      <alignment vertical="center"/>
    </xf>
    <xf numFmtId="0" fontId="23" fillId="2" borderId="3" xfId="29" applyFont="1" applyFill="1" applyBorder="1" applyAlignment="1">
      <alignment vertical="center"/>
    </xf>
    <xf numFmtId="0" fontId="25" fillId="2" borderId="3" xfId="16" applyFont="1" applyFill="1" applyBorder="1">
      <alignment vertical="center"/>
    </xf>
    <xf numFmtId="0" fontId="25" fillId="2" borderId="4" xfId="16" applyFont="1" applyFill="1" applyBorder="1">
      <alignment vertical="center"/>
    </xf>
    <xf numFmtId="0" fontId="23" fillId="2" borderId="5" xfId="29" applyFont="1" applyFill="1" applyBorder="1" applyAlignment="1">
      <alignment vertical="center"/>
    </xf>
    <xf numFmtId="0" fontId="23" fillId="2" borderId="0" xfId="29" applyFont="1" applyFill="1" applyAlignment="1">
      <alignment vertical="center"/>
    </xf>
    <xf numFmtId="0" fontId="25" fillId="2" borderId="0" xfId="16" applyFont="1" applyFill="1">
      <alignment vertical="center"/>
    </xf>
    <xf numFmtId="0" fontId="25" fillId="2" borderId="28" xfId="16" applyFont="1" applyFill="1" applyBorder="1">
      <alignment vertical="center"/>
    </xf>
    <xf numFmtId="0" fontId="25" fillId="2" borderId="5" xfId="16" applyFont="1" applyFill="1" applyBorder="1">
      <alignment vertical="center"/>
    </xf>
    <xf numFmtId="0" fontId="23" fillId="2" borderId="2" xfId="29" applyFont="1" applyFill="1" applyBorder="1" applyAlignment="1">
      <alignment vertical="center"/>
    </xf>
    <xf numFmtId="0" fontId="38" fillId="0" borderId="0" xfId="23" quotePrefix="1" applyFont="1" applyAlignment="1">
      <alignment horizontal="center" vertical="center" wrapText="1"/>
    </xf>
    <xf numFmtId="0" fontId="38" fillId="0" borderId="47" xfId="23" applyFont="1" applyBorder="1" applyAlignment="1">
      <alignment horizontal="center" vertical="center" wrapText="1"/>
    </xf>
    <xf numFmtId="0" fontId="38" fillId="0" borderId="47" xfId="23" applyFont="1" applyBorder="1" applyAlignment="1">
      <alignment vertical="center" wrapText="1"/>
    </xf>
    <xf numFmtId="0" fontId="38" fillId="0" borderId="52" xfId="23" applyFont="1" applyBorder="1" applyAlignment="1">
      <alignment horizontal="center" vertical="center" wrapText="1"/>
    </xf>
    <xf numFmtId="0" fontId="23" fillId="2" borderId="28" xfId="29" applyFont="1" applyFill="1" applyBorder="1" applyAlignment="1">
      <alignment vertical="center"/>
    </xf>
    <xf numFmtId="0" fontId="23" fillId="2" borderId="25" xfId="29" applyFont="1" applyFill="1" applyBorder="1" applyAlignment="1">
      <alignment vertical="center"/>
    </xf>
    <xf numFmtId="0" fontId="23" fillId="2" borderId="26" xfId="29" applyFont="1" applyFill="1" applyBorder="1" applyAlignment="1">
      <alignment vertical="center"/>
    </xf>
    <xf numFmtId="0" fontId="23" fillId="2" borderId="27" xfId="29" applyFont="1" applyFill="1" applyBorder="1" applyAlignment="1">
      <alignment vertical="center"/>
    </xf>
    <xf numFmtId="0" fontId="76" fillId="0" borderId="3" xfId="1" applyFont="1" applyBorder="1" applyAlignment="1">
      <alignment vertical="center"/>
    </xf>
    <xf numFmtId="0" fontId="76" fillId="0" borderId="0" xfId="1" applyFont="1" applyAlignment="1">
      <alignment vertical="center"/>
    </xf>
    <xf numFmtId="0" fontId="55" fillId="0" borderId="5" xfId="29" applyFont="1" applyBorder="1" applyAlignment="1">
      <alignment vertical="center"/>
    </xf>
    <xf numFmtId="0" fontId="23" fillId="0" borderId="2" xfId="36" applyFont="1" applyBorder="1" applyAlignment="1">
      <alignment horizontal="center"/>
    </xf>
    <xf numFmtId="0" fontId="34" fillId="0" borderId="3" xfId="36" applyFont="1" applyBorder="1" applyAlignment="1">
      <alignment horizontal="left"/>
    </xf>
    <xf numFmtId="0" fontId="33" fillId="0" borderId="3" xfId="36" applyFont="1" applyBorder="1"/>
    <xf numFmtId="0" fontId="34" fillId="0" borderId="3" xfId="36" applyFont="1" applyBorder="1" applyAlignment="1">
      <alignment vertical="center"/>
    </xf>
    <xf numFmtId="0" fontId="35" fillId="0" borderId="3" xfId="36" applyFont="1" applyBorder="1" applyAlignment="1">
      <alignment horizontal="left"/>
    </xf>
    <xf numFmtId="0" fontId="33" fillId="0" borderId="4" xfId="36" applyFont="1" applyBorder="1"/>
    <xf numFmtId="0" fontId="24" fillId="0" borderId="5" xfId="36" applyFont="1" applyBorder="1" applyAlignment="1">
      <alignment horizontal="center"/>
    </xf>
    <xf numFmtId="0" fontId="8" fillId="0" borderId="0" xfId="36" applyFont="1" applyAlignment="1">
      <alignment vertical="center" wrapText="1"/>
    </xf>
    <xf numFmtId="0" fontId="20" fillId="0" borderId="5" xfId="36" applyFont="1" applyBorder="1" applyAlignment="1">
      <alignment horizontal="center"/>
    </xf>
    <xf numFmtId="0" fontId="33" fillId="0" borderId="0" xfId="36" applyFont="1" applyAlignment="1">
      <alignment horizontal="left"/>
    </xf>
    <xf numFmtId="0" fontId="35" fillId="0" borderId="0" xfId="36" applyFont="1"/>
    <xf numFmtId="0" fontId="33" fillId="0" borderId="28" xfId="36" applyFont="1" applyBorder="1"/>
    <xf numFmtId="0" fontId="23" fillId="0" borderId="3" xfId="31" applyFont="1" applyBorder="1" applyAlignment="1">
      <alignment horizontal="left" vertical="center"/>
    </xf>
    <xf numFmtId="0" fontId="20" fillId="0" borderId="5" xfId="31" applyFont="1" applyBorder="1" applyAlignment="1">
      <alignment vertical="center"/>
    </xf>
    <xf numFmtId="0" fontId="20" fillId="0" borderId="6" xfId="31" applyFont="1" applyBorder="1" applyAlignment="1">
      <alignment vertical="center"/>
    </xf>
    <xf numFmtId="0" fontId="23" fillId="0" borderId="0" xfId="3" applyFont="1" applyAlignment="1">
      <alignment vertical="center"/>
    </xf>
    <xf numFmtId="0" fontId="9" fillId="0" borderId="0" xfId="36" applyFont="1" applyAlignment="1">
      <alignment vertical="center" wrapText="1"/>
    </xf>
    <xf numFmtId="0" fontId="9" fillId="0" borderId="0" xfId="36" applyFont="1" applyAlignment="1">
      <alignment vertical="center"/>
    </xf>
    <xf numFmtId="0" fontId="51" fillId="9" borderId="2" xfId="1" applyFont="1" applyFill="1" applyBorder="1" applyAlignment="1">
      <alignment horizontal="left"/>
    </xf>
    <xf numFmtId="0" fontId="51" fillId="9" borderId="3" xfId="1" applyFont="1" applyFill="1" applyBorder="1" applyAlignment="1">
      <alignment horizontal="left"/>
    </xf>
    <xf numFmtId="0" fontId="29" fillId="9" borderId="3" xfId="1" applyFont="1" applyFill="1" applyBorder="1"/>
    <xf numFmtId="0" fontId="29" fillId="9" borderId="4" xfId="1" applyFont="1" applyFill="1" applyBorder="1"/>
    <xf numFmtId="0" fontId="7" fillId="9" borderId="5" xfId="1" applyFont="1" applyFill="1" applyBorder="1"/>
    <xf numFmtId="0" fontId="7" fillId="9" borderId="0" xfId="1" applyFont="1" applyFill="1"/>
    <xf numFmtId="0" fontId="29" fillId="9" borderId="0" xfId="1" applyFont="1" applyFill="1"/>
    <xf numFmtId="0" fontId="29" fillId="9" borderId="28" xfId="1" applyFont="1" applyFill="1" applyBorder="1"/>
    <xf numFmtId="0" fontId="29" fillId="9" borderId="24" xfId="1" applyFont="1" applyFill="1" applyBorder="1"/>
    <xf numFmtId="0" fontId="29" fillId="9" borderId="23" xfId="1" applyFont="1" applyFill="1" applyBorder="1"/>
    <xf numFmtId="0" fontId="29" fillId="9" borderId="5" xfId="1" applyFont="1" applyFill="1" applyBorder="1"/>
    <xf numFmtId="0" fontId="8" fillId="9" borderId="0" xfId="1" applyFont="1" applyFill="1" applyAlignment="1">
      <alignment horizontal="left"/>
    </xf>
    <xf numFmtId="0" fontId="40" fillId="9" borderId="0" xfId="1" applyFont="1" applyFill="1"/>
    <xf numFmtId="0" fontId="40" fillId="9" borderId="5" xfId="1" applyFont="1" applyFill="1" applyBorder="1"/>
    <xf numFmtId="0" fontId="14" fillId="0" borderId="0" xfId="4" applyFont="1" applyAlignment="1">
      <alignment horizontal="center" wrapText="1"/>
    </xf>
    <xf numFmtId="0" fontId="80" fillId="0" borderId="0" xfId="0" applyFont="1" applyAlignment="1">
      <alignment horizontal="right" vertical="center"/>
    </xf>
    <xf numFmtId="0" fontId="79" fillId="11" borderId="10" xfId="0" applyFont="1" applyFill="1" applyBorder="1" applyAlignment="1">
      <alignment horizontal="center" vertical="center"/>
    </xf>
    <xf numFmtId="0" fontId="0" fillId="0" borderId="10" xfId="0" applyBorder="1" applyAlignment="1">
      <alignment horizontal="right" vertical="center"/>
    </xf>
    <xf numFmtId="0" fontId="0" fillId="0" borderId="10" xfId="0" applyBorder="1" applyAlignment="1">
      <alignment vertical="center"/>
    </xf>
    <xf numFmtId="168" fontId="1" fillId="0" borderId="10" xfId="56" applyNumberFormat="1" applyFont="1" applyFill="1" applyBorder="1" applyAlignment="1">
      <alignment horizontal="right" vertical="center"/>
    </xf>
    <xf numFmtId="168" fontId="1" fillId="0" borderId="10" xfId="56" applyNumberFormat="1" applyFont="1" applyFill="1" applyBorder="1" applyAlignment="1">
      <alignment vertical="center"/>
    </xf>
    <xf numFmtId="168" fontId="0" fillId="0" borderId="10" xfId="56" applyNumberFormat="1" applyFont="1" applyFill="1" applyBorder="1" applyAlignment="1">
      <alignment horizontal="right" vertical="center"/>
    </xf>
    <xf numFmtId="43" fontId="0" fillId="0" borderId="0" xfId="0" applyNumberFormat="1"/>
    <xf numFmtId="0" fontId="11" fillId="0" borderId="0" xfId="4" applyFont="1" applyAlignment="1">
      <alignment horizontal="center" vertical="center" wrapText="1"/>
    </xf>
    <xf numFmtId="0" fontId="11" fillId="0" borderId="0" xfId="4" applyFont="1" applyAlignment="1">
      <alignment horizontal="center" wrapText="1"/>
    </xf>
    <xf numFmtId="0" fontId="83" fillId="0" borderId="0" xfId="48" applyFont="1">
      <alignment vertical="center"/>
    </xf>
    <xf numFmtId="0" fontId="83" fillId="0" borderId="0" xfId="1" applyFont="1"/>
    <xf numFmtId="0" fontId="83" fillId="0" borderId="0" xfId="4" applyFont="1"/>
    <xf numFmtId="0" fontId="11" fillId="0" borderId="0" xfId="3" quotePrefix="1" applyFont="1" applyAlignment="1">
      <alignment vertical="center"/>
    </xf>
    <xf numFmtId="0" fontId="11" fillId="0" borderId="23" xfId="4" applyFont="1" applyBorder="1" applyAlignment="1">
      <alignment vertical="center" wrapText="1"/>
    </xf>
    <xf numFmtId="0" fontId="83" fillId="0" borderId="0" xfId="1" applyFont="1" applyAlignment="1">
      <alignment horizontal="left"/>
    </xf>
    <xf numFmtId="0" fontId="83" fillId="0" borderId="0" xfId="27" applyFont="1" applyAlignment="1">
      <alignment vertical="center"/>
    </xf>
    <xf numFmtId="0" fontId="83" fillId="0" borderId="0" xfId="27" applyFont="1"/>
    <xf numFmtId="165" fontId="9" fillId="0" borderId="0" xfId="7" applyNumberFormat="1" applyFont="1" applyFill="1" applyBorder="1" applyAlignment="1">
      <alignment horizontal="center" vertical="center" wrapText="1"/>
    </xf>
    <xf numFmtId="168" fontId="9" fillId="0" borderId="0" xfId="56" applyNumberFormat="1" applyFont="1" applyFill="1" applyBorder="1" applyAlignment="1">
      <alignment vertical="center" wrapText="1"/>
    </xf>
    <xf numFmtId="0" fontId="9" fillId="2" borderId="0" xfId="34" applyFont="1" applyFill="1"/>
    <xf numFmtId="0" fontId="9" fillId="2" borderId="0" xfId="34" applyFont="1" applyFill="1" applyAlignment="1">
      <alignment horizontal="right" vertical="center"/>
    </xf>
    <xf numFmtId="165" fontId="9" fillId="2" borderId="0" xfId="7" applyNumberFormat="1" applyFont="1" applyFill="1" applyBorder="1" applyAlignment="1">
      <alignment horizontal="right" vertical="center"/>
    </xf>
    <xf numFmtId="168" fontId="9" fillId="2" borderId="0" xfId="56" applyNumberFormat="1" applyFont="1" applyFill="1" applyBorder="1" applyAlignment="1">
      <alignment horizontal="center" vertical="center"/>
    </xf>
    <xf numFmtId="168" fontId="9" fillId="2" borderId="0" xfId="56" applyNumberFormat="1" applyFont="1" applyFill="1" applyBorder="1" applyAlignment="1">
      <alignment vertical="center" wrapText="1"/>
    </xf>
    <xf numFmtId="168" fontId="9" fillId="2" borderId="0" xfId="56" applyNumberFormat="1" applyFont="1" applyFill="1" applyBorder="1"/>
    <xf numFmtId="168" fontId="9" fillId="0" borderId="0" xfId="56" applyNumberFormat="1" applyFont="1" applyFill="1" applyBorder="1"/>
    <xf numFmtId="0" fontId="9" fillId="0" borderId="0" xfId="30" applyFont="1"/>
    <xf numFmtId="0" fontId="9" fillId="0" borderId="0" xfId="30" applyFont="1" applyAlignment="1">
      <alignment horizontal="center" vertical="center"/>
    </xf>
    <xf numFmtId="168" fontId="9" fillId="0" borderId="0" xfId="56" applyNumberFormat="1" applyFont="1" applyBorder="1" applyAlignment="1">
      <alignment vertical="center"/>
    </xf>
    <xf numFmtId="168" fontId="9" fillId="0" borderId="0" xfId="56" applyNumberFormat="1" applyFont="1" applyBorder="1" applyAlignment="1"/>
    <xf numFmtId="168" fontId="9" fillId="0" borderId="0" xfId="56" applyNumberFormat="1" applyFont="1" applyBorder="1" applyAlignment="1">
      <alignment horizontal="center" vertical="center" wrapText="1"/>
    </xf>
    <xf numFmtId="168" fontId="9" fillId="0" borderId="23" xfId="56" applyNumberFormat="1" applyFont="1" applyBorder="1" applyAlignment="1">
      <alignment horizontal="center" vertical="center" wrapText="1"/>
    </xf>
    <xf numFmtId="168" fontId="9" fillId="0" borderId="23" xfId="56" applyNumberFormat="1" applyFont="1" applyBorder="1" applyAlignment="1">
      <alignment vertical="center"/>
    </xf>
    <xf numFmtId="168" fontId="9" fillId="0" borderId="0" xfId="56" applyNumberFormat="1" applyFont="1" applyBorder="1" applyAlignment="1">
      <alignment horizontal="left" vertical="center"/>
    </xf>
    <xf numFmtId="168" fontId="21" fillId="0" borderId="0" xfId="56" applyNumberFormat="1" applyFont="1" applyBorder="1"/>
    <xf numFmtId="0" fontId="21" fillId="2" borderId="0" xfId="1" applyFont="1" applyFill="1" applyAlignment="1">
      <alignment vertical="center"/>
    </xf>
    <xf numFmtId="0" fontId="38" fillId="0" borderId="0" xfId="1" quotePrefix="1" applyFont="1" applyAlignment="1">
      <alignment horizontal="right"/>
    </xf>
    <xf numFmtId="0" fontId="32" fillId="0" borderId="0" xfId="1" applyFont="1" applyAlignment="1">
      <alignment horizontal="center" vertical="center"/>
    </xf>
    <xf numFmtId="0" fontId="38" fillId="0" borderId="0" xfId="4" quotePrefix="1" applyFont="1" applyAlignment="1">
      <alignment horizontal="center"/>
    </xf>
    <xf numFmtId="0" fontId="32" fillId="0" borderId="0" xfId="1" applyFont="1" applyAlignment="1">
      <alignment horizontal="left" vertical="top"/>
    </xf>
    <xf numFmtId="0" fontId="32" fillId="0" borderId="0" xfId="4" applyFont="1" applyAlignment="1">
      <alignment horizontal="center" vertical="center"/>
    </xf>
    <xf numFmtId="0" fontId="32" fillId="7" borderId="2" xfId="4" applyFont="1" applyFill="1" applyBorder="1" applyAlignment="1">
      <alignment horizontal="left" vertical="center" wrapText="1"/>
    </xf>
    <xf numFmtId="0" fontId="32" fillId="7" borderId="3" xfId="4" applyFont="1" applyFill="1" applyBorder="1" applyAlignment="1">
      <alignment horizontal="left" vertical="center" wrapText="1"/>
    </xf>
    <xf numFmtId="0" fontId="32" fillId="7" borderId="5" xfId="4" applyFont="1" applyFill="1" applyBorder="1" applyAlignment="1">
      <alignment horizontal="left" vertical="center" wrapText="1"/>
    </xf>
    <xf numFmtId="0" fontId="32" fillId="7" borderId="0" xfId="4" applyFont="1" applyFill="1" applyAlignment="1">
      <alignment horizontal="left" vertical="center" wrapText="1"/>
    </xf>
    <xf numFmtId="0" fontId="32" fillId="7" borderId="25" xfId="4" applyFont="1" applyFill="1" applyBorder="1" applyAlignment="1">
      <alignment horizontal="left" vertical="center" wrapText="1"/>
    </xf>
    <xf numFmtId="0" fontId="32" fillId="7" borderId="26" xfId="4" applyFont="1" applyFill="1" applyBorder="1" applyAlignment="1">
      <alignment horizontal="left" vertical="center" wrapText="1"/>
    </xf>
    <xf numFmtId="0" fontId="38" fillId="0" borderId="0" xfId="3" applyFont="1" applyAlignment="1">
      <alignment horizontal="center" vertical="center"/>
    </xf>
    <xf numFmtId="0" fontId="38" fillId="0" borderId="7" xfId="4" applyFont="1" applyBorder="1" applyAlignment="1">
      <alignment horizontal="center" vertical="center" wrapText="1"/>
    </xf>
    <xf numFmtId="0" fontId="21" fillId="0" borderId="0" xfId="3" applyFont="1" applyAlignment="1">
      <alignment horizontal="right" vertical="center"/>
    </xf>
    <xf numFmtId="0" fontId="23" fillId="0" borderId="0" xfId="48" quotePrefix="1" applyFont="1" applyAlignment="1">
      <alignment horizontal="left" vertical="center"/>
    </xf>
    <xf numFmtId="0" fontId="23" fillId="0" borderId="0" xfId="48" quotePrefix="1" applyFont="1">
      <alignment vertical="center"/>
    </xf>
    <xf numFmtId="0" fontId="23" fillId="0" borderId="0" xfId="33" applyFont="1" applyFill="1" applyAlignment="1">
      <alignment horizontal="center" vertical="center" wrapText="1"/>
    </xf>
    <xf numFmtId="0" fontId="23" fillId="0" borderId="0" xfId="33" applyFont="1" applyFill="1" applyAlignment="1">
      <alignment horizontal="left" vertical="top" wrapText="1"/>
    </xf>
    <xf numFmtId="0" fontId="32" fillId="0" borderId="0" xfId="1" quotePrefix="1" applyFont="1"/>
    <xf numFmtId="0" fontId="32" fillId="0" borderId="0" xfId="1" quotePrefix="1" applyFont="1" applyAlignment="1">
      <alignment horizontal="right"/>
    </xf>
    <xf numFmtId="0" fontId="11" fillId="0" borderId="0" xfId="1" applyFont="1" applyAlignment="1">
      <alignment horizontal="center" vertical="center"/>
    </xf>
    <xf numFmtId="0" fontId="11" fillId="0" borderId="0" xfId="1" applyFont="1" applyAlignment="1">
      <alignment vertical="center"/>
    </xf>
    <xf numFmtId="0" fontId="38" fillId="0" borderId="0" xfId="23" applyFont="1"/>
    <xf numFmtId="0" fontId="11" fillId="0" borderId="23" xfId="1" applyFont="1" applyBorder="1" applyAlignment="1">
      <alignment vertical="center"/>
    </xf>
    <xf numFmtId="0" fontId="32" fillId="0" borderId="23" xfId="4" applyFont="1" applyBorder="1"/>
    <xf numFmtId="0" fontId="38" fillId="0" borderId="23" xfId="3" applyFont="1" applyBorder="1" applyAlignment="1">
      <alignment vertical="center"/>
    </xf>
    <xf numFmtId="43" fontId="38" fillId="0" borderId="0" xfId="56" quotePrefix="1" applyFont="1" applyFill="1" applyBorder="1" applyAlignment="1">
      <alignment horizontal="left" vertical="center"/>
    </xf>
    <xf numFmtId="0" fontId="32" fillId="7" borderId="2" xfId="1" applyFont="1" applyFill="1" applyBorder="1"/>
    <xf numFmtId="0" fontId="32" fillId="7" borderId="3" xfId="1" applyFont="1" applyFill="1" applyBorder="1"/>
    <xf numFmtId="0" fontId="32" fillId="7" borderId="4" xfId="1" applyFont="1" applyFill="1" applyBorder="1"/>
    <xf numFmtId="0" fontId="32" fillId="7" borderId="5" xfId="1" applyFont="1" applyFill="1" applyBorder="1"/>
    <xf numFmtId="0" fontId="32" fillId="7" borderId="0" xfId="1" applyFont="1" applyFill="1"/>
    <xf numFmtId="0" fontId="32" fillId="7" borderId="28" xfId="1" applyFont="1" applyFill="1" applyBorder="1"/>
    <xf numFmtId="0" fontId="32" fillId="7" borderId="25" xfId="1" applyFont="1" applyFill="1" applyBorder="1"/>
    <xf numFmtId="0" fontId="32" fillId="7" borderId="26" xfId="1" applyFont="1" applyFill="1" applyBorder="1"/>
    <xf numFmtId="0" fontId="32" fillId="7" borderId="27" xfId="1" applyFont="1" applyFill="1" applyBorder="1"/>
    <xf numFmtId="0" fontId="38" fillId="7" borderId="3" xfId="1" applyFont="1" applyFill="1" applyBorder="1"/>
    <xf numFmtId="0" fontId="46" fillId="7" borderId="0" xfId="1" applyFont="1" applyFill="1"/>
    <xf numFmtId="0" fontId="32" fillId="7" borderId="0" xfId="4" applyFont="1" applyFill="1" applyAlignment="1">
      <alignment vertical="center" wrapText="1"/>
    </xf>
    <xf numFmtId="0" fontId="38" fillId="0" borderId="7" xfId="3" quotePrefix="1" applyFont="1" applyBorder="1" applyAlignment="1">
      <alignment horizontal="center" vertical="center"/>
    </xf>
    <xf numFmtId="0" fontId="38" fillId="7" borderId="3" xfId="4" applyFont="1" applyFill="1" applyBorder="1"/>
    <xf numFmtId="0" fontId="32" fillId="7" borderId="3" xfId="4" applyFont="1" applyFill="1" applyBorder="1"/>
    <xf numFmtId="0" fontId="11" fillId="7" borderId="3" xfId="1" applyFont="1" applyFill="1" applyBorder="1" applyAlignment="1">
      <alignment vertical="center"/>
    </xf>
    <xf numFmtId="0" fontId="38" fillId="7" borderId="3" xfId="16" applyFont="1" applyFill="1" applyBorder="1">
      <alignment vertical="center"/>
    </xf>
    <xf numFmtId="0" fontId="46" fillId="7" borderId="0" xfId="4" applyFont="1" applyFill="1"/>
    <xf numFmtId="0" fontId="32" fillId="7" borderId="0" xfId="4" applyFont="1" applyFill="1"/>
    <xf numFmtId="0" fontId="38" fillId="7" borderId="0" xfId="3" quotePrefix="1" applyFont="1" applyFill="1" applyAlignment="1">
      <alignment horizontal="center" vertical="center"/>
    </xf>
    <xf numFmtId="0" fontId="11" fillId="7" borderId="0" xfId="1" applyFont="1" applyFill="1" applyAlignment="1">
      <alignment vertical="center"/>
    </xf>
    <xf numFmtId="0" fontId="38" fillId="7" borderId="0" xfId="16" applyFont="1" applyFill="1">
      <alignment vertical="center"/>
    </xf>
    <xf numFmtId="0" fontId="38" fillId="7" borderId="0" xfId="4" applyFont="1" applyFill="1"/>
    <xf numFmtId="0" fontId="38" fillId="7" borderId="0" xfId="3" quotePrefix="1" applyFont="1" applyFill="1" applyAlignment="1">
      <alignment vertical="center"/>
    </xf>
    <xf numFmtId="0" fontId="46" fillId="7" borderId="0" xfId="3" quotePrefix="1" applyFont="1" applyFill="1" applyAlignment="1">
      <alignment vertical="center"/>
    </xf>
    <xf numFmtId="0" fontId="38" fillId="7" borderId="0" xfId="4" applyFont="1" applyFill="1" applyAlignment="1">
      <alignment vertical="center" wrapText="1"/>
    </xf>
    <xf numFmtId="0" fontId="32" fillId="7" borderId="5" xfId="1" applyFont="1" applyFill="1" applyBorder="1" applyAlignment="1">
      <alignment vertical="center"/>
    </xf>
    <xf numFmtId="0" fontId="32" fillId="7" borderId="0" xfId="1" applyFont="1" applyFill="1" applyAlignment="1">
      <alignment vertical="center"/>
    </xf>
    <xf numFmtId="0" fontId="32" fillId="7" borderId="28" xfId="1" applyFont="1" applyFill="1" applyBorder="1" applyAlignment="1">
      <alignment vertical="center"/>
    </xf>
    <xf numFmtId="0" fontId="38" fillId="7" borderId="0" xfId="24" applyFont="1" applyFill="1"/>
    <xf numFmtId="0" fontId="32" fillId="7" borderId="5" xfId="4" applyFont="1" applyFill="1" applyBorder="1"/>
    <xf numFmtId="0" fontId="32" fillId="7" borderId="28" xfId="16" applyFont="1" applyFill="1" applyBorder="1" applyAlignment="1"/>
    <xf numFmtId="0" fontId="32" fillId="7" borderId="0" xfId="3" applyFont="1" applyFill="1"/>
    <xf numFmtId="0" fontId="38" fillId="7" borderId="0" xfId="3" applyFont="1" applyFill="1" applyAlignment="1">
      <alignment horizontal="left" vertical="center"/>
    </xf>
    <xf numFmtId="0" fontId="46" fillId="7" borderId="0" xfId="3" applyFont="1" applyFill="1"/>
    <xf numFmtId="0" fontId="32" fillId="7" borderId="0" xfId="3" applyFont="1" applyFill="1" applyAlignment="1">
      <alignment vertical="center"/>
    </xf>
    <xf numFmtId="0" fontId="32" fillId="7" borderId="0" xfId="27" applyFont="1" applyFill="1"/>
    <xf numFmtId="0" fontId="38" fillId="7" borderId="0" xfId="3" quotePrefix="1" applyFont="1" applyFill="1"/>
    <xf numFmtId="0" fontId="32" fillId="7" borderId="0" xfId="16" applyFont="1" applyFill="1" applyAlignment="1"/>
    <xf numFmtId="0" fontId="32" fillId="7" borderId="28" xfId="4" applyFont="1" applyFill="1" applyBorder="1"/>
    <xf numFmtId="0" fontId="32" fillId="7" borderId="25" xfId="4" applyFont="1" applyFill="1" applyBorder="1"/>
    <xf numFmtId="0" fontId="32" fillId="7" borderId="26" xfId="4" applyFont="1" applyFill="1" applyBorder="1"/>
    <xf numFmtId="0" fontId="32" fillId="7" borderId="27" xfId="4" applyFont="1" applyFill="1" applyBorder="1"/>
    <xf numFmtId="0" fontId="32" fillId="7" borderId="0" xfId="4" applyFont="1" applyFill="1" applyAlignment="1">
      <alignment horizontal="left" vertical="center"/>
    </xf>
    <xf numFmtId="0" fontId="38" fillId="7" borderId="0" xfId="4" applyFont="1" applyFill="1" applyAlignment="1">
      <alignment horizontal="left" vertical="center"/>
    </xf>
    <xf numFmtId="0" fontId="32" fillId="7" borderId="26" xfId="4" applyFont="1" applyFill="1" applyBorder="1" applyAlignment="1">
      <alignment horizontal="left" vertical="center"/>
    </xf>
    <xf numFmtId="0" fontId="46" fillId="7" borderId="0" xfId="4" applyFont="1" applyFill="1" applyAlignment="1">
      <alignment horizontal="left" vertical="center"/>
    </xf>
    <xf numFmtId="0" fontId="38" fillId="7" borderId="3" xfId="4" applyFont="1" applyFill="1" applyBorder="1" applyAlignment="1">
      <alignment horizontal="left" vertical="center"/>
    </xf>
    <xf numFmtId="0" fontId="32" fillId="7" borderId="4" xfId="4" applyFont="1" applyFill="1" applyBorder="1"/>
    <xf numFmtId="0" fontId="38" fillId="7" borderId="28" xfId="4" applyFont="1" applyFill="1" applyBorder="1" applyAlignment="1">
      <alignment vertical="center"/>
    </xf>
    <xf numFmtId="0" fontId="46" fillId="7" borderId="26" xfId="4" applyFont="1" applyFill="1" applyBorder="1" applyAlignment="1">
      <alignment horizontal="left" vertical="center"/>
    </xf>
    <xf numFmtId="0" fontId="32" fillId="2" borderId="26" xfId="4" applyFont="1" applyFill="1" applyBorder="1" applyAlignment="1">
      <alignment horizontal="left" vertical="center" wrapText="1"/>
    </xf>
    <xf numFmtId="0" fontId="32" fillId="2" borderId="26" xfId="4" applyFont="1" applyFill="1" applyBorder="1" applyAlignment="1">
      <alignment horizontal="left" vertical="center"/>
    </xf>
    <xf numFmtId="0" fontId="32" fillId="2" borderId="26" xfId="4" applyFont="1" applyFill="1" applyBorder="1"/>
    <xf numFmtId="0" fontId="38" fillId="7" borderId="0" xfId="4" applyFont="1" applyFill="1" applyAlignment="1">
      <alignment vertical="center"/>
    </xf>
    <xf numFmtId="0" fontId="38" fillId="7" borderId="26" xfId="4" applyFont="1" applyFill="1" applyBorder="1"/>
    <xf numFmtId="0" fontId="38" fillId="7" borderId="27" xfId="4" applyFont="1" applyFill="1" applyBorder="1" applyAlignment="1">
      <alignment vertical="center"/>
    </xf>
    <xf numFmtId="0" fontId="77" fillId="2" borderId="3" xfId="16" applyFont="1" applyFill="1" applyBorder="1" applyAlignment="1">
      <alignment vertical="center" wrapText="1"/>
    </xf>
    <xf numFmtId="0" fontId="77" fillId="2" borderId="0" xfId="16" applyFont="1" applyFill="1" applyAlignment="1">
      <alignment vertical="center" wrapText="1"/>
    </xf>
    <xf numFmtId="0" fontId="40" fillId="0" borderId="5" xfId="33" applyFont="1" applyFill="1" applyBorder="1"/>
    <xf numFmtId="0" fontId="23" fillId="0" borderId="25" xfId="33" applyFont="1" applyFill="1" applyBorder="1"/>
    <xf numFmtId="0" fontId="23" fillId="0" borderId="27" xfId="33" applyFont="1" applyFill="1" applyBorder="1"/>
    <xf numFmtId="0" fontId="23" fillId="0" borderId="0" xfId="33" quotePrefix="1" applyFont="1" applyFill="1" applyAlignment="1">
      <alignment horizontal="right"/>
    </xf>
    <xf numFmtId="0" fontId="9" fillId="0" borderId="0" xfId="36" applyFont="1" applyAlignment="1">
      <alignment horizontal="center" vertical="center" wrapText="1"/>
    </xf>
    <xf numFmtId="0" fontId="22" fillId="0" borderId="0" xfId="36" applyFont="1" applyAlignment="1">
      <alignment vertical="top"/>
    </xf>
    <xf numFmtId="0" fontId="38" fillId="2" borderId="0" xfId="36" quotePrefix="1" applyFont="1" applyFill="1" applyAlignment="1">
      <alignment horizontal="center" vertical="center"/>
    </xf>
    <xf numFmtId="0" fontId="23" fillId="0" borderId="7" xfId="31" quotePrefix="1" applyFont="1" applyBorder="1" applyAlignment="1">
      <alignment horizontal="center" vertical="center"/>
    </xf>
    <xf numFmtId="0" fontId="23" fillId="0" borderId="7" xfId="31" applyFont="1" applyBorder="1" applyAlignment="1">
      <alignment horizontal="center" vertical="center"/>
    </xf>
    <xf numFmtId="0" fontId="23" fillId="0" borderId="13" xfId="31" applyFont="1" applyBorder="1" applyAlignment="1">
      <alignment horizontal="center" vertical="center"/>
    </xf>
    <xf numFmtId="0" fontId="20" fillId="0" borderId="13" xfId="31" applyFont="1" applyBorder="1" applyAlignment="1">
      <alignment horizontal="center" vertical="center"/>
    </xf>
    <xf numFmtId="0" fontId="23" fillId="2" borderId="0" xfId="31" applyFont="1" applyFill="1" applyAlignment="1">
      <alignment horizontal="center" vertical="center"/>
    </xf>
    <xf numFmtId="0" fontId="32" fillId="0" borderId="23" xfId="1" applyFont="1" applyBorder="1" applyAlignment="1">
      <alignment horizontal="center"/>
    </xf>
    <xf numFmtId="0" fontId="23" fillId="2" borderId="0" xfId="36" applyFont="1" applyFill="1" applyAlignment="1">
      <alignment vertical="center" wrapText="1"/>
    </xf>
    <xf numFmtId="0" fontId="20" fillId="2" borderId="0" xfId="36" applyFont="1" applyFill="1" applyAlignment="1">
      <alignment vertical="center" wrapText="1"/>
    </xf>
    <xf numFmtId="0" fontId="38" fillId="2" borderId="0" xfId="36" quotePrefix="1" applyFont="1" applyFill="1" applyAlignment="1">
      <alignment vertical="center" wrapText="1"/>
    </xf>
    <xf numFmtId="0" fontId="9" fillId="2" borderId="0" xfId="36" applyFont="1" applyFill="1" applyAlignment="1">
      <alignment vertical="center"/>
    </xf>
    <xf numFmtId="0" fontId="21" fillId="2" borderId="0" xfId="36" applyFont="1" applyFill="1" applyAlignment="1">
      <alignment vertical="center"/>
    </xf>
    <xf numFmtId="0" fontId="20" fillId="2" borderId="5" xfId="36" applyFont="1" applyFill="1" applyBorder="1" applyAlignment="1">
      <alignment vertical="center" wrapText="1"/>
    </xf>
    <xf numFmtId="0" fontId="11" fillId="0" borderId="0" xfId="1" applyFont="1"/>
    <xf numFmtId="0" fontId="38" fillId="2" borderId="0" xfId="36" quotePrefix="1" applyFont="1" applyFill="1" applyAlignment="1">
      <alignment wrapText="1"/>
    </xf>
    <xf numFmtId="0" fontId="20" fillId="0" borderId="0" xfId="3" applyFont="1"/>
    <xf numFmtId="0" fontId="23" fillId="0" borderId="0" xfId="3" applyFont="1" applyAlignment="1">
      <alignment horizontal="right"/>
    </xf>
    <xf numFmtId="0" fontId="24" fillId="0" borderId="0" xfId="3" applyFont="1" applyAlignment="1">
      <alignment horizontal="left"/>
    </xf>
    <xf numFmtId="0" fontId="36" fillId="0" borderId="3" xfId="36" applyFont="1" applyBorder="1"/>
    <xf numFmtId="0" fontId="20" fillId="0" borderId="0" xfId="36" applyFont="1"/>
    <xf numFmtId="0" fontId="32" fillId="0" borderId="28" xfId="36" applyFont="1" applyBorder="1"/>
    <xf numFmtId="0" fontId="36" fillId="0" borderId="26" xfId="36" applyFont="1" applyBorder="1"/>
    <xf numFmtId="0" fontId="33" fillId="0" borderId="26" xfId="36" applyFont="1" applyBorder="1"/>
    <xf numFmtId="0" fontId="33" fillId="0" borderId="27" xfId="36" applyFont="1" applyBorder="1"/>
    <xf numFmtId="0" fontId="32" fillId="0" borderId="23" xfId="1" applyFont="1" applyBorder="1"/>
    <xf numFmtId="0" fontId="33" fillId="0" borderId="23" xfId="36" applyFont="1" applyBorder="1"/>
    <xf numFmtId="0" fontId="33" fillId="0" borderId="13" xfId="36" applyFont="1" applyBorder="1"/>
    <xf numFmtId="0" fontId="24" fillId="2" borderId="0" xfId="36" applyFont="1" applyFill="1" applyAlignment="1">
      <alignment horizontal="left" vertical="center"/>
    </xf>
    <xf numFmtId="0" fontId="38" fillId="0" borderId="7" xfId="36" quotePrefix="1" applyFont="1" applyBorder="1" applyAlignment="1">
      <alignment horizontal="center" vertical="center"/>
    </xf>
    <xf numFmtId="0" fontId="38" fillId="0" borderId="7" xfId="36" applyFont="1" applyBorder="1" applyAlignment="1">
      <alignment horizontal="center" vertical="center"/>
    </xf>
    <xf numFmtId="0" fontId="32" fillId="0" borderId="23" xfId="36" applyFont="1" applyBorder="1"/>
    <xf numFmtId="0" fontId="23" fillId="0" borderId="0" xfId="36" quotePrefix="1" applyFont="1"/>
    <xf numFmtId="0" fontId="23" fillId="0" borderId="0" xfId="36" applyFont="1"/>
    <xf numFmtId="0" fontId="24" fillId="2" borderId="0" xfId="36" applyFont="1" applyFill="1" applyAlignment="1">
      <alignment horizontal="center" vertical="center"/>
    </xf>
    <xf numFmtId="0" fontId="20" fillId="0" borderId="23" xfId="31" applyFont="1" applyBorder="1"/>
    <xf numFmtId="0" fontId="23" fillId="2" borderId="0" xfId="31" applyFont="1" applyFill="1" applyAlignment="1">
      <alignment horizontal="center" vertical="center" wrapText="1"/>
    </xf>
    <xf numFmtId="0" fontId="24" fillId="2" borderId="2" xfId="31" applyFont="1" applyFill="1" applyBorder="1" applyAlignment="1">
      <alignment vertical="center"/>
    </xf>
    <xf numFmtId="0" fontId="26" fillId="2" borderId="3" xfId="31" applyFont="1" applyFill="1" applyBorder="1" applyAlignment="1">
      <alignment horizontal="left" vertical="center"/>
    </xf>
    <xf numFmtId="0" fontId="41" fillId="0" borderId="3" xfId="31" applyFont="1" applyBorder="1"/>
    <xf numFmtId="0" fontId="20" fillId="2" borderId="0" xfId="31" applyFont="1" applyFill="1" applyAlignment="1">
      <alignment horizontal="left"/>
    </xf>
    <xf numFmtId="0" fontId="24" fillId="2" borderId="25" xfId="31" applyFont="1" applyFill="1" applyBorder="1" applyAlignment="1">
      <alignment vertical="center"/>
    </xf>
    <xf numFmtId="0" fontId="26" fillId="2" borderId="26" xfId="31" applyFont="1" applyFill="1" applyBorder="1" applyAlignment="1">
      <alignment horizontal="left" vertical="center"/>
    </xf>
    <xf numFmtId="0" fontId="24" fillId="2" borderId="26" xfId="31" applyFont="1" applyFill="1" applyBorder="1" applyAlignment="1">
      <alignment horizontal="left" vertical="center"/>
    </xf>
    <xf numFmtId="0" fontId="41" fillId="2" borderId="26" xfId="31" applyFont="1" applyFill="1" applyBorder="1" applyAlignment="1">
      <alignment vertical="center"/>
    </xf>
    <xf numFmtId="0" fontId="23" fillId="2" borderId="26" xfId="31" applyFont="1" applyFill="1" applyBorder="1" applyAlignment="1">
      <alignment vertical="center"/>
    </xf>
    <xf numFmtId="0" fontId="20" fillId="2" borderId="26" xfId="31" applyFont="1" applyFill="1" applyBorder="1" applyAlignment="1">
      <alignment vertical="center"/>
    </xf>
    <xf numFmtId="0" fontId="41" fillId="2" borderId="26" xfId="31" applyFont="1" applyFill="1" applyBorder="1" applyAlignment="1">
      <alignment horizontal="center" vertical="center"/>
    </xf>
    <xf numFmtId="165" fontId="20" fillId="2" borderId="26" xfId="7" applyNumberFormat="1" applyFont="1" applyFill="1" applyBorder="1" applyAlignment="1">
      <alignment vertical="center"/>
    </xf>
    <xf numFmtId="0" fontId="26" fillId="0" borderId="0" xfId="30" applyFont="1" applyAlignment="1">
      <alignment horizontal="left" vertical="top" wrapText="1"/>
    </xf>
    <xf numFmtId="0" fontId="23" fillId="0" borderId="0" xfId="30" applyFont="1" applyAlignment="1">
      <alignment horizontal="center" vertical="center" wrapText="1"/>
    </xf>
    <xf numFmtId="0" fontId="23" fillId="0" borderId="0" xfId="34" applyFont="1" applyAlignment="1">
      <alignment horizontal="right"/>
    </xf>
    <xf numFmtId="0" fontId="20" fillId="2" borderId="24" xfId="34" applyFont="1" applyFill="1" applyBorder="1" applyAlignment="1">
      <alignment vertical="center"/>
    </xf>
    <xf numFmtId="0" fontId="20" fillId="2" borderId="23" xfId="34" applyFont="1" applyFill="1" applyBorder="1" applyAlignment="1">
      <alignment vertical="center"/>
    </xf>
    <xf numFmtId="2" fontId="23" fillId="2" borderId="23" xfId="34" quotePrefix="1" applyNumberFormat="1" applyFont="1" applyFill="1" applyBorder="1" applyAlignment="1">
      <alignment vertical="center"/>
    </xf>
    <xf numFmtId="0" fontId="23" fillId="2" borderId="23" xfId="34" applyFont="1" applyFill="1" applyBorder="1" applyAlignment="1">
      <alignment horizontal="left" vertical="center"/>
    </xf>
    <xf numFmtId="0" fontId="23" fillId="2" borderId="23" xfId="34" applyFont="1" applyFill="1" applyBorder="1" applyAlignment="1">
      <alignment vertical="center"/>
    </xf>
    <xf numFmtId="0" fontId="23" fillId="2" borderId="23" xfId="34" quotePrefix="1" applyFont="1" applyFill="1" applyBorder="1" applyAlignment="1">
      <alignment vertical="center"/>
    </xf>
    <xf numFmtId="0" fontId="20" fillId="2" borderId="23" xfId="16" applyFont="1" applyFill="1" applyBorder="1" applyAlignment="1">
      <alignment vertical="center" wrapText="1"/>
    </xf>
    <xf numFmtId="0" fontId="20" fillId="2" borderId="16" xfId="34" applyFont="1" applyFill="1" applyBorder="1" applyAlignment="1">
      <alignment vertical="center"/>
    </xf>
    <xf numFmtId="0" fontId="24" fillId="2" borderId="23" xfId="31" applyFont="1" applyFill="1" applyBorder="1" applyAlignment="1">
      <alignment horizontal="left"/>
    </xf>
    <xf numFmtId="0" fontId="20" fillId="2" borderId="23" xfId="31" applyFont="1" applyFill="1" applyBorder="1"/>
    <xf numFmtId="0" fontId="23" fillId="2" borderId="23" xfId="34" quotePrefix="1" applyFont="1" applyFill="1" applyBorder="1" applyAlignment="1">
      <alignment horizontal="center" vertical="center"/>
    </xf>
    <xf numFmtId="165" fontId="20" fillId="2" borderId="23" xfId="7" applyNumberFormat="1" applyFont="1" applyFill="1" applyBorder="1" applyAlignment="1">
      <alignment horizontal="center" vertical="center" wrapText="1"/>
    </xf>
    <xf numFmtId="0" fontId="32" fillId="0" borderId="24" xfId="1" applyFont="1" applyBorder="1"/>
    <xf numFmtId="0" fontId="32" fillId="0" borderId="16" xfId="1" applyFont="1" applyBorder="1"/>
    <xf numFmtId="0" fontId="38" fillId="0" borderId="23" xfId="1" applyFont="1" applyBorder="1" applyAlignment="1">
      <alignment horizontal="left"/>
    </xf>
    <xf numFmtId="0" fontId="38" fillId="0" borderId="23" xfId="1" applyFont="1" applyBorder="1" applyAlignment="1">
      <alignment horizontal="left" vertical="center"/>
    </xf>
    <xf numFmtId="0" fontId="32" fillId="0" borderId="23" xfId="1" applyFont="1" applyBorder="1" applyAlignment="1">
      <alignment horizontal="left"/>
    </xf>
    <xf numFmtId="0" fontId="32" fillId="0" borderId="23" xfId="4" applyFont="1" applyBorder="1" applyAlignment="1">
      <alignment horizontal="left"/>
    </xf>
    <xf numFmtId="0" fontId="32" fillId="0" borderId="24" xfId="1" applyFont="1" applyBorder="1" applyAlignment="1">
      <alignment horizontal="left"/>
    </xf>
    <xf numFmtId="0" fontId="32" fillId="0" borderId="23" xfId="3" applyFont="1" applyBorder="1"/>
    <xf numFmtId="0" fontId="32" fillId="0" borderId="23" xfId="3" applyFont="1" applyBorder="1" applyAlignment="1">
      <alignment vertical="center"/>
    </xf>
    <xf numFmtId="0" fontId="32" fillId="0" borderId="23" xfId="1" applyFont="1" applyBorder="1" applyAlignment="1">
      <alignment horizontal="center" vertical="center"/>
    </xf>
    <xf numFmtId="0" fontId="38" fillId="0" borderId="23" xfId="3" applyFont="1" applyBorder="1" applyAlignment="1">
      <alignment horizontal="right" vertical="center"/>
    </xf>
    <xf numFmtId="0" fontId="38" fillId="0" borderId="23" xfId="16" applyFont="1" applyBorder="1" applyAlignment="1">
      <alignment horizontal="center" vertical="center"/>
    </xf>
    <xf numFmtId="0" fontId="38" fillId="0" borderId="23" xfId="16" applyFont="1" applyBorder="1">
      <alignment vertical="center"/>
    </xf>
    <xf numFmtId="0" fontId="32" fillId="0" borderId="23" xfId="27" applyFont="1" applyBorder="1"/>
    <xf numFmtId="0" fontId="38" fillId="0" borderId="23" xfId="3" applyFont="1" applyBorder="1"/>
    <xf numFmtId="0" fontId="46" fillId="0" borderId="23" xfId="3" applyFont="1" applyBorder="1" applyAlignment="1">
      <alignment vertical="top"/>
    </xf>
    <xf numFmtId="0" fontId="70" fillId="0" borderId="23" xfId="16" applyFont="1" applyBorder="1" applyAlignment="1">
      <alignment vertical="center" wrapText="1"/>
    </xf>
    <xf numFmtId="0" fontId="32" fillId="0" borderId="23" xfId="1" applyFont="1" applyBorder="1" applyAlignment="1">
      <alignment vertical="center"/>
    </xf>
    <xf numFmtId="0" fontId="38" fillId="0" borderId="23" xfId="3" quotePrefix="1" applyFont="1" applyBorder="1" applyAlignment="1">
      <alignment vertical="center"/>
    </xf>
    <xf numFmtId="0" fontId="46" fillId="0" borderId="23" xfId="4" applyFont="1" applyBorder="1" applyAlignment="1">
      <alignment vertical="center"/>
    </xf>
    <xf numFmtId="0" fontId="38" fillId="0" borderId="23" xfId="4" applyFont="1" applyBorder="1" applyAlignment="1">
      <alignment vertical="top"/>
    </xf>
    <xf numFmtId="0" fontId="38" fillId="0" borderId="23" xfId="3" quotePrefix="1" applyFont="1" applyBorder="1"/>
    <xf numFmtId="0" fontId="32" fillId="0" borderId="23" xfId="16" applyFont="1" applyBorder="1" applyAlignment="1"/>
    <xf numFmtId="0" fontId="46" fillId="0" borderId="23" xfId="4" applyFont="1" applyBorder="1" applyAlignment="1">
      <alignment horizontal="left" vertical="center"/>
    </xf>
    <xf numFmtId="0" fontId="38" fillId="0" borderId="16" xfId="4" applyFont="1" applyBorder="1" applyAlignment="1">
      <alignment vertical="center" wrapText="1"/>
    </xf>
    <xf numFmtId="0" fontId="38" fillId="0" borderId="23" xfId="1" quotePrefix="1" applyFont="1" applyBorder="1" applyAlignment="1">
      <alignment vertical="center"/>
    </xf>
    <xf numFmtId="0" fontId="61" fillId="0" borderId="23" xfId="11" applyFont="1" applyBorder="1" applyAlignment="1">
      <alignment horizontal="left"/>
    </xf>
    <xf numFmtId="0" fontId="23" fillId="2" borderId="24" xfId="36" applyFont="1" applyFill="1" applyBorder="1" applyAlignment="1">
      <alignment horizontal="center"/>
    </xf>
    <xf numFmtId="0" fontId="32" fillId="0" borderId="16" xfId="36" applyFont="1" applyBorder="1"/>
    <xf numFmtId="0" fontId="20" fillId="2" borderId="24" xfId="36" applyFont="1" applyFill="1" applyBorder="1" applyAlignment="1">
      <alignment horizontal="center"/>
    </xf>
    <xf numFmtId="0" fontId="20" fillId="2" borderId="23" xfId="36" applyFont="1" applyFill="1" applyBorder="1"/>
    <xf numFmtId="0" fontId="24" fillId="2" borderId="23" xfId="36" applyFont="1" applyFill="1" applyBorder="1" applyAlignment="1">
      <alignment vertical="center"/>
    </xf>
    <xf numFmtId="0" fontId="24" fillId="2" borderId="23" xfId="36" applyFont="1" applyFill="1" applyBorder="1"/>
    <xf numFmtId="0" fontId="23" fillId="2" borderId="23" xfId="36" applyFont="1" applyFill="1" applyBorder="1"/>
    <xf numFmtId="0" fontId="38" fillId="2" borderId="23" xfId="36" quotePrefix="1" applyFont="1" applyFill="1" applyBorder="1" applyAlignment="1">
      <alignment vertical="center"/>
    </xf>
    <xf numFmtId="0" fontId="21" fillId="2" borderId="23" xfId="36" applyFont="1" applyFill="1" applyBorder="1" applyAlignment="1">
      <alignment vertical="center"/>
    </xf>
    <xf numFmtId="168" fontId="9" fillId="2" borderId="23" xfId="56" applyNumberFormat="1" applyFont="1" applyFill="1" applyBorder="1" applyAlignment="1">
      <alignment vertical="center"/>
    </xf>
    <xf numFmtId="0" fontId="32" fillId="2" borderId="23" xfId="36" applyFont="1" applyFill="1" applyBorder="1"/>
    <xf numFmtId="0" fontId="47" fillId="0" borderId="23" xfId="36" applyFont="1" applyBorder="1"/>
    <xf numFmtId="0" fontId="33" fillId="0" borderId="16" xfId="36" applyFont="1" applyBorder="1"/>
    <xf numFmtId="0" fontId="24" fillId="2" borderId="0" xfId="36" applyFont="1" applyFill="1" applyAlignment="1">
      <alignment horizontal="left"/>
    </xf>
    <xf numFmtId="0" fontId="20" fillId="2" borderId="23" xfId="36" applyFont="1" applyFill="1" applyBorder="1" applyAlignment="1">
      <alignment horizontal="center"/>
    </xf>
    <xf numFmtId="0" fontId="24" fillId="2" borderId="23" xfId="36" quotePrefix="1" applyFont="1" applyFill="1" applyBorder="1" applyAlignment="1">
      <alignment vertical="center"/>
    </xf>
    <xf numFmtId="0" fontId="38" fillId="2" borderId="23" xfId="36" quotePrefix="1" applyFont="1" applyFill="1" applyBorder="1" applyAlignment="1">
      <alignment vertical="center" wrapText="1"/>
    </xf>
    <xf numFmtId="0" fontId="38" fillId="2" borderId="23" xfId="36" applyFont="1" applyFill="1" applyBorder="1"/>
    <xf numFmtId="0" fontId="36" fillId="0" borderId="23" xfId="36" applyFont="1" applyBorder="1"/>
    <xf numFmtId="0" fontId="20" fillId="0" borderId="24" xfId="31" applyFont="1" applyBorder="1"/>
    <xf numFmtId="0" fontId="24" fillId="0" borderId="23" xfId="31" applyFont="1" applyBorder="1" applyAlignment="1">
      <alignment horizontal="center" vertical="center"/>
    </xf>
    <xf numFmtId="0" fontId="39" fillId="0" borderId="23" xfId="31" applyFont="1" applyBorder="1"/>
    <xf numFmtId="0" fontId="20" fillId="0" borderId="16" xfId="31" applyFont="1" applyBorder="1"/>
    <xf numFmtId="0" fontId="24" fillId="0" borderId="23" xfId="31" applyFont="1" applyBorder="1" applyAlignment="1">
      <alignment vertical="center"/>
    </xf>
    <xf numFmtId="0" fontId="23" fillId="0" borderId="16" xfId="34" applyFont="1" applyBorder="1" applyAlignment="1">
      <alignment vertical="center"/>
    </xf>
    <xf numFmtId="0" fontId="24" fillId="0" borderId="24" xfId="31" applyFont="1" applyBorder="1" applyAlignment="1">
      <alignment vertical="center"/>
    </xf>
    <xf numFmtId="0" fontId="24" fillId="0" borderId="23" xfId="31" applyFont="1" applyBorder="1" applyAlignment="1">
      <alignment horizontal="left" vertical="center"/>
    </xf>
    <xf numFmtId="0" fontId="41" fillId="0" borderId="23" xfId="31" applyFont="1" applyBorder="1" applyAlignment="1">
      <alignment vertical="center"/>
    </xf>
    <xf numFmtId="0" fontId="23" fillId="0" borderId="23" xfId="31" applyFont="1" applyBorder="1" applyAlignment="1">
      <alignment vertical="center"/>
    </xf>
    <xf numFmtId="0" fontId="24" fillId="2" borderId="24" xfId="31" applyFont="1" applyFill="1" applyBorder="1" applyAlignment="1">
      <alignment vertical="center"/>
    </xf>
    <xf numFmtId="0" fontId="26" fillId="2" borderId="23" xfId="31" applyFont="1" applyFill="1" applyBorder="1" applyAlignment="1">
      <alignment horizontal="left" vertical="center"/>
    </xf>
    <xf numFmtId="0" fontId="24" fillId="2" borderId="23" xfId="31" applyFont="1" applyFill="1" applyBorder="1" applyAlignment="1">
      <alignment vertical="center"/>
    </xf>
    <xf numFmtId="0" fontId="23" fillId="2" borderId="23" xfId="31" applyFont="1" applyFill="1" applyBorder="1" applyAlignment="1">
      <alignment vertical="center"/>
    </xf>
    <xf numFmtId="0" fontId="31" fillId="2" borderId="23" xfId="31" applyFont="1" applyFill="1" applyBorder="1" applyAlignment="1">
      <alignment vertical="center"/>
    </xf>
    <xf numFmtId="0" fontId="43" fillId="2" borderId="23" xfId="31" applyFont="1" applyFill="1" applyBorder="1" applyAlignment="1">
      <alignment vertical="center"/>
    </xf>
    <xf numFmtId="168" fontId="67" fillId="2" borderId="23" xfId="56" applyNumberFormat="1" applyFont="1" applyFill="1" applyBorder="1" applyAlignment="1">
      <alignment vertical="center"/>
    </xf>
    <xf numFmtId="0" fontId="20" fillId="2" borderId="16" xfId="31" applyFont="1" applyFill="1" applyBorder="1"/>
    <xf numFmtId="0" fontId="23" fillId="0" borderId="23" xfId="31" applyFont="1" applyBorder="1" applyAlignment="1">
      <alignment horizontal="left" vertical="center"/>
    </xf>
    <xf numFmtId="0" fontId="41" fillId="0" borderId="23" xfId="31" applyFont="1" applyBorder="1"/>
    <xf numFmtId="0" fontId="20" fillId="2" borderId="24" xfId="31" applyFont="1" applyFill="1" applyBorder="1"/>
    <xf numFmtId="0" fontId="23" fillId="2" borderId="23" xfId="31" applyFont="1" applyFill="1" applyBorder="1" applyAlignment="1">
      <alignment horizontal="left" vertical="center"/>
    </xf>
    <xf numFmtId="0" fontId="24" fillId="2" borderId="23" xfId="31" applyFont="1" applyFill="1" applyBorder="1"/>
    <xf numFmtId="0" fontId="20" fillId="2" borderId="23" xfId="31" applyFont="1" applyFill="1" applyBorder="1" applyAlignment="1">
      <alignment vertical="center"/>
    </xf>
    <xf numFmtId="0" fontId="41" fillId="2" borderId="23" xfId="31" applyFont="1" applyFill="1" applyBorder="1" applyAlignment="1">
      <alignment horizontal="center" vertical="center"/>
    </xf>
    <xf numFmtId="165" fontId="20" fillId="2" borderId="23" xfId="7" applyNumberFormat="1" applyFont="1" applyFill="1" applyBorder="1" applyAlignment="1">
      <alignment vertical="center"/>
    </xf>
    <xf numFmtId="0" fontId="23" fillId="0" borderId="23" xfId="34" applyFont="1" applyBorder="1" applyAlignment="1">
      <alignment vertical="center"/>
    </xf>
    <xf numFmtId="0" fontId="20" fillId="0" borderId="23" xfId="34" applyFont="1" applyBorder="1" applyAlignment="1">
      <alignment vertical="center"/>
    </xf>
    <xf numFmtId="0" fontId="24" fillId="0" borderId="23" xfId="34" applyFont="1" applyBorder="1" applyAlignment="1">
      <alignment horizontal="left" vertical="center"/>
    </xf>
    <xf numFmtId="0" fontId="24" fillId="0" borderId="23" xfId="34" applyFont="1" applyBorder="1" applyAlignment="1">
      <alignment vertical="center"/>
    </xf>
    <xf numFmtId="168" fontId="9" fillId="0" borderId="23" xfId="56" quotePrefix="1" applyNumberFormat="1" applyFont="1" applyFill="1" applyBorder="1" applyAlignment="1">
      <alignment horizontal="center" vertical="center"/>
    </xf>
    <xf numFmtId="168" fontId="9" fillId="0" borderId="23" xfId="56" quotePrefix="1" applyNumberFormat="1" applyFont="1" applyFill="1" applyBorder="1" applyAlignment="1">
      <alignment vertical="center"/>
    </xf>
    <xf numFmtId="168" fontId="21" fillId="0" borderId="23" xfId="56" applyNumberFormat="1" applyFont="1" applyFill="1" applyBorder="1" applyAlignment="1">
      <alignment horizontal="center" vertical="center" wrapText="1"/>
    </xf>
    <xf numFmtId="168" fontId="9" fillId="0" borderId="23" xfId="56" applyNumberFormat="1" applyFont="1" applyFill="1" applyBorder="1" applyAlignment="1">
      <alignment vertical="center"/>
    </xf>
    <xf numFmtId="168" fontId="21" fillId="0" borderId="16" xfId="56" applyNumberFormat="1" applyFont="1" applyFill="1" applyBorder="1" applyAlignment="1">
      <alignment horizontal="center" vertical="center" wrapText="1"/>
    </xf>
    <xf numFmtId="0" fontId="24" fillId="0" borderId="13" xfId="34" applyFont="1" applyBorder="1"/>
    <xf numFmtId="0" fontId="20" fillId="0" borderId="24" xfId="34" applyFont="1" applyBorder="1"/>
    <xf numFmtId="0" fontId="20" fillId="0" borderId="23" xfId="34" applyFont="1" applyBorder="1"/>
    <xf numFmtId="0" fontId="20" fillId="0" borderId="23" xfId="34" applyFont="1" applyBorder="1" applyAlignment="1">
      <alignment horizontal="left"/>
    </xf>
    <xf numFmtId="0" fontId="39" fillId="0" borderId="23" xfId="34" applyFont="1" applyBorder="1"/>
    <xf numFmtId="0" fontId="20" fillId="0" borderId="16" xfId="34" applyFont="1" applyBorder="1"/>
    <xf numFmtId="0" fontId="20" fillId="2" borderId="0" xfId="34" applyFont="1" applyFill="1" applyAlignment="1">
      <alignment vertical="top" wrapText="1"/>
    </xf>
    <xf numFmtId="0" fontId="20" fillId="9" borderId="3" xfId="34" applyFont="1" applyFill="1" applyBorder="1" applyAlignment="1">
      <alignment vertical="top"/>
    </xf>
    <xf numFmtId="0" fontId="20" fillId="9" borderId="4" xfId="34" applyFont="1" applyFill="1" applyBorder="1" applyAlignment="1">
      <alignment vertical="top"/>
    </xf>
    <xf numFmtId="0" fontId="20" fillId="9" borderId="0" xfId="34" applyFont="1" applyFill="1" applyAlignment="1">
      <alignment vertical="top"/>
    </xf>
    <xf numFmtId="0" fontId="20" fillId="9" borderId="28" xfId="34" applyFont="1" applyFill="1" applyBorder="1" applyAlignment="1">
      <alignment vertical="top"/>
    </xf>
    <xf numFmtId="0" fontId="20" fillId="9" borderId="26" xfId="34" applyFont="1" applyFill="1" applyBorder="1" applyAlignment="1">
      <alignment vertical="top"/>
    </xf>
    <xf numFmtId="0" fontId="20" fillId="9" borderId="27" xfId="34" applyFont="1" applyFill="1" applyBorder="1" applyAlignment="1">
      <alignment vertical="top"/>
    </xf>
    <xf numFmtId="0" fontId="23" fillId="9" borderId="2" xfId="34" applyFont="1" applyFill="1" applyBorder="1" applyAlignment="1">
      <alignment vertical="top"/>
    </xf>
    <xf numFmtId="0" fontId="24" fillId="9" borderId="5" xfId="34" applyFont="1" applyFill="1" applyBorder="1" applyAlignment="1">
      <alignment vertical="top"/>
    </xf>
    <xf numFmtId="0" fontId="23" fillId="9" borderId="5" xfId="34" applyFont="1" applyFill="1" applyBorder="1" applyAlignment="1">
      <alignment vertical="top"/>
    </xf>
    <xf numFmtId="0" fontId="23" fillId="9" borderId="0" xfId="34" applyFont="1" applyFill="1" applyAlignment="1">
      <alignment vertical="top"/>
    </xf>
    <xf numFmtId="0" fontId="24" fillId="9" borderId="25" xfId="34" applyFont="1" applyFill="1" applyBorder="1" applyAlignment="1">
      <alignment vertical="top"/>
    </xf>
    <xf numFmtId="0" fontId="60" fillId="0" borderId="0" xfId="0" applyFont="1"/>
    <xf numFmtId="0" fontId="23" fillId="0" borderId="26" xfId="34" quotePrefix="1" applyFont="1" applyBorder="1"/>
    <xf numFmtId="0" fontId="23" fillId="0" borderId="26" xfId="34" quotePrefix="1" applyFont="1" applyBorder="1" applyAlignment="1">
      <alignment vertical="center"/>
    </xf>
    <xf numFmtId="0" fontId="20" fillId="0" borderId="55" xfId="34" applyFont="1" applyBorder="1"/>
    <xf numFmtId="0" fontId="20" fillId="2" borderId="23" xfId="34" applyFont="1" applyFill="1" applyBorder="1"/>
    <xf numFmtId="0" fontId="20" fillId="2" borderId="23" xfId="34" applyFont="1" applyFill="1" applyBorder="1" applyAlignment="1">
      <alignment horizontal="left"/>
    </xf>
    <xf numFmtId="0" fontId="24" fillId="2" borderId="23" xfId="34" applyFont="1" applyFill="1" applyBorder="1" applyAlignment="1">
      <alignment horizontal="left"/>
    </xf>
    <xf numFmtId="0" fontId="20" fillId="2" borderId="16" xfId="34" applyFont="1" applyFill="1" applyBorder="1"/>
    <xf numFmtId="0" fontId="20" fillId="2" borderId="24" xfId="34" applyFont="1" applyFill="1" applyBorder="1"/>
    <xf numFmtId="0" fontId="20" fillId="2" borderId="13" xfId="34" applyFont="1" applyFill="1" applyBorder="1" applyAlignment="1">
      <alignment horizontal="left"/>
    </xf>
    <xf numFmtId="0" fontId="24" fillId="2" borderId="13" xfId="34" applyFont="1" applyFill="1" applyBorder="1" applyAlignment="1">
      <alignment horizontal="left"/>
    </xf>
    <xf numFmtId="168" fontId="9" fillId="0" borderId="0" xfId="56" applyNumberFormat="1" applyFont="1" applyFill="1" applyBorder="1" applyAlignment="1">
      <alignment horizontal="center" vertical="center" wrapText="1"/>
    </xf>
    <xf numFmtId="165" fontId="23" fillId="0" borderId="0" xfId="7" applyNumberFormat="1" applyFont="1" applyFill="1" applyBorder="1" applyAlignment="1">
      <alignment horizontal="left" vertical="center" wrapText="1"/>
    </xf>
    <xf numFmtId="165" fontId="24" fillId="0" borderId="0" xfId="7" applyNumberFormat="1" applyFont="1" applyFill="1" applyBorder="1" applyAlignment="1">
      <alignment horizontal="left" vertical="center" wrapText="1"/>
    </xf>
    <xf numFmtId="165" fontId="20" fillId="0" borderId="13" xfId="7" applyNumberFormat="1" applyFont="1" applyFill="1" applyBorder="1" applyAlignment="1">
      <alignment horizontal="center" vertical="center" wrapText="1"/>
    </xf>
    <xf numFmtId="0" fontId="23" fillId="0" borderId="0" xfId="30" applyFont="1" applyAlignment="1">
      <alignment horizontal="right" vertical="center"/>
    </xf>
    <xf numFmtId="0" fontId="24" fillId="2" borderId="5" xfId="30" applyFont="1" applyFill="1" applyBorder="1" applyAlignment="1">
      <alignment horizontal="left" vertical="top"/>
    </xf>
    <xf numFmtId="0" fontId="8" fillId="2" borderId="5" xfId="34" applyFont="1" applyFill="1" applyBorder="1"/>
    <xf numFmtId="0" fontId="20" fillId="2" borderId="24" xfId="30" applyFont="1" applyFill="1" applyBorder="1"/>
    <xf numFmtId="0" fontId="8" fillId="2" borderId="23" xfId="34" applyFont="1" applyFill="1" applyBorder="1"/>
    <xf numFmtId="0" fontId="20" fillId="2" borderId="23" xfId="30" applyFont="1" applyFill="1" applyBorder="1"/>
    <xf numFmtId="0" fontId="24" fillId="2" borderId="23" xfId="30" applyFont="1" applyFill="1" applyBorder="1"/>
    <xf numFmtId="0" fontId="8" fillId="2" borderId="23" xfId="34" applyFont="1" applyFill="1" applyBorder="1" applyAlignment="1">
      <alignment vertical="center"/>
    </xf>
    <xf numFmtId="0" fontId="23" fillId="2" borderId="23" xfId="30" quotePrefix="1" applyFont="1" applyFill="1" applyBorder="1"/>
    <xf numFmtId="165" fontId="24" fillId="2" borderId="23" xfId="7" applyNumberFormat="1" applyFont="1" applyFill="1" applyBorder="1" applyAlignment="1">
      <alignment vertical="center" wrapText="1"/>
    </xf>
    <xf numFmtId="165" fontId="58" fillId="2" borderId="23" xfId="7" applyNumberFormat="1" applyFont="1" applyFill="1" applyBorder="1" applyAlignment="1">
      <alignment vertical="center" wrapText="1"/>
    </xf>
    <xf numFmtId="165" fontId="20" fillId="2" borderId="23" xfId="7" applyNumberFormat="1" applyFont="1" applyFill="1" applyBorder="1" applyAlignment="1">
      <alignment vertical="center" wrapText="1"/>
    </xf>
    <xf numFmtId="0" fontId="20" fillId="2" borderId="16" xfId="30" applyFont="1" applyFill="1" applyBorder="1"/>
    <xf numFmtId="0" fontId="20" fillId="4" borderId="24" xfId="34" applyFont="1" applyFill="1" applyBorder="1"/>
    <xf numFmtId="0" fontId="20" fillId="4" borderId="23" xfId="34" applyFont="1" applyFill="1" applyBorder="1"/>
    <xf numFmtId="0" fontId="23" fillId="4" borderId="23" xfId="34" applyFont="1" applyFill="1" applyBorder="1"/>
    <xf numFmtId="0" fontId="39" fillId="4" borderId="23" xfId="34" applyFont="1" applyFill="1" applyBorder="1"/>
    <xf numFmtId="0" fontId="20" fillId="4" borderId="16" xfId="34" applyFont="1" applyFill="1" applyBorder="1"/>
    <xf numFmtId="0" fontId="20" fillId="4" borderId="12" xfId="34" applyFont="1" applyFill="1" applyBorder="1"/>
    <xf numFmtId="0" fontId="20" fillId="4" borderId="13" xfId="34" applyFont="1" applyFill="1" applyBorder="1"/>
    <xf numFmtId="0" fontId="23" fillId="4" borderId="13" xfId="34" applyFont="1" applyFill="1" applyBorder="1"/>
    <xf numFmtId="0" fontId="23" fillId="4" borderId="13" xfId="34" quotePrefix="1" applyFont="1" applyFill="1" applyBorder="1" applyAlignment="1">
      <alignment vertical="center"/>
    </xf>
    <xf numFmtId="165" fontId="20" fillId="4" borderId="13" xfId="7" applyNumberFormat="1" applyFont="1" applyFill="1" applyBorder="1" applyAlignment="1">
      <alignment vertical="center" wrapText="1"/>
    </xf>
    <xf numFmtId="165" fontId="20" fillId="4" borderId="14" xfId="7" applyNumberFormat="1" applyFont="1" applyFill="1" applyBorder="1" applyAlignment="1">
      <alignment vertical="center" wrapText="1"/>
    </xf>
    <xf numFmtId="168" fontId="9" fillId="2" borderId="0" xfId="56" applyNumberFormat="1" applyFont="1" applyFill="1" applyBorder="1" applyAlignment="1">
      <alignment horizontal="center"/>
    </xf>
    <xf numFmtId="0" fontId="23" fillId="2" borderId="28" xfId="7" applyNumberFormat="1" applyFont="1" applyFill="1" applyBorder="1" applyAlignment="1">
      <alignment horizontal="right" wrapText="1"/>
    </xf>
    <xf numFmtId="168" fontId="9" fillId="2" borderId="28" xfId="56" applyNumberFormat="1" applyFont="1" applyFill="1" applyBorder="1" applyAlignment="1">
      <alignment horizontal="center" vertical="center"/>
    </xf>
    <xf numFmtId="0" fontId="87" fillId="0" borderId="0" xfId="34" applyFont="1" applyAlignment="1">
      <alignment horizontal="center" vertical="center"/>
    </xf>
    <xf numFmtId="168" fontId="9" fillId="2" borderId="28" xfId="56" applyNumberFormat="1" applyFont="1" applyFill="1" applyBorder="1" applyAlignment="1">
      <alignment vertical="center" wrapText="1"/>
    </xf>
    <xf numFmtId="0" fontId="23" fillId="2" borderId="28" xfId="7" applyNumberFormat="1" applyFont="1" applyFill="1" applyBorder="1" applyAlignment="1">
      <alignment horizontal="right"/>
    </xf>
    <xf numFmtId="168" fontId="9" fillId="2" borderId="28" xfId="56" applyNumberFormat="1" applyFont="1" applyFill="1" applyBorder="1" applyAlignment="1">
      <alignment horizontal="center"/>
    </xf>
    <xf numFmtId="168" fontId="9" fillId="2" borderId="28" xfId="56" applyNumberFormat="1" applyFont="1" applyFill="1" applyBorder="1"/>
    <xf numFmtId="168" fontId="9" fillId="0" borderId="28" xfId="56" applyNumberFormat="1" applyFont="1" applyFill="1" applyBorder="1" applyAlignment="1">
      <alignment horizontal="center"/>
    </xf>
    <xf numFmtId="168" fontId="9" fillId="0" borderId="28" xfId="56" applyNumberFormat="1" applyFont="1" applyFill="1" applyBorder="1"/>
    <xf numFmtId="168" fontId="9" fillId="0" borderId="28" xfId="56" applyNumberFormat="1" applyFont="1" applyFill="1" applyBorder="1" applyAlignment="1">
      <alignment horizontal="center" vertical="center" wrapText="1"/>
    </xf>
    <xf numFmtId="165" fontId="20" fillId="2" borderId="28" xfId="7" applyNumberFormat="1" applyFont="1" applyFill="1" applyBorder="1" applyAlignment="1">
      <alignment horizontal="center" vertical="center" wrapText="1"/>
    </xf>
    <xf numFmtId="0" fontId="20" fillId="2" borderId="27" xfId="30" applyFont="1" applyFill="1" applyBorder="1"/>
    <xf numFmtId="0" fontId="39" fillId="0" borderId="0" xfId="34" applyFont="1" applyAlignment="1">
      <alignment horizontal="center"/>
    </xf>
    <xf numFmtId="0" fontId="23" fillId="0" borderId="13" xfId="30" applyFont="1" applyBorder="1"/>
    <xf numFmtId="0" fontId="23" fillId="0" borderId="13" xfId="30" applyFont="1" applyBorder="1" applyAlignment="1">
      <alignment horizontal="left"/>
    </xf>
    <xf numFmtId="165" fontId="24" fillId="0" borderId="13" xfId="7" applyNumberFormat="1" applyFont="1" applyFill="1" applyBorder="1" applyAlignment="1">
      <alignment horizontal="left" vertical="center" wrapText="1"/>
    </xf>
    <xf numFmtId="0" fontId="24" fillId="0" borderId="0" xfId="30" applyFont="1" applyAlignment="1">
      <alignment vertical="center"/>
    </xf>
    <xf numFmtId="0" fontId="20" fillId="0" borderId="0" xfId="4" applyFont="1" applyAlignment="1">
      <alignment horizontal="center"/>
    </xf>
    <xf numFmtId="0" fontId="23" fillId="2" borderId="0" xfId="1" applyFont="1" applyFill="1" applyAlignment="1">
      <alignment horizontal="center" vertical="center"/>
    </xf>
    <xf numFmtId="0" fontId="24" fillId="0" borderId="23" xfId="4" applyFont="1" applyBorder="1" applyAlignment="1">
      <alignment horizontal="center" vertical="top" wrapText="1"/>
    </xf>
    <xf numFmtId="165" fontId="24" fillId="0" borderId="0" xfId="7" applyNumberFormat="1" applyFont="1" applyFill="1" applyBorder="1" applyAlignment="1">
      <alignment vertical="center" wrapText="1"/>
    </xf>
    <xf numFmtId="0" fontId="23" fillId="0" borderId="13" xfId="34" applyFont="1" applyBorder="1" applyAlignment="1">
      <alignment horizontal="right"/>
    </xf>
    <xf numFmtId="0" fontId="20" fillId="0" borderId="13" xfId="30" applyFont="1" applyBorder="1" applyAlignment="1">
      <alignment horizontal="center"/>
    </xf>
    <xf numFmtId="0" fontId="9" fillId="0" borderId="0" xfId="30" applyFont="1" applyAlignment="1">
      <alignment horizontal="right" vertical="center"/>
    </xf>
    <xf numFmtId="0" fontId="41" fillId="0" borderId="0" xfId="34" applyFont="1" applyAlignment="1">
      <alignment horizontal="right" vertical="center"/>
    </xf>
    <xf numFmtId="0" fontId="6" fillId="0" borderId="2" xfId="11" applyBorder="1"/>
    <xf numFmtId="0" fontId="6" fillId="0" borderId="3" xfId="11" applyBorder="1"/>
    <xf numFmtId="0" fontId="6" fillId="0" borderId="4" xfId="11" applyBorder="1"/>
    <xf numFmtId="0" fontId="6" fillId="0" borderId="5" xfId="11" applyBorder="1"/>
    <xf numFmtId="0" fontId="6" fillId="0" borderId="28" xfId="11" applyBorder="1"/>
    <xf numFmtId="0" fontId="6" fillId="0" borderId="25" xfId="11" applyBorder="1"/>
    <xf numFmtId="0" fontId="6" fillId="0" borderId="26" xfId="11" applyBorder="1"/>
    <xf numFmtId="0" fontId="6" fillId="0" borderId="27" xfId="11" applyBorder="1"/>
    <xf numFmtId="0" fontId="9" fillId="0" borderId="0" xfId="4" applyFont="1" applyAlignment="1">
      <alignment horizontal="right" vertical="center"/>
    </xf>
    <xf numFmtId="0" fontId="24" fillId="0" borderId="0" xfId="4" applyFont="1"/>
    <xf numFmtId="0" fontId="14" fillId="0" borderId="0" xfId="4" applyFont="1" applyAlignment="1">
      <alignment horizontal="center" vertical="center" wrapText="1"/>
    </xf>
    <xf numFmtId="0" fontId="14" fillId="0" borderId="0" xfId="4" applyFont="1" applyAlignment="1">
      <alignment vertical="center" wrapText="1"/>
    </xf>
    <xf numFmtId="0" fontId="88" fillId="0" borderId="0" xfId="4" applyFont="1" applyAlignment="1">
      <alignment vertical="center" wrapText="1"/>
    </xf>
    <xf numFmtId="0" fontId="14" fillId="0" borderId="22" xfId="4" applyFont="1" applyBorder="1" applyAlignment="1">
      <alignment horizontal="center" vertical="center" wrapText="1"/>
    </xf>
    <xf numFmtId="0" fontId="20" fillId="2" borderId="5" xfId="4" applyFont="1" applyFill="1" applyBorder="1" applyAlignment="1">
      <alignment vertical="center"/>
    </xf>
    <xf numFmtId="0" fontId="29" fillId="7" borderId="25" xfId="4" applyFont="1" applyFill="1" applyBorder="1"/>
    <xf numFmtId="0" fontId="29" fillId="2" borderId="0" xfId="4" applyFont="1" applyFill="1"/>
    <xf numFmtId="0" fontId="29" fillId="2" borderId="28" xfId="4" applyFont="1" applyFill="1" applyBorder="1"/>
    <xf numFmtId="0" fontId="9" fillId="0" borderId="0" xfId="31" applyFont="1" applyAlignment="1">
      <alignment horizontal="center" vertical="center"/>
    </xf>
    <xf numFmtId="0" fontId="32" fillId="7" borderId="0" xfId="1" applyFont="1" applyFill="1" applyAlignment="1">
      <alignment horizontal="center" vertical="center"/>
    </xf>
    <xf numFmtId="0" fontId="38" fillId="7" borderId="0" xfId="4" applyFont="1" applyFill="1" applyAlignment="1">
      <alignment horizontal="center" vertical="center" wrapText="1"/>
    </xf>
    <xf numFmtId="0" fontId="23" fillId="0" borderId="28" xfId="34" applyFont="1" applyBorder="1" applyAlignment="1">
      <alignment horizontal="center" vertical="center"/>
    </xf>
    <xf numFmtId="0" fontId="32" fillId="7" borderId="13" xfId="1" applyFont="1" applyFill="1" applyBorder="1" applyAlignment="1">
      <alignment horizontal="center" vertical="center"/>
    </xf>
    <xf numFmtId="0" fontId="32" fillId="7" borderId="3" xfId="4" applyFont="1" applyFill="1" applyBorder="1" applyAlignment="1">
      <alignment horizontal="left" vertical="center" indent="2"/>
    </xf>
    <xf numFmtId="0" fontId="32" fillId="7" borderId="4" xfId="4" applyFont="1" applyFill="1" applyBorder="1" applyAlignment="1">
      <alignment horizontal="left" vertical="center" indent="2"/>
    </xf>
    <xf numFmtId="0" fontId="32" fillId="7" borderId="0" xfId="4" applyFont="1" applyFill="1" applyAlignment="1">
      <alignment horizontal="left" vertical="center" indent="2"/>
    </xf>
    <xf numFmtId="0" fontId="32" fillId="7" borderId="28" xfId="4" applyFont="1" applyFill="1" applyBorder="1" applyAlignment="1">
      <alignment horizontal="left" vertical="center" indent="2"/>
    </xf>
    <xf numFmtId="0" fontId="32" fillId="7" borderId="26" xfId="4" applyFont="1" applyFill="1" applyBorder="1" applyAlignment="1">
      <alignment horizontal="left" vertical="center" indent="2"/>
    </xf>
    <xf numFmtId="0" fontId="32" fillId="7" borderId="27" xfId="4" applyFont="1" applyFill="1" applyBorder="1" applyAlignment="1">
      <alignment horizontal="left" vertical="center" indent="2"/>
    </xf>
    <xf numFmtId="0" fontId="32" fillId="7" borderId="2" xfId="4" applyFont="1" applyFill="1" applyBorder="1" applyAlignment="1">
      <alignment horizontal="left" vertical="center" indent="2"/>
    </xf>
    <xf numFmtId="0" fontId="53" fillId="7" borderId="5" xfId="0" applyFont="1" applyFill="1" applyBorder="1" applyAlignment="1">
      <alignment horizontal="left" indent="4"/>
    </xf>
    <xf numFmtId="0" fontId="32" fillId="7" borderId="0" xfId="4" applyFont="1" applyFill="1" applyAlignment="1">
      <alignment horizontal="left" vertical="center" indent="4"/>
    </xf>
    <xf numFmtId="0" fontId="32" fillId="7" borderId="28" xfId="4" applyFont="1" applyFill="1" applyBorder="1" applyAlignment="1">
      <alignment horizontal="left" vertical="center" indent="4"/>
    </xf>
    <xf numFmtId="0" fontId="54" fillId="7" borderId="5" xfId="0" applyFont="1" applyFill="1" applyBorder="1" applyAlignment="1">
      <alignment horizontal="left" indent="4"/>
    </xf>
    <xf numFmtId="0" fontId="32" fillId="7" borderId="25" xfId="4" applyFont="1" applyFill="1" applyBorder="1" applyAlignment="1">
      <alignment horizontal="left" vertical="center" indent="2"/>
    </xf>
    <xf numFmtId="0" fontId="38" fillId="7" borderId="3" xfId="1" applyFont="1" applyFill="1" applyBorder="1" applyAlignment="1">
      <alignment horizontal="left" vertical="center" indent="1"/>
    </xf>
    <xf numFmtId="0" fontId="60" fillId="7" borderId="0" xfId="0" applyFont="1" applyFill="1" applyAlignment="1">
      <alignment horizontal="left" indent="1"/>
    </xf>
    <xf numFmtId="0" fontId="61" fillId="7" borderId="0" xfId="0" applyFont="1" applyFill="1" applyAlignment="1">
      <alignment horizontal="left" indent="1"/>
    </xf>
    <xf numFmtId="0" fontId="32" fillId="7" borderId="2" xfId="1" applyFont="1" applyFill="1" applyBorder="1" applyAlignment="1">
      <alignment horizontal="left" vertical="top" indent="2"/>
    </xf>
    <xf numFmtId="0" fontId="46" fillId="7" borderId="3" xfId="1" applyFont="1" applyFill="1" applyBorder="1" applyAlignment="1">
      <alignment horizontal="left" vertical="top" indent="2"/>
    </xf>
    <xf numFmtId="0" fontId="38" fillId="7" borderId="3" xfId="1" applyFont="1" applyFill="1" applyBorder="1" applyAlignment="1">
      <alignment horizontal="left" vertical="center" indent="2"/>
    </xf>
    <xf numFmtId="0" fontId="60" fillId="7" borderId="5" xfId="0" applyFont="1" applyFill="1" applyBorder="1" applyAlignment="1">
      <alignment horizontal="left" indent="2"/>
    </xf>
    <xf numFmtId="0" fontId="73" fillId="7" borderId="0" xfId="0" applyFont="1" applyFill="1" applyAlignment="1">
      <alignment horizontal="left" indent="2"/>
    </xf>
    <xf numFmtId="0" fontId="60" fillId="7" borderId="0" xfId="0" applyFont="1" applyFill="1" applyAlignment="1">
      <alignment horizontal="left" indent="2"/>
    </xf>
    <xf numFmtId="0" fontId="38" fillId="7" borderId="0" xfId="4" applyFont="1" applyFill="1" applyAlignment="1">
      <alignment horizontal="left" vertical="center" indent="2"/>
    </xf>
    <xf numFmtId="0" fontId="73" fillId="7" borderId="5" xfId="0" applyFont="1" applyFill="1" applyBorder="1" applyAlignment="1">
      <alignment horizontal="left" indent="2"/>
    </xf>
    <xf numFmtId="0" fontId="61" fillId="7" borderId="5" xfId="0" applyFont="1" applyFill="1" applyBorder="1" applyAlignment="1">
      <alignment horizontal="left" indent="2"/>
    </xf>
    <xf numFmtId="0" fontId="61" fillId="7" borderId="0" xfId="0" applyFont="1" applyFill="1" applyAlignment="1">
      <alignment horizontal="left" indent="2"/>
    </xf>
    <xf numFmtId="0" fontId="61" fillId="7" borderId="25" xfId="0" applyFont="1" applyFill="1" applyBorder="1" applyAlignment="1">
      <alignment horizontal="left" indent="2"/>
    </xf>
    <xf numFmtId="0" fontId="73" fillId="7" borderId="26" xfId="0" applyFont="1" applyFill="1" applyBorder="1" applyAlignment="1">
      <alignment horizontal="left" indent="2"/>
    </xf>
    <xf numFmtId="0" fontId="61" fillId="7" borderId="26" xfId="0" applyFont="1" applyFill="1" applyBorder="1" applyAlignment="1">
      <alignment horizontal="left" indent="2"/>
    </xf>
    <xf numFmtId="0" fontId="32" fillId="7" borderId="0" xfId="4" applyFont="1" applyFill="1" applyAlignment="1">
      <alignment vertical="center"/>
    </xf>
    <xf numFmtId="0" fontId="38" fillId="7" borderId="2" xfId="1" applyFont="1" applyFill="1" applyBorder="1" applyAlignment="1">
      <alignment horizontal="left" vertical="center" indent="1"/>
    </xf>
    <xf numFmtId="0" fontId="38" fillId="7" borderId="4" xfId="1" applyFont="1" applyFill="1" applyBorder="1" applyAlignment="1">
      <alignment horizontal="left" vertical="center" indent="1"/>
    </xf>
    <xf numFmtId="0" fontId="38" fillId="7" borderId="5" xfId="1" applyFont="1" applyFill="1" applyBorder="1" applyAlignment="1">
      <alignment horizontal="left" vertical="center" indent="1"/>
    </xf>
    <xf numFmtId="0" fontId="38" fillId="7" borderId="0" xfId="1" applyFont="1" applyFill="1" applyAlignment="1">
      <alignment horizontal="left" vertical="center" indent="1"/>
    </xf>
    <xf numFmtId="0" fontId="38" fillId="7" borderId="28" xfId="1" applyFont="1" applyFill="1" applyBorder="1" applyAlignment="1">
      <alignment horizontal="left" vertical="center" indent="1"/>
    </xf>
    <xf numFmtId="0" fontId="38" fillId="7" borderId="25" xfId="1" applyFont="1" applyFill="1" applyBorder="1" applyAlignment="1">
      <alignment horizontal="left" vertical="center" indent="1"/>
    </xf>
    <xf numFmtId="0" fontId="38" fillId="7" borderId="26" xfId="1" applyFont="1" applyFill="1" applyBorder="1" applyAlignment="1">
      <alignment horizontal="left" vertical="center" indent="1"/>
    </xf>
    <xf numFmtId="0" fontId="38" fillId="7" borderId="27" xfId="1" applyFont="1" applyFill="1" applyBorder="1" applyAlignment="1">
      <alignment horizontal="left" vertical="center" indent="1"/>
    </xf>
    <xf numFmtId="0" fontId="32" fillId="7" borderId="3" xfId="1" applyFont="1" applyFill="1" applyBorder="1" applyAlignment="1">
      <alignment vertical="center"/>
    </xf>
    <xf numFmtId="0" fontId="32" fillId="7" borderId="4" xfId="1" applyFont="1" applyFill="1" applyBorder="1" applyAlignment="1">
      <alignment vertical="center"/>
    </xf>
    <xf numFmtId="0" fontId="32" fillId="7" borderId="3" xfId="1" applyFont="1" applyFill="1" applyBorder="1" applyAlignment="1">
      <alignment vertical="top"/>
    </xf>
    <xf numFmtId="0" fontId="38" fillId="7" borderId="0" xfId="1" applyFont="1" applyFill="1"/>
    <xf numFmtId="0" fontId="38" fillId="7" borderId="0" xfId="1" quotePrefix="1" applyFont="1" applyFill="1"/>
    <xf numFmtId="0" fontId="32" fillId="7" borderId="5" xfId="1" applyFont="1" applyFill="1" applyBorder="1" applyAlignment="1">
      <alignment horizontal="center"/>
    </xf>
    <xf numFmtId="0" fontId="32" fillId="7" borderId="0" xfId="1" applyFont="1" applyFill="1" applyAlignment="1">
      <alignment horizontal="center"/>
    </xf>
    <xf numFmtId="0" fontId="32" fillId="7" borderId="28" xfId="1" applyFont="1" applyFill="1" applyBorder="1" applyAlignment="1">
      <alignment horizontal="center"/>
    </xf>
    <xf numFmtId="0" fontId="32" fillId="0" borderId="43" xfId="1" applyFont="1" applyBorder="1" applyAlignment="1">
      <alignment vertical="center"/>
    </xf>
    <xf numFmtId="0" fontId="32" fillId="0" borderId="34" xfId="1" applyFont="1" applyBorder="1" applyAlignment="1">
      <alignment vertical="center"/>
    </xf>
    <xf numFmtId="0" fontId="32" fillId="0" borderId="44" xfId="1" applyFont="1" applyBorder="1" applyAlignment="1">
      <alignment vertical="center"/>
    </xf>
    <xf numFmtId="0" fontId="32" fillId="7" borderId="24" xfId="4" applyFont="1" applyFill="1" applyBorder="1"/>
    <xf numFmtId="0" fontId="32" fillId="7" borderId="23" xfId="4" applyFont="1" applyFill="1" applyBorder="1"/>
    <xf numFmtId="0" fontId="46" fillId="7" borderId="23" xfId="4" applyFont="1" applyFill="1" applyBorder="1" applyAlignment="1">
      <alignment vertical="top" wrapText="1"/>
    </xf>
    <xf numFmtId="0" fontId="38" fillId="7" borderId="23" xfId="4" quotePrefix="1" applyFont="1" applyFill="1" applyBorder="1" applyAlignment="1">
      <alignment vertical="center"/>
    </xf>
    <xf numFmtId="0" fontId="38" fillId="7" borderId="23" xfId="4" applyFont="1" applyFill="1" applyBorder="1"/>
    <xf numFmtId="0" fontId="32" fillId="7" borderId="16" xfId="4" applyFont="1" applyFill="1" applyBorder="1"/>
    <xf numFmtId="0" fontId="60" fillId="7" borderId="0" xfId="11" applyFont="1" applyFill="1" applyAlignment="1">
      <alignment horizontal="left"/>
    </xf>
    <xf numFmtId="0" fontId="46" fillId="7" borderId="0" xfId="4" applyFont="1" applyFill="1" applyAlignment="1">
      <alignment vertical="top" wrapText="1"/>
    </xf>
    <xf numFmtId="0" fontId="38" fillId="7" borderId="0" xfId="4" quotePrefix="1" applyFont="1" applyFill="1" applyAlignment="1">
      <alignment vertical="center"/>
    </xf>
    <xf numFmtId="0" fontId="46" fillId="7" borderId="0" xfId="25" applyFont="1" applyFill="1"/>
    <xf numFmtId="0" fontId="38" fillId="7" borderId="0" xfId="11" applyFont="1" applyFill="1"/>
    <xf numFmtId="0" fontId="46" fillId="7" borderId="0" xfId="11" applyFont="1" applyFill="1"/>
    <xf numFmtId="0" fontId="6" fillId="7" borderId="0" xfId="23" applyFill="1"/>
    <xf numFmtId="0" fontId="38" fillId="7" borderId="0" xfId="1" quotePrefix="1" applyFont="1" applyFill="1" applyAlignment="1">
      <alignment horizontal="right" vertical="center"/>
    </xf>
    <xf numFmtId="0" fontId="38" fillId="7" borderId="0" xfId="4" applyFont="1" applyFill="1" applyAlignment="1">
      <alignment vertical="top"/>
    </xf>
    <xf numFmtId="0" fontId="46" fillId="7" borderId="0" xfId="4" applyFont="1" applyFill="1" applyAlignment="1">
      <alignment vertical="top"/>
    </xf>
    <xf numFmtId="0" fontId="46" fillId="7" borderId="0" xfId="4" applyFont="1" applyFill="1" applyAlignment="1">
      <alignment horizontal="left"/>
    </xf>
    <xf numFmtId="0" fontId="32" fillId="7" borderId="25" xfId="1" applyFont="1" applyFill="1" applyBorder="1" applyAlignment="1">
      <alignment vertical="center"/>
    </xf>
    <xf numFmtId="0" fontId="38" fillId="7" borderId="26" xfId="1" quotePrefix="1" applyFont="1" applyFill="1" applyBorder="1" applyAlignment="1">
      <alignment vertical="center"/>
    </xf>
    <xf numFmtId="0" fontId="32" fillId="7" borderId="26" xfId="1" applyFont="1" applyFill="1" applyBorder="1" applyAlignment="1">
      <alignment vertical="center"/>
    </xf>
    <xf numFmtId="0" fontId="32" fillId="7" borderId="26" xfId="4" applyFont="1" applyFill="1" applyBorder="1" applyAlignment="1">
      <alignment vertical="center"/>
    </xf>
    <xf numFmtId="0" fontId="32" fillId="7" borderId="26" xfId="48" applyFont="1" applyFill="1" applyBorder="1" applyAlignment="1">
      <alignment horizontal="center" vertical="center" wrapText="1"/>
    </xf>
    <xf numFmtId="0" fontId="32" fillId="7" borderId="26" xfId="48" applyFont="1" applyFill="1" applyBorder="1" applyAlignment="1">
      <alignment vertical="center" wrapText="1"/>
    </xf>
    <xf numFmtId="0" fontId="32" fillId="7" borderId="27" xfId="4" applyFont="1" applyFill="1" applyBorder="1" applyAlignment="1">
      <alignment vertical="center"/>
    </xf>
    <xf numFmtId="0" fontId="38" fillId="7" borderId="0" xfId="4" quotePrefix="1" applyFont="1" applyFill="1" applyAlignment="1">
      <alignment horizontal="left" vertical="center"/>
    </xf>
    <xf numFmtId="0" fontId="46" fillId="7" borderId="0" xfId="1" applyFont="1" applyFill="1" applyAlignment="1">
      <alignment horizontal="left" vertical="center"/>
    </xf>
    <xf numFmtId="0" fontId="38" fillId="7" borderId="0" xfId="1" applyFont="1" applyFill="1" applyAlignment="1">
      <alignment horizontal="center"/>
    </xf>
    <xf numFmtId="0" fontId="46" fillId="7" borderId="0" xfId="1" applyFont="1" applyFill="1" applyAlignment="1">
      <alignment horizontal="center"/>
    </xf>
    <xf numFmtId="0" fontId="46" fillId="7" borderId="0" xfId="1" applyFont="1" applyFill="1" applyAlignment="1">
      <alignment vertical="center"/>
    </xf>
    <xf numFmtId="0" fontId="38" fillId="7" borderId="0" xfId="1" quotePrefix="1" applyFont="1" applyFill="1" applyAlignment="1">
      <alignment horizontal="right"/>
    </xf>
    <xf numFmtId="0" fontId="38" fillId="7" borderId="0" xfId="3" applyFont="1" applyFill="1" applyAlignment="1">
      <alignment vertical="center"/>
    </xf>
    <xf numFmtId="0" fontId="38" fillId="7" borderId="0" xfId="16" applyFont="1" applyFill="1" applyAlignment="1">
      <alignment horizontal="center" vertical="center"/>
    </xf>
    <xf numFmtId="0" fontId="46" fillId="7" borderId="0" xfId="3" applyFont="1" applyFill="1" applyAlignment="1">
      <alignment vertical="top"/>
    </xf>
    <xf numFmtId="0" fontId="38" fillId="7" borderId="0" xfId="1" applyFont="1" applyFill="1" applyAlignment="1">
      <alignment horizontal="left"/>
    </xf>
    <xf numFmtId="0" fontId="38" fillId="7" borderId="0" xfId="3" applyFont="1" applyFill="1" applyAlignment="1">
      <alignment horizontal="right" vertical="center"/>
    </xf>
    <xf numFmtId="0" fontId="38" fillId="7" borderId="0" xfId="3" applyFont="1" applyFill="1"/>
    <xf numFmtId="0" fontId="32" fillId="7" borderId="24" xfId="1" applyFont="1" applyFill="1" applyBorder="1"/>
    <xf numFmtId="0" fontId="32" fillId="7" borderId="23" xfId="3" applyFont="1" applyFill="1" applyBorder="1"/>
    <xf numFmtId="0" fontId="38" fillId="7" borderId="23" xfId="3" applyFont="1" applyFill="1" applyBorder="1" applyAlignment="1">
      <alignment horizontal="right" vertical="center"/>
    </xf>
    <xf numFmtId="0" fontId="32" fillId="7" borderId="23" xfId="1" applyFont="1" applyFill="1" applyBorder="1"/>
    <xf numFmtId="0" fontId="11" fillId="7" borderId="23" xfId="1" applyFont="1" applyFill="1" applyBorder="1" applyAlignment="1">
      <alignment vertical="center"/>
    </xf>
    <xf numFmtId="0" fontId="38" fillId="7" borderId="23" xfId="3" applyFont="1" applyFill="1" applyBorder="1" applyAlignment="1">
      <alignment vertical="center"/>
    </xf>
    <xf numFmtId="0" fontId="38" fillId="7" borderId="23" xfId="16" applyFont="1" applyFill="1" applyBorder="1" applyAlignment="1">
      <alignment horizontal="center" vertical="center"/>
    </xf>
    <xf numFmtId="0" fontId="38" fillId="7" borderId="23" xfId="16" applyFont="1" applyFill="1" applyBorder="1">
      <alignment vertical="center"/>
    </xf>
    <xf numFmtId="0" fontId="32" fillId="7" borderId="23" xfId="27" applyFont="1" applyFill="1" applyBorder="1"/>
    <xf numFmtId="0" fontId="32" fillId="7" borderId="16" xfId="1" applyFont="1" applyFill="1" applyBorder="1"/>
    <xf numFmtId="0" fontId="46" fillId="7" borderId="0" xfId="16" applyFont="1" applyFill="1" applyAlignment="1">
      <alignment vertical="top"/>
    </xf>
    <xf numFmtId="0" fontId="32" fillId="7" borderId="0" xfId="1" applyFont="1" applyFill="1" applyAlignment="1">
      <alignment horizontal="left"/>
    </xf>
    <xf numFmtId="0" fontId="38" fillId="7" borderId="0" xfId="1" applyFont="1" applyFill="1" applyAlignment="1">
      <alignment vertical="center"/>
    </xf>
    <xf numFmtId="0" fontId="38" fillId="7" borderId="0" xfId="1" applyFont="1" applyFill="1" applyAlignment="1">
      <alignment horizontal="center" vertical="center"/>
    </xf>
    <xf numFmtId="0" fontId="46" fillId="7" borderId="28" xfId="4" applyFont="1" applyFill="1" applyBorder="1" applyAlignment="1">
      <alignment horizontal="left" vertical="center"/>
    </xf>
    <xf numFmtId="0" fontId="46" fillId="7" borderId="0" xfId="3" applyFont="1" applyFill="1" applyAlignment="1">
      <alignment horizontal="left"/>
    </xf>
    <xf numFmtId="0" fontId="46" fillId="7" borderId="28" xfId="4" applyFont="1" applyFill="1" applyBorder="1" applyAlignment="1">
      <alignment horizontal="left"/>
    </xf>
    <xf numFmtId="0" fontId="70" fillId="7" borderId="0" xfId="16" applyFont="1" applyFill="1" applyAlignment="1">
      <alignment vertical="center" wrapText="1"/>
    </xf>
    <xf numFmtId="0" fontId="38" fillId="7" borderId="0" xfId="1" applyFont="1" applyFill="1" applyAlignment="1">
      <alignment horizontal="left" vertical="center"/>
    </xf>
    <xf numFmtId="0" fontId="32" fillId="7" borderId="5" xfId="1" applyFont="1" applyFill="1" applyBorder="1" applyAlignment="1">
      <alignment horizontal="left"/>
    </xf>
    <xf numFmtId="0" fontId="38" fillId="7" borderId="0" xfId="1" quotePrefix="1" applyFont="1" applyFill="1" applyAlignment="1">
      <alignment vertical="center"/>
    </xf>
    <xf numFmtId="0" fontId="61" fillId="7" borderId="0" xfId="11" applyFont="1" applyFill="1" applyAlignment="1">
      <alignment horizontal="left"/>
    </xf>
    <xf numFmtId="0" fontId="38" fillId="7" borderId="0" xfId="1" applyFont="1" applyFill="1" applyAlignment="1">
      <alignment vertical="top"/>
    </xf>
    <xf numFmtId="0" fontId="38" fillId="7" borderId="0" xfId="3" applyFont="1" applyFill="1" applyAlignment="1">
      <alignment horizontal="center" vertical="center"/>
    </xf>
    <xf numFmtId="0" fontId="46" fillId="7" borderId="0" xfId="1" applyFont="1" applyFill="1" applyAlignment="1">
      <alignment vertical="top"/>
    </xf>
    <xf numFmtId="0" fontId="11" fillId="7" borderId="0" xfId="1" applyFont="1" applyFill="1" applyAlignment="1">
      <alignment horizontal="center" vertical="center"/>
    </xf>
    <xf numFmtId="0" fontId="38" fillId="7" borderId="0" xfId="3" applyFont="1" applyFill="1" applyAlignment="1">
      <alignment horizontal="left" vertical="top"/>
    </xf>
    <xf numFmtId="0" fontId="38" fillId="7" borderId="0" xfId="27" applyFont="1" applyFill="1" applyAlignment="1">
      <alignment horizontal="left" vertical="center" wrapText="1"/>
    </xf>
    <xf numFmtId="0" fontId="46" fillId="7" borderId="0" xfId="27" applyFont="1" applyFill="1" applyAlignment="1">
      <alignment horizontal="left" vertical="center"/>
    </xf>
    <xf numFmtId="0" fontId="38" fillId="7" borderId="0" xfId="27" applyFont="1" applyFill="1" applyAlignment="1">
      <alignment horizontal="left" vertical="center"/>
    </xf>
    <xf numFmtId="0" fontId="70" fillId="7" borderId="0" xfId="16" applyFont="1" applyFill="1">
      <alignment vertical="center"/>
    </xf>
    <xf numFmtId="0" fontId="32" fillId="7" borderId="13" xfId="1" applyFont="1" applyFill="1" applyBorder="1" applyAlignment="1">
      <alignment horizontal="center"/>
    </xf>
    <xf numFmtId="0" fontId="32" fillId="7" borderId="0" xfId="4" applyFont="1" applyFill="1" applyAlignment="1">
      <alignment horizontal="left"/>
    </xf>
    <xf numFmtId="0" fontId="32" fillId="7" borderId="0" xfId="1" applyFont="1" applyFill="1" applyAlignment="1">
      <alignment horizontal="left" vertical="center"/>
    </xf>
    <xf numFmtId="0" fontId="38" fillId="7" borderId="0" xfId="3" quotePrefix="1" applyFont="1" applyFill="1" applyAlignment="1">
      <alignment horizontal="left" vertical="center"/>
    </xf>
    <xf numFmtId="0" fontId="32" fillId="7" borderId="0" xfId="27" applyFont="1" applyFill="1" applyAlignment="1">
      <alignment horizontal="left" vertical="center"/>
    </xf>
    <xf numFmtId="0" fontId="32" fillId="7" borderId="24" xfId="1" applyFont="1" applyFill="1" applyBorder="1" applyAlignment="1">
      <alignment horizontal="left"/>
    </xf>
    <xf numFmtId="0" fontId="38" fillId="7" borderId="23" xfId="4" quotePrefix="1" applyFont="1" applyFill="1" applyBorder="1" applyAlignment="1">
      <alignment horizontal="left" vertical="center"/>
    </xf>
    <xf numFmtId="0" fontId="60" fillId="7" borderId="23" xfId="11" applyFont="1" applyFill="1" applyBorder="1" applyAlignment="1">
      <alignment horizontal="left"/>
    </xf>
    <xf numFmtId="0" fontId="32" fillId="7" borderId="12" xfId="1" applyFont="1" applyFill="1" applyBorder="1"/>
    <xf numFmtId="0" fontId="32" fillId="7" borderId="13" xfId="1" applyFont="1" applyFill="1" applyBorder="1"/>
    <xf numFmtId="0" fontId="32" fillId="7" borderId="13" xfId="3" applyFont="1" applyFill="1" applyBorder="1"/>
    <xf numFmtId="0" fontId="38" fillId="7" borderId="13" xfId="3" applyFont="1" applyFill="1" applyBorder="1" applyAlignment="1">
      <alignment horizontal="right" vertical="center"/>
    </xf>
    <xf numFmtId="0" fontId="38" fillId="7" borderId="13" xfId="3" applyFont="1" applyFill="1" applyBorder="1" applyAlignment="1">
      <alignment horizontal="left" vertical="center"/>
    </xf>
    <xf numFmtId="0" fontId="32" fillId="7" borderId="13" xfId="3" applyFont="1" applyFill="1" applyBorder="1" applyAlignment="1">
      <alignment vertical="center"/>
    </xf>
    <xf numFmtId="0" fontId="38" fillId="7" borderId="13" xfId="3" applyFont="1" applyFill="1" applyBorder="1" applyAlignment="1">
      <alignment vertical="center"/>
    </xf>
    <xf numFmtId="0" fontId="38" fillId="7" borderId="13" xfId="3" applyFont="1" applyFill="1" applyBorder="1"/>
    <xf numFmtId="0" fontId="32" fillId="7" borderId="13" xfId="1" applyFont="1" applyFill="1" applyBorder="1" applyAlignment="1">
      <alignment vertical="center"/>
    </xf>
    <xf numFmtId="0" fontId="32" fillId="7" borderId="13" xfId="27" applyFont="1" applyFill="1" applyBorder="1" applyAlignment="1">
      <alignment vertical="center"/>
    </xf>
    <xf numFmtId="0" fontId="32" fillId="7" borderId="13" xfId="27" applyFont="1" applyFill="1" applyBorder="1"/>
    <xf numFmtId="0" fontId="32" fillId="7" borderId="14" xfId="1" applyFont="1" applyFill="1" applyBorder="1"/>
    <xf numFmtId="0" fontId="11" fillId="0" borderId="0" xfId="1" applyFont="1" applyAlignment="1">
      <alignment horizontal="left" vertical="center"/>
    </xf>
    <xf numFmtId="0" fontId="32" fillId="0" borderId="0" xfId="3" applyFont="1" applyAlignment="1">
      <alignment horizontal="left"/>
    </xf>
    <xf numFmtId="0" fontId="46" fillId="0" borderId="0" xfId="16" applyFont="1" applyAlignment="1">
      <alignment vertical="top" wrapText="1"/>
    </xf>
    <xf numFmtId="0" fontId="38" fillId="7" borderId="5" xfId="1" applyFont="1" applyFill="1" applyBorder="1" applyAlignment="1">
      <alignment horizontal="left" wrapText="1"/>
    </xf>
    <xf numFmtId="0" fontId="38" fillId="7" borderId="0" xfId="1" applyFont="1" applyFill="1" applyAlignment="1">
      <alignment horizontal="left" wrapText="1"/>
    </xf>
    <xf numFmtId="0" fontId="9" fillId="7" borderId="5" xfId="1" applyFont="1" applyFill="1" applyBorder="1" applyAlignment="1">
      <alignment vertical="center"/>
    </xf>
    <xf numFmtId="0" fontId="9" fillId="7" borderId="0" xfId="1" applyFont="1" applyFill="1" applyAlignment="1">
      <alignment vertical="center"/>
    </xf>
    <xf numFmtId="0" fontId="38" fillId="0" borderId="5" xfId="23" quotePrefix="1" applyFont="1" applyBorder="1" applyAlignment="1">
      <alignment horizontal="center" vertical="center" wrapText="1"/>
    </xf>
    <xf numFmtId="0" fontId="38" fillId="4" borderId="0" xfId="33" applyFont="1" applyFill="1" applyAlignment="1">
      <alignment vertical="center" wrapText="1"/>
    </xf>
    <xf numFmtId="0" fontId="38" fillId="4" borderId="28" xfId="33" applyFont="1" applyFill="1" applyBorder="1" applyAlignment="1">
      <alignment vertical="center" wrapText="1"/>
    </xf>
    <xf numFmtId="0" fontId="38" fillId="4" borderId="0" xfId="33" applyFont="1" applyFill="1" applyAlignment="1">
      <alignment horizontal="left" vertical="center"/>
    </xf>
    <xf numFmtId="0" fontId="23" fillId="0" borderId="0" xfId="33" applyFont="1" applyFill="1" applyAlignment="1">
      <alignment wrapText="1"/>
    </xf>
    <xf numFmtId="0" fontId="78" fillId="0" borderId="0" xfId="36" applyFont="1"/>
    <xf numFmtId="0" fontId="33" fillId="0" borderId="3" xfId="1" applyFont="1" applyBorder="1" applyAlignment="1">
      <alignment vertical="center"/>
    </xf>
    <xf numFmtId="0" fontId="23" fillId="0" borderId="0" xfId="36" quotePrefix="1" applyFont="1" applyAlignment="1">
      <alignment horizontal="right" vertical="center"/>
    </xf>
    <xf numFmtId="0" fontId="38" fillId="0" borderId="0" xfId="36" applyFont="1" applyAlignment="1">
      <alignment horizontal="center" vertical="center"/>
    </xf>
    <xf numFmtId="0" fontId="33" fillId="0" borderId="0" xfId="36" applyFont="1" applyAlignment="1">
      <alignment horizontal="center"/>
    </xf>
    <xf numFmtId="0" fontId="76" fillId="0" borderId="0" xfId="31" applyFont="1" applyAlignment="1">
      <alignment vertical="center"/>
    </xf>
    <xf numFmtId="0" fontId="31" fillId="0" borderId="0" xfId="31" applyFont="1" applyAlignment="1">
      <alignment vertical="top"/>
    </xf>
    <xf numFmtId="0" fontId="9" fillId="0" borderId="0" xfId="31" applyFont="1" applyAlignment="1">
      <alignment horizontal="center" vertical="center" wrapText="1"/>
    </xf>
    <xf numFmtId="0" fontId="8" fillId="0" borderId="0" xfId="31" applyFont="1" applyAlignment="1">
      <alignment horizontal="center" vertical="center" wrapText="1"/>
    </xf>
    <xf numFmtId="0" fontId="33" fillId="0" borderId="3" xfId="1" applyFont="1" applyBorder="1" applyAlignment="1">
      <alignment horizontal="center" vertical="center"/>
    </xf>
    <xf numFmtId="0" fontId="47" fillId="0" borderId="0" xfId="36" applyFont="1" applyAlignment="1">
      <alignment horizontal="center"/>
    </xf>
    <xf numFmtId="0" fontId="32" fillId="0" borderId="0" xfId="36" applyFont="1" applyAlignment="1">
      <alignment horizontal="center"/>
    </xf>
    <xf numFmtId="0" fontId="23" fillId="0" borderId="28" xfId="34" quotePrefix="1" applyFont="1" applyBorder="1" applyAlignment="1">
      <alignment horizontal="center" vertical="center"/>
    </xf>
    <xf numFmtId="165" fontId="40" fillId="0" borderId="28" xfId="7" applyNumberFormat="1" applyFont="1" applyFill="1" applyBorder="1" applyAlignment="1">
      <alignment horizontal="center" vertical="center" wrapText="1"/>
    </xf>
    <xf numFmtId="0" fontId="8" fillId="0" borderId="28" xfId="31" applyFont="1" applyBorder="1" applyAlignment="1">
      <alignment vertical="center"/>
    </xf>
    <xf numFmtId="0" fontId="23" fillId="0" borderId="0" xfId="16" quotePrefix="1" applyFont="1" applyAlignment="1">
      <alignment horizontal="right" vertical="center" wrapText="1"/>
    </xf>
    <xf numFmtId="165" fontId="23" fillId="0" borderId="0" xfId="7" quotePrefix="1" applyNumberFormat="1" applyFont="1" applyFill="1" applyBorder="1" applyAlignment="1">
      <alignment horizontal="right" wrapText="1"/>
    </xf>
    <xf numFmtId="0" fontId="76" fillId="0" borderId="0" xfId="34" applyFont="1" applyAlignment="1">
      <alignment vertical="center"/>
    </xf>
    <xf numFmtId="0" fontId="31" fillId="0" borderId="0" xfId="30" applyFont="1" applyAlignment="1">
      <alignment horizontal="left" vertical="top"/>
    </xf>
    <xf numFmtId="0" fontId="20" fillId="0" borderId="3" xfId="34" applyFont="1" applyBorder="1" applyAlignment="1">
      <alignment horizontal="center"/>
    </xf>
    <xf numFmtId="0" fontId="9" fillId="0" borderId="0" xfId="34" applyFont="1" applyAlignment="1">
      <alignment horizontal="center"/>
    </xf>
    <xf numFmtId="0" fontId="45" fillId="0" borderId="0" xfId="16" applyFont="1" applyAlignment="1">
      <alignment horizontal="center" vertical="center" readingOrder="1"/>
    </xf>
    <xf numFmtId="0" fontId="23" fillId="0" borderId="0" xfId="30" applyFont="1" applyAlignment="1">
      <alignment horizontal="center" vertical="top" wrapText="1"/>
    </xf>
    <xf numFmtId="0" fontId="24" fillId="0" borderId="0" xfId="30" applyFont="1" applyAlignment="1">
      <alignment horizontal="center" vertical="top" wrapText="1"/>
    </xf>
    <xf numFmtId="0" fontId="20" fillId="0" borderId="26" xfId="34" applyFont="1" applyBorder="1" applyAlignment="1">
      <alignment horizontal="center"/>
    </xf>
    <xf numFmtId="0" fontId="20" fillId="0" borderId="0" xfId="34" applyFont="1" applyAlignment="1">
      <alignment horizontal="center" vertical="top"/>
    </xf>
    <xf numFmtId="0" fontId="20" fillId="0" borderId="0" xfId="34" applyFont="1" applyAlignment="1">
      <alignment vertical="top"/>
    </xf>
    <xf numFmtId="0" fontId="23" fillId="0" borderId="13" xfId="34" applyFont="1" applyBorder="1" applyAlignment="1">
      <alignment horizontal="center" vertical="center"/>
    </xf>
    <xf numFmtId="168" fontId="9" fillId="0" borderId="13" xfId="56" applyNumberFormat="1" applyFont="1" applyFill="1" applyBorder="1" applyAlignment="1">
      <alignment horizontal="center" vertical="center"/>
    </xf>
    <xf numFmtId="0" fontId="22" fillId="0" borderId="0" xfId="35" applyFont="1" applyAlignment="1">
      <alignment vertical="top"/>
    </xf>
    <xf numFmtId="0" fontId="23" fillId="0" borderId="0" xfId="4" applyFont="1" applyAlignment="1">
      <alignment horizontal="center" vertical="center"/>
    </xf>
    <xf numFmtId="0" fontId="9" fillId="0" borderId="0" xfId="1" quotePrefix="1" applyFont="1" applyAlignment="1">
      <alignment horizontal="center" vertical="center" wrapText="1"/>
    </xf>
    <xf numFmtId="0" fontId="23" fillId="0" borderId="0" xfId="1" applyFont="1" applyAlignment="1">
      <alignment horizontal="center" vertical="center"/>
    </xf>
    <xf numFmtId="0" fontId="23" fillId="2" borderId="0" xfId="1" applyFont="1" applyFill="1" applyAlignment="1">
      <alignment horizontal="center" vertical="center" wrapText="1"/>
    </xf>
    <xf numFmtId="0" fontId="23" fillId="2" borderId="0" xfId="30" applyFont="1" applyFill="1" applyAlignment="1">
      <alignment horizontal="right"/>
    </xf>
    <xf numFmtId="0" fontId="8" fillId="2" borderId="0" xfId="34" applyFont="1" applyFill="1" applyAlignment="1">
      <alignment horizontal="center"/>
    </xf>
    <xf numFmtId="0" fontId="78" fillId="0" borderId="0" xfId="34" applyFont="1" applyAlignment="1">
      <alignment vertical="center"/>
    </xf>
    <xf numFmtId="0" fontId="31" fillId="2" borderId="0" xfId="34" applyFont="1" applyFill="1" applyAlignment="1">
      <alignment horizontal="left" vertical="top"/>
    </xf>
    <xf numFmtId="167" fontId="23" fillId="2" borderId="0" xfId="34" applyNumberFormat="1" applyFont="1" applyFill="1" applyAlignment="1">
      <alignment horizontal="left"/>
    </xf>
    <xf numFmtId="167" fontId="23" fillId="0" borderId="0" xfId="34" applyNumberFormat="1" applyFont="1" applyAlignment="1">
      <alignment horizontal="left"/>
    </xf>
    <xf numFmtId="2" fontId="23" fillId="0" borderId="0" xfId="34" applyNumberFormat="1" applyFont="1" applyAlignment="1">
      <alignment horizontal="left"/>
    </xf>
    <xf numFmtId="167" fontId="23" fillId="0" borderId="0" xfId="30" applyNumberFormat="1" applyFont="1" applyAlignment="1">
      <alignment horizontal="left"/>
    </xf>
    <xf numFmtId="0" fontId="20" fillId="0" borderId="28" xfId="31" applyFont="1" applyBorder="1" applyAlignment="1">
      <alignment vertical="center"/>
    </xf>
    <xf numFmtId="0" fontId="76" fillId="0" borderId="0" xfId="31" applyFont="1" applyAlignment="1">
      <alignment horizontal="center" vertical="center"/>
    </xf>
    <xf numFmtId="0" fontId="23" fillId="0" borderId="14" xfId="34" applyFont="1" applyBorder="1" applyAlignment="1">
      <alignment horizontal="center" vertical="center"/>
    </xf>
    <xf numFmtId="0" fontId="8" fillId="0" borderId="0" xfId="35" applyFont="1"/>
    <xf numFmtId="0" fontId="31" fillId="0" borderId="0" xfId="35" applyFont="1" applyAlignment="1">
      <alignment vertical="top"/>
    </xf>
    <xf numFmtId="0" fontId="8" fillId="0" borderId="0" xfId="34" applyFont="1" applyAlignment="1">
      <alignment horizontal="left"/>
    </xf>
    <xf numFmtId="0" fontId="31" fillId="0" borderId="0" xfId="34" applyFont="1" applyAlignment="1">
      <alignment horizontal="left" vertical="top"/>
    </xf>
    <xf numFmtId="0" fontId="23" fillId="2" borderId="0" xfId="31" quotePrefix="1" applyFont="1" applyFill="1" applyAlignment="1">
      <alignment horizontal="right" vertical="center"/>
    </xf>
    <xf numFmtId="0" fontId="23" fillId="2" borderId="0" xfId="31" applyFont="1" applyFill="1" applyAlignment="1">
      <alignment horizontal="right" vertical="center"/>
    </xf>
    <xf numFmtId="168" fontId="23" fillId="0" borderId="0" xfId="56" applyNumberFormat="1" applyFont="1" applyFill="1" applyBorder="1" applyAlignment="1">
      <alignment horizontal="center" vertical="center"/>
    </xf>
    <xf numFmtId="0" fontId="20" fillId="0" borderId="0" xfId="1" applyFont="1" applyAlignment="1">
      <alignment horizontal="center" vertical="center"/>
    </xf>
    <xf numFmtId="0" fontId="23" fillId="0" borderId="0" xfId="1" quotePrefix="1" applyFont="1" applyAlignment="1">
      <alignment horizontal="center"/>
    </xf>
    <xf numFmtId="0" fontId="23" fillId="2" borderId="0" xfId="1" quotePrefix="1" applyFont="1" applyFill="1" applyAlignment="1">
      <alignment horizontal="center" vertical="center"/>
    </xf>
    <xf numFmtId="0" fontId="9" fillId="0" borderId="0" xfId="4" applyFont="1" applyAlignment="1">
      <alignment horizontal="center" vertical="center"/>
    </xf>
    <xf numFmtId="0" fontId="9" fillId="2" borderId="5" xfId="1" applyFont="1" applyFill="1" applyBorder="1" applyAlignment="1">
      <alignment vertical="center" wrapText="1"/>
    </xf>
    <xf numFmtId="0" fontId="23" fillId="2" borderId="0" xfId="4" quotePrefix="1" applyFont="1" applyFill="1"/>
    <xf numFmtId="0" fontId="9" fillId="2" borderId="28" xfId="1" applyFont="1" applyFill="1" applyBorder="1" applyAlignment="1">
      <alignment vertical="center" wrapText="1"/>
    </xf>
    <xf numFmtId="0" fontId="29" fillId="2" borderId="0" xfId="4" applyFont="1" applyFill="1" applyAlignment="1">
      <alignment vertical="center"/>
    </xf>
    <xf numFmtId="0" fontId="20" fillId="2" borderId="28" xfId="4" applyFont="1" applyFill="1" applyBorder="1" applyAlignment="1">
      <alignment vertical="center"/>
    </xf>
    <xf numFmtId="0" fontId="9" fillId="2" borderId="0" xfId="1" applyFont="1" applyFill="1" applyAlignment="1">
      <alignment horizontal="center" vertical="center" wrapText="1"/>
    </xf>
    <xf numFmtId="0" fontId="53" fillId="2" borderId="0" xfId="0" applyFont="1" applyFill="1"/>
    <xf numFmtId="0" fontId="23" fillId="2" borderId="0" xfId="4" applyFont="1" applyFill="1" applyAlignment="1">
      <alignment horizontal="center" vertical="center"/>
    </xf>
    <xf numFmtId="0" fontId="20" fillId="2" borderId="0" xfId="4" applyFont="1" applyFill="1" applyAlignment="1">
      <alignment horizontal="center" vertical="center"/>
    </xf>
    <xf numFmtId="0" fontId="54" fillId="2" borderId="0" xfId="0" applyFont="1" applyFill="1"/>
    <xf numFmtId="0" fontId="23" fillId="2" borderId="0" xfId="1" applyFont="1" applyFill="1" applyAlignment="1">
      <alignment horizontal="center" vertical="top"/>
    </xf>
    <xf numFmtId="0" fontId="24" fillId="2" borderId="0" xfId="1" applyFont="1" applyFill="1" applyAlignment="1">
      <alignment vertical="top"/>
    </xf>
    <xf numFmtId="0" fontId="20" fillId="2" borderId="0" xfId="4" applyFont="1" applyFill="1" applyAlignment="1">
      <alignment vertical="center"/>
    </xf>
    <xf numFmtId="0" fontId="24" fillId="2" borderId="0" xfId="4" applyFont="1" applyFill="1" applyAlignment="1">
      <alignment vertical="center"/>
    </xf>
    <xf numFmtId="0" fontId="23" fillId="2" borderId="0" xfId="4" quotePrefix="1" applyFont="1" applyFill="1" applyAlignment="1">
      <alignment vertical="center"/>
    </xf>
    <xf numFmtId="0" fontId="29" fillId="2" borderId="5" xfId="4" applyFont="1" applyFill="1" applyBorder="1" applyAlignment="1">
      <alignment vertical="center"/>
    </xf>
    <xf numFmtId="0" fontId="29" fillId="2" borderId="28" xfId="4" applyFont="1" applyFill="1" applyBorder="1" applyAlignment="1">
      <alignment vertical="center"/>
    </xf>
    <xf numFmtId="0" fontId="53" fillId="7" borderId="2" xfId="0" applyFont="1" applyFill="1" applyBorder="1" applyAlignment="1">
      <alignment horizontal="left" indent="5"/>
    </xf>
    <xf numFmtId="0" fontId="0" fillId="7" borderId="3" xfId="0" applyFill="1" applyBorder="1" applyAlignment="1">
      <alignment horizontal="left" indent="5"/>
    </xf>
    <xf numFmtId="0" fontId="20" fillId="7" borderId="3" xfId="4" applyFont="1" applyFill="1" applyBorder="1" applyAlignment="1">
      <alignment horizontal="left" vertical="center" indent="5"/>
    </xf>
    <xf numFmtId="0" fontId="53" fillId="7" borderId="5" xfId="0" applyFont="1" applyFill="1" applyBorder="1" applyAlignment="1">
      <alignment horizontal="left" indent="5"/>
    </xf>
    <xf numFmtId="0" fontId="0" fillId="7" borderId="0" xfId="0" applyFill="1" applyAlignment="1">
      <alignment horizontal="left" indent="5"/>
    </xf>
    <xf numFmtId="0" fontId="20" fillId="7" borderId="0" xfId="4" applyFont="1" applyFill="1" applyAlignment="1">
      <alignment horizontal="left" vertical="center" indent="5"/>
    </xf>
    <xf numFmtId="0" fontId="23" fillId="7" borderId="0" xfId="4" applyFont="1" applyFill="1" applyAlignment="1">
      <alignment horizontal="left" vertical="center" indent="5"/>
    </xf>
    <xf numFmtId="0" fontId="54" fillId="7" borderId="5" xfId="0" applyFont="1" applyFill="1" applyBorder="1" applyAlignment="1">
      <alignment horizontal="left" indent="5"/>
    </xf>
    <xf numFmtId="0" fontId="54" fillId="7" borderId="0" xfId="0" applyFont="1" applyFill="1" applyAlignment="1">
      <alignment horizontal="left" indent="5"/>
    </xf>
    <xf numFmtId="0" fontId="54" fillId="7" borderId="25" xfId="0" applyFont="1" applyFill="1" applyBorder="1" applyAlignment="1">
      <alignment horizontal="left" indent="5"/>
    </xf>
    <xf numFmtId="0" fontId="0" fillId="7" borderId="26" xfId="0" applyFill="1" applyBorder="1" applyAlignment="1">
      <alignment horizontal="left" indent="5"/>
    </xf>
    <xf numFmtId="0" fontId="20" fillId="7" borderId="26" xfId="4" applyFont="1" applyFill="1" applyBorder="1" applyAlignment="1">
      <alignment horizontal="left" vertical="center" indent="5"/>
    </xf>
    <xf numFmtId="0" fontId="26" fillId="7" borderId="0" xfId="4" applyFont="1" applyFill="1" applyAlignment="1">
      <alignment horizontal="left" vertical="center" indent="5"/>
    </xf>
    <xf numFmtId="0" fontId="20" fillId="2" borderId="24" xfId="4" applyFont="1" applyFill="1" applyBorder="1" applyAlignment="1">
      <alignment vertical="center"/>
    </xf>
    <xf numFmtId="0" fontId="20" fillId="2" borderId="23" xfId="4" applyFont="1" applyFill="1" applyBorder="1" applyAlignment="1">
      <alignment vertical="center"/>
    </xf>
    <xf numFmtId="0" fontId="20" fillId="2" borderId="16" xfId="4" applyFont="1" applyFill="1" applyBorder="1" applyAlignment="1">
      <alignment vertical="center"/>
    </xf>
    <xf numFmtId="0" fontId="29" fillId="2" borderId="24" xfId="4" applyFont="1" applyFill="1" applyBorder="1" applyAlignment="1">
      <alignment vertical="center"/>
    </xf>
    <xf numFmtId="0" fontId="29" fillId="2" borderId="23" xfId="4" applyFont="1" applyFill="1" applyBorder="1" applyAlignment="1">
      <alignment vertical="center"/>
    </xf>
    <xf numFmtId="0" fontId="29" fillId="2" borderId="16" xfId="4" applyFont="1" applyFill="1" applyBorder="1" applyAlignment="1">
      <alignment vertical="center"/>
    </xf>
    <xf numFmtId="0" fontId="23" fillId="0" borderId="26" xfId="1" applyFont="1" applyBorder="1" applyAlignment="1">
      <alignment vertical="top"/>
    </xf>
    <xf numFmtId="0" fontId="20" fillId="0" borderId="26" xfId="1" applyFont="1" applyBorder="1" applyAlignment="1">
      <alignment vertical="top"/>
    </xf>
    <xf numFmtId="0" fontId="24" fillId="0" borderId="26" xfId="1" applyFont="1" applyBorder="1" applyAlignment="1">
      <alignment vertical="top"/>
    </xf>
    <xf numFmtId="0" fontId="23" fillId="0" borderId="26" xfId="1" applyFont="1" applyBorder="1" applyAlignment="1">
      <alignment horizontal="left" vertical="top"/>
    </xf>
    <xf numFmtId="0" fontId="9" fillId="0" borderId="26" xfId="1" applyFont="1" applyBorder="1" applyAlignment="1">
      <alignment vertical="center" wrapText="1"/>
    </xf>
    <xf numFmtId="0" fontId="23" fillId="2" borderId="24" xfId="4" applyFont="1" applyFill="1" applyBorder="1" applyAlignment="1">
      <alignment vertical="center"/>
    </xf>
    <xf numFmtId="0" fontId="23" fillId="2" borderId="23" xfId="4" quotePrefix="1" applyFont="1" applyFill="1" applyBorder="1" applyAlignment="1">
      <alignment vertical="center"/>
    </xf>
    <xf numFmtId="0" fontId="23" fillId="0" borderId="23" xfId="1" quotePrefix="1" applyFont="1" applyBorder="1"/>
    <xf numFmtId="0" fontId="9" fillId="0" borderId="23" xfId="1" quotePrefix="1" applyFont="1" applyBorder="1" applyAlignment="1">
      <alignment horizontal="center" vertical="center" wrapText="1"/>
    </xf>
    <xf numFmtId="0" fontId="23" fillId="2" borderId="0" xfId="1" applyFont="1" applyFill="1" applyAlignment="1">
      <alignment horizontal="left"/>
    </xf>
    <xf numFmtId="0" fontId="22" fillId="2" borderId="0" xfId="1" applyFont="1" applyFill="1" applyAlignment="1">
      <alignment vertical="top"/>
    </xf>
    <xf numFmtId="0" fontId="24" fillId="2" borderId="0" xfId="1" applyFont="1" applyFill="1" applyAlignment="1">
      <alignment horizontal="left" vertical="top"/>
    </xf>
    <xf numFmtId="0" fontId="23" fillId="2" borderId="0" xfId="1" applyFont="1" applyFill="1" applyAlignment="1">
      <alignment vertical="top"/>
    </xf>
    <xf numFmtId="0" fontId="23" fillId="2" borderId="0" xfId="1" applyFont="1" applyFill="1" applyAlignment="1">
      <alignment vertical="center" wrapText="1"/>
    </xf>
    <xf numFmtId="0" fontId="23" fillId="2" borderId="0" xfId="1" quotePrefix="1" applyFont="1" applyFill="1" applyAlignment="1">
      <alignment horizontal="center" vertical="top"/>
    </xf>
    <xf numFmtId="0" fontId="9" fillId="2" borderId="24" xfId="1" applyFont="1" applyFill="1" applyBorder="1" applyAlignment="1">
      <alignment vertical="center" wrapText="1"/>
    </xf>
    <xf numFmtId="0" fontId="20" fillId="2" borderId="23" xfId="1" applyFont="1" applyFill="1" applyBorder="1" applyAlignment="1">
      <alignment vertical="top"/>
    </xf>
    <xf numFmtId="0" fontId="24" fillId="2" borderId="23" xfId="1" applyFont="1" applyFill="1" applyBorder="1" applyAlignment="1">
      <alignment vertical="top"/>
    </xf>
    <xf numFmtId="0" fontId="23" fillId="2" borderId="23" xfId="1" applyFont="1" applyFill="1" applyBorder="1" applyAlignment="1">
      <alignment horizontal="left" vertical="top"/>
    </xf>
    <xf numFmtId="0" fontId="23" fillId="2" borderId="23" xfId="1" applyFont="1" applyFill="1" applyBorder="1" applyAlignment="1">
      <alignment vertical="center" wrapText="1"/>
    </xf>
    <xf numFmtId="0" fontId="23" fillId="2" borderId="23" xfId="1" applyFont="1" applyFill="1" applyBorder="1" applyAlignment="1">
      <alignment horizontal="center" vertical="center" wrapText="1"/>
    </xf>
    <xf numFmtId="0" fontId="9" fillId="2" borderId="16" xfId="1" applyFont="1" applyFill="1" applyBorder="1" applyAlignment="1">
      <alignment vertical="center" wrapText="1"/>
    </xf>
    <xf numFmtId="0" fontId="8" fillId="2" borderId="0" xfId="1" applyFont="1" applyFill="1" applyAlignment="1">
      <alignment vertical="center"/>
    </xf>
    <xf numFmtId="0" fontId="20" fillId="2" borderId="23" xfId="1" applyFont="1" applyFill="1" applyBorder="1"/>
    <xf numFmtId="0" fontId="9" fillId="2" borderId="23" xfId="1" applyFont="1" applyFill="1" applyBorder="1" applyAlignment="1">
      <alignment vertical="center" wrapText="1"/>
    </xf>
    <xf numFmtId="0" fontId="24" fillId="2" borderId="0" xfId="1" quotePrefix="1" applyFont="1" applyFill="1" applyAlignment="1">
      <alignment vertical="top"/>
    </xf>
    <xf numFmtId="0" fontId="23" fillId="2" borderId="13" xfId="4" applyFont="1" applyFill="1" applyBorder="1" applyAlignment="1">
      <alignment vertical="center"/>
    </xf>
    <xf numFmtId="0" fontId="23" fillId="2" borderId="0" xfId="4" applyFont="1" applyFill="1" applyAlignment="1">
      <alignment horizontal="right" vertical="center"/>
    </xf>
    <xf numFmtId="0" fontId="23" fillId="0" borderId="0" xfId="4" applyFont="1" applyAlignment="1">
      <alignment horizontal="right" vertical="center"/>
    </xf>
    <xf numFmtId="0" fontId="24" fillId="0" borderId="0" xfId="1" quotePrefix="1" applyFont="1" applyAlignment="1">
      <alignment horizontal="left" vertical="top"/>
    </xf>
    <xf numFmtId="0" fontId="26" fillId="0" borderId="0" xfId="1" applyFont="1" applyAlignment="1">
      <alignment horizontal="left" vertical="center"/>
    </xf>
    <xf numFmtId="0" fontId="14" fillId="2" borderId="0" xfId="4" applyFont="1" applyFill="1" applyAlignment="1">
      <alignment horizontal="center" wrapText="1"/>
    </xf>
    <xf numFmtId="0" fontId="20" fillId="2" borderId="0" xfId="1" applyFont="1" applyFill="1" applyAlignment="1">
      <alignment horizontal="center" vertical="center"/>
    </xf>
    <xf numFmtId="0" fontId="23" fillId="2" borderId="7" xfId="31" quotePrefix="1" applyFont="1" applyFill="1" applyBorder="1" applyAlignment="1">
      <alignment horizontal="center" vertical="center"/>
    </xf>
    <xf numFmtId="168" fontId="23" fillId="0" borderId="0" xfId="56" applyNumberFormat="1" applyFont="1" applyFill="1" applyBorder="1" applyAlignment="1">
      <alignment vertical="center"/>
    </xf>
    <xf numFmtId="0" fontId="14" fillId="0" borderId="0" xfId="4" applyFont="1" applyAlignment="1">
      <alignment wrapText="1"/>
    </xf>
    <xf numFmtId="0" fontId="26" fillId="0" borderId="0" xfId="1" applyFont="1" applyAlignment="1">
      <alignment horizontal="left" vertical="top"/>
    </xf>
    <xf numFmtId="0" fontId="23" fillId="2" borderId="26" xfId="1" applyFont="1" applyFill="1" applyBorder="1" applyAlignment="1">
      <alignment horizontal="left" vertical="top"/>
    </xf>
    <xf numFmtId="0" fontId="20" fillId="2" borderId="26" xfId="1" applyFont="1" applyFill="1" applyBorder="1" applyAlignment="1">
      <alignment vertical="center"/>
    </xf>
    <xf numFmtId="0" fontId="9" fillId="2" borderId="26" xfId="1" applyFont="1" applyFill="1" applyBorder="1" applyAlignment="1">
      <alignment vertical="center" wrapText="1"/>
    </xf>
    <xf numFmtId="0" fontId="23" fillId="2" borderId="26" xfId="1" quotePrefix="1" applyFont="1" applyFill="1" applyBorder="1" applyAlignment="1">
      <alignment vertical="center"/>
    </xf>
    <xf numFmtId="0" fontId="27" fillId="0" borderId="3" xfId="1" applyFont="1" applyBorder="1"/>
    <xf numFmtId="0" fontId="23" fillId="0" borderId="3" xfId="1" quotePrefix="1" applyFont="1" applyBorder="1" applyAlignment="1">
      <alignment horizontal="center"/>
    </xf>
    <xf numFmtId="0" fontId="9" fillId="0" borderId="3" xfId="1" applyFont="1" applyBorder="1" applyAlignment="1">
      <alignment horizontal="left" vertical="center"/>
    </xf>
    <xf numFmtId="0" fontId="23" fillId="0" borderId="3" xfId="1" applyFont="1" applyBorder="1" applyAlignment="1">
      <alignment vertical="center"/>
    </xf>
    <xf numFmtId="0" fontId="20" fillId="0" borderId="3" xfId="4" applyFont="1" applyBorder="1" applyAlignment="1">
      <alignment vertical="center"/>
    </xf>
    <xf numFmtId="0" fontId="24" fillId="0" borderId="3" xfId="4" applyFont="1" applyBorder="1" applyAlignment="1">
      <alignment horizontal="center" vertical="center"/>
    </xf>
    <xf numFmtId="0" fontId="20" fillId="0" borderId="24" xfId="1" applyFont="1" applyBorder="1" applyAlignment="1">
      <alignment horizontal="left" vertical="top"/>
    </xf>
    <xf numFmtId="0" fontId="41" fillId="0" borderId="23" xfId="1" quotePrefix="1" applyFont="1" applyBorder="1" applyAlignment="1">
      <alignment vertical="center"/>
    </xf>
    <xf numFmtId="0" fontId="41" fillId="0" borderId="23" xfId="1" applyFont="1" applyBorder="1" applyAlignment="1">
      <alignment vertical="center"/>
    </xf>
    <xf numFmtId="0" fontId="20" fillId="0" borderId="16" xfId="1" applyFont="1" applyBorder="1" applyAlignment="1">
      <alignment vertical="top"/>
    </xf>
    <xf numFmtId="0" fontId="14" fillId="0" borderId="23" xfId="4" applyFont="1" applyBorder="1" applyAlignment="1">
      <alignment wrapText="1"/>
    </xf>
    <xf numFmtId="0" fontId="23" fillId="2" borderId="0" xfId="1" quotePrefix="1" applyFont="1" applyFill="1" applyAlignment="1">
      <alignment vertical="center" wrapText="1"/>
    </xf>
    <xf numFmtId="0" fontId="20" fillId="2" borderId="0" xfId="1" applyFont="1" applyFill="1" applyAlignment="1">
      <alignment vertical="center" wrapText="1"/>
    </xf>
    <xf numFmtId="0" fontId="20" fillId="2" borderId="23" xfId="1" applyFont="1" applyFill="1" applyBorder="1" applyAlignment="1">
      <alignment vertical="center"/>
    </xf>
    <xf numFmtId="0" fontId="39" fillId="2" borderId="23" xfId="1" applyFont="1" applyFill="1" applyBorder="1" applyAlignment="1">
      <alignment vertical="center"/>
    </xf>
    <xf numFmtId="0" fontId="23" fillId="2" borderId="23" xfId="1" applyFont="1" applyFill="1" applyBorder="1" applyAlignment="1">
      <alignment vertical="center"/>
    </xf>
    <xf numFmtId="0" fontId="23" fillId="2" borderId="26" xfId="1" applyFont="1" applyFill="1" applyBorder="1" applyAlignment="1">
      <alignment vertical="center"/>
    </xf>
    <xf numFmtId="0" fontId="9" fillId="2" borderId="26" xfId="1" applyFont="1" applyFill="1" applyBorder="1" applyAlignment="1">
      <alignment vertical="center"/>
    </xf>
    <xf numFmtId="0" fontId="20" fillId="2" borderId="44" xfId="1" applyFont="1" applyFill="1" applyBorder="1" applyAlignment="1">
      <alignment horizontal="left" vertical="top"/>
    </xf>
    <xf numFmtId="0" fontId="20" fillId="2" borderId="44" xfId="1" applyFont="1" applyFill="1" applyBorder="1" applyAlignment="1">
      <alignment vertical="center"/>
    </xf>
    <xf numFmtId="0" fontId="23" fillId="2" borderId="44" xfId="1" quotePrefix="1" applyFont="1" applyFill="1" applyBorder="1" applyAlignment="1">
      <alignment horizontal="left" vertical="center"/>
    </xf>
    <xf numFmtId="0" fontId="23" fillId="2" borderId="44" xfId="1" applyFont="1" applyFill="1" applyBorder="1" applyAlignment="1">
      <alignment vertical="center"/>
    </xf>
    <xf numFmtId="0" fontId="23" fillId="2" borderId="44" xfId="1" quotePrefix="1" applyFont="1" applyFill="1" applyBorder="1" applyAlignment="1">
      <alignment vertical="center"/>
    </xf>
    <xf numFmtId="0" fontId="9" fillId="2" borderId="44" xfId="1" applyFont="1" applyFill="1" applyBorder="1" applyAlignment="1">
      <alignment vertical="center" wrapText="1"/>
    </xf>
    <xf numFmtId="0" fontId="9" fillId="2" borderId="44" xfId="1" applyFont="1" applyFill="1" applyBorder="1" applyAlignment="1">
      <alignment vertical="center"/>
    </xf>
    <xf numFmtId="0" fontId="20" fillId="2" borderId="44" xfId="1" applyFont="1" applyFill="1" applyBorder="1" applyAlignment="1">
      <alignment vertical="top"/>
    </xf>
    <xf numFmtId="0" fontId="23" fillId="2" borderId="0" xfId="1" applyFont="1" applyFill="1" applyAlignment="1">
      <alignment vertical="top" wrapText="1"/>
    </xf>
    <xf numFmtId="0" fontId="20" fillId="2" borderId="24" xfId="1" applyFont="1" applyFill="1" applyBorder="1" applyAlignment="1">
      <alignment horizontal="left"/>
    </xf>
    <xf numFmtId="0" fontId="20" fillId="2" borderId="23" xfId="1" applyFont="1" applyFill="1" applyBorder="1" applyAlignment="1">
      <alignment horizontal="left" vertical="center"/>
    </xf>
    <xf numFmtId="0" fontId="20" fillId="2" borderId="16" xfId="1" applyFont="1" applyFill="1" applyBorder="1"/>
    <xf numFmtId="0" fontId="20" fillId="2" borderId="26" xfId="1" applyFont="1" applyFill="1" applyBorder="1" applyAlignment="1">
      <alignment horizontal="left" vertical="center"/>
    </xf>
    <xf numFmtId="0" fontId="21" fillId="2" borderId="26" xfId="1" applyFont="1" applyFill="1" applyBorder="1" applyAlignment="1">
      <alignment vertical="center"/>
    </xf>
    <xf numFmtId="0" fontId="9" fillId="2" borderId="26" xfId="1" applyFont="1" applyFill="1" applyBorder="1" applyAlignment="1">
      <alignment horizontal="left" vertical="center"/>
    </xf>
    <xf numFmtId="0" fontId="24" fillId="0" borderId="13" xfId="1" applyFont="1" applyBorder="1" applyAlignment="1">
      <alignment vertical="center"/>
    </xf>
    <xf numFmtId="0" fontId="23" fillId="2" borderId="0" xfId="4" quotePrefix="1" applyFont="1" applyFill="1" applyAlignment="1">
      <alignment horizontal="left" vertical="center"/>
    </xf>
    <xf numFmtId="0" fontId="24" fillId="2" borderId="0" xfId="4" applyFont="1" applyFill="1" applyAlignment="1">
      <alignment horizontal="center" vertical="top" wrapText="1"/>
    </xf>
    <xf numFmtId="0" fontId="20" fillId="2" borderId="0" xfId="4" applyFont="1" applyFill="1" applyAlignment="1">
      <alignment horizontal="left" vertical="center" wrapText="1"/>
    </xf>
    <xf numFmtId="0" fontId="24" fillId="2" borderId="0" xfId="4" applyFont="1" applyFill="1" applyAlignment="1">
      <alignment horizontal="left" vertical="center"/>
    </xf>
    <xf numFmtId="0" fontId="24" fillId="2" borderId="0" xfId="4" applyFont="1" applyFill="1" applyAlignment="1">
      <alignment vertical="top"/>
    </xf>
    <xf numFmtId="0" fontId="24" fillId="2" borderId="0" xfId="4" applyFont="1" applyFill="1" applyAlignment="1">
      <alignment vertical="top" wrapText="1"/>
    </xf>
    <xf numFmtId="0" fontId="14" fillId="2" borderId="0" xfId="4" applyFont="1" applyFill="1" applyAlignment="1">
      <alignment wrapText="1"/>
    </xf>
    <xf numFmtId="0" fontId="53" fillId="2" borderId="0" xfId="0" applyFont="1" applyFill="1" applyAlignment="1">
      <alignment vertical="center" wrapText="1"/>
    </xf>
    <xf numFmtId="0" fontId="53" fillId="2" borderId="0" xfId="0" applyFont="1" applyFill="1" applyAlignment="1">
      <alignment vertical="center"/>
    </xf>
    <xf numFmtId="0" fontId="23" fillId="2" borderId="13" xfId="4" quotePrefix="1" applyFont="1" applyFill="1" applyBorder="1" applyAlignment="1">
      <alignment horizontal="left" vertical="center"/>
    </xf>
    <xf numFmtId="0" fontId="23" fillId="2" borderId="13" xfId="4" applyFont="1" applyFill="1" applyBorder="1" applyAlignment="1">
      <alignment horizontal="left" vertical="center"/>
    </xf>
    <xf numFmtId="0" fontId="20" fillId="2" borderId="13" xfId="1" applyFont="1" applyFill="1" applyBorder="1" applyAlignment="1">
      <alignment vertical="center"/>
    </xf>
    <xf numFmtId="0" fontId="24" fillId="2" borderId="13" xfId="4" applyFont="1" applyFill="1" applyBorder="1" applyAlignment="1">
      <alignment horizontal="center" vertical="top" wrapText="1"/>
    </xf>
    <xf numFmtId="0" fontId="20" fillId="2" borderId="13" xfId="4" applyFont="1" applyFill="1" applyBorder="1" applyAlignment="1">
      <alignment horizontal="left" vertical="center" wrapText="1"/>
    </xf>
    <xf numFmtId="0" fontId="24" fillId="2" borderId="0" xfId="4" quotePrefix="1" applyFont="1" applyFill="1" applyAlignment="1">
      <alignment vertical="top"/>
    </xf>
    <xf numFmtId="0" fontId="23" fillId="2" borderId="0" xfId="4" applyFont="1" applyFill="1"/>
    <xf numFmtId="0" fontId="20" fillId="2" borderId="0" xfId="4" applyFont="1" applyFill="1" applyAlignment="1">
      <alignment vertical="center" wrapText="1"/>
    </xf>
    <xf numFmtId="0" fontId="24" fillId="2" borderId="0" xfId="4" applyFont="1" applyFill="1" applyAlignment="1">
      <alignment horizontal="left" vertical="top"/>
    </xf>
    <xf numFmtId="0" fontId="23" fillId="2" borderId="0" xfId="4" applyFont="1" applyFill="1" applyAlignment="1">
      <alignment horizontal="left" vertical="top"/>
    </xf>
    <xf numFmtId="0" fontId="24" fillId="2" borderId="23" xfId="1" applyFont="1" applyFill="1" applyBorder="1" applyAlignment="1">
      <alignment vertical="center"/>
    </xf>
    <xf numFmtId="0" fontId="14" fillId="2" borderId="23" xfId="4" applyFont="1" applyFill="1" applyBorder="1" applyAlignment="1">
      <alignment wrapText="1"/>
    </xf>
    <xf numFmtId="0" fontId="23" fillId="2" borderId="23" xfId="1" quotePrefix="1" applyFont="1" applyFill="1" applyBorder="1" applyAlignment="1">
      <alignment vertical="center"/>
    </xf>
    <xf numFmtId="0" fontId="24" fillId="2" borderId="0" xfId="4" quotePrefix="1" applyFont="1" applyFill="1" applyAlignment="1">
      <alignment vertical="center"/>
    </xf>
    <xf numFmtId="0" fontId="24" fillId="2" borderId="0" xfId="1" quotePrefix="1" applyFont="1" applyFill="1" applyAlignment="1">
      <alignment vertical="center"/>
    </xf>
    <xf numFmtId="0" fontId="23" fillId="0" borderId="23" xfId="4" quotePrefix="1" applyFont="1" applyBorder="1" applyAlignment="1">
      <alignment horizontal="right" vertical="center"/>
    </xf>
    <xf numFmtId="0" fontId="24" fillId="0" borderId="23" xfId="4" applyFont="1" applyBorder="1" applyAlignment="1">
      <alignment horizontal="left" vertical="center"/>
    </xf>
    <xf numFmtId="0" fontId="9" fillId="0" borderId="23" xfId="1" applyFont="1" applyBorder="1" applyAlignment="1">
      <alignment vertical="center"/>
    </xf>
    <xf numFmtId="0" fontId="20" fillId="2" borderId="5" xfId="1" applyFont="1" applyFill="1" applyBorder="1" applyAlignment="1">
      <alignment vertical="center"/>
    </xf>
    <xf numFmtId="0" fontId="20" fillId="2" borderId="28" xfId="1" applyFont="1" applyFill="1" applyBorder="1" applyAlignment="1">
      <alignment vertical="center"/>
    </xf>
    <xf numFmtId="0" fontId="23" fillId="2" borderId="0" xfId="4" quotePrefix="1" applyFont="1" applyFill="1" applyAlignment="1">
      <alignment horizontal="center" vertical="center" wrapText="1"/>
    </xf>
    <xf numFmtId="0" fontId="3" fillId="2" borderId="0" xfId="1" applyFont="1" applyFill="1" applyAlignment="1">
      <alignment horizontal="center" vertical="center"/>
    </xf>
    <xf numFmtId="0" fontId="10" fillId="2" borderId="0" xfId="1" applyFont="1" applyFill="1" applyAlignment="1">
      <alignment horizontal="center" vertical="center" wrapText="1"/>
    </xf>
    <xf numFmtId="0" fontId="31" fillId="2" borderId="0" xfId="1" applyFont="1" applyFill="1" applyAlignment="1">
      <alignment vertical="center"/>
    </xf>
    <xf numFmtId="0" fontId="27" fillId="2" borderId="0" xfId="1" applyFont="1" applyFill="1"/>
    <xf numFmtId="0" fontId="27" fillId="2" borderId="0" xfId="1" applyFont="1" applyFill="1" applyAlignment="1">
      <alignment horizontal="left"/>
    </xf>
    <xf numFmtId="0" fontId="23" fillId="2" borderId="0" xfId="1" quotePrefix="1" applyFont="1" applyFill="1" applyAlignment="1">
      <alignment vertical="top"/>
    </xf>
    <xf numFmtId="0" fontId="23" fillId="2" borderId="0" xfId="4" quotePrefix="1" applyFont="1" applyFill="1" applyAlignment="1">
      <alignment horizontal="center" vertical="center"/>
    </xf>
    <xf numFmtId="0" fontId="23" fillId="2" borderId="0" xfId="4" quotePrefix="1" applyFont="1" applyFill="1" applyAlignment="1">
      <alignment vertical="center" wrapText="1"/>
    </xf>
    <xf numFmtId="0" fontId="20" fillId="2" borderId="12" xfId="1" applyFont="1" applyFill="1" applyBorder="1" applyAlignment="1">
      <alignment vertical="center"/>
    </xf>
    <xf numFmtId="0" fontId="23" fillId="2" borderId="13" xfId="4" quotePrefix="1" applyFont="1" applyFill="1" applyBorder="1" applyAlignment="1">
      <alignment vertical="center"/>
    </xf>
    <xf numFmtId="0" fontId="23" fillId="2" borderId="13" xfId="4" quotePrefix="1" applyFont="1" applyFill="1" applyBorder="1" applyAlignment="1">
      <alignment vertical="center" wrapText="1"/>
    </xf>
    <xf numFmtId="0" fontId="23" fillId="2" borderId="13" xfId="4" quotePrefix="1" applyFont="1" applyFill="1" applyBorder="1" applyAlignment="1">
      <alignment horizontal="center" vertical="center"/>
    </xf>
    <xf numFmtId="0" fontId="23" fillId="2" borderId="13" xfId="1" quotePrefix="1" applyFont="1" applyFill="1" applyBorder="1" applyAlignment="1">
      <alignment vertical="center"/>
    </xf>
    <xf numFmtId="0" fontId="20" fillId="2" borderId="14" xfId="1" applyFont="1" applyFill="1" applyBorder="1" applyAlignment="1">
      <alignment vertical="center"/>
    </xf>
    <xf numFmtId="0" fontId="3" fillId="2" borderId="0" xfId="1" applyFont="1" applyFill="1" applyAlignment="1">
      <alignment vertical="center"/>
    </xf>
    <xf numFmtId="0" fontId="10" fillId="2" borderId="0" xfId="1" applyFont="1" applyFill="1" applyAlignment="1">
      <alignment vertical="center" wrapText="1"/>
    </xf>
    <xf numFmtId="0" fontId="14" fillId="2" borderId="0" xfId="4" applyFont="1" applyFill="1"/>
    <xf numFmtId="0" fontId="24" fillId="2" borderId="0" xfId="4" applyFont="1" applyFill="1"/>
    <xf numFmtId="0" fontId="20" fillId="2" borderId="24" xfId="1" applyFont="1" applyFill="1" applyBorder="1" applyAlignment="1">
      <alignment vertical="center"/>
    </xf>
    <xf numFmtId="0" fontId="24" fillId="2" borderId="23" xfId="4" applyFont="1" applyFill="1" applyBorder="1" applyAlignment="1">
      <alignment horizontal="left" vertical="center"/>
    </xf>
    <xf numFmtId="0" fontId="24" fillId="2" borderId="23" xfId="4" applyFont="1" applyFill="1" applyBorder="1" applyAlignment="1">
      <alignment horizontal="center" vertical="top" wrapText="1"/>
    </xf>
    <xf numFmtId="0" fontId="20" fillId="2" borderId="23" xfId="4" applyFont="1" applyFill="1" applyBorder="1" applyAlignment="1">
      <alignment horizontal="left" vertical="center" wrapText="1"/>
    </xf>
    <xf numFmtId="0" fontId="24" fillId="2" borderId="23" xfId="4" applyFont="1" applyFill="1" applyBorder="1" applyAlignment="1">
      <alignment vertical="center"/>
    </xf>
    <xf numFmtId="0" fontId="20" fillId="2" borderId="16" xfId="1" applyFont="1" applyFill="1" applyBorder="1" applyAlignment="1">
      <alignment vertical="center"/>
    </xf>
    <xf numFmtId="168" fontId="23" fillId="2" borderId="0" xfId="56" applyNumberFormat="1" applyFont="1" applyFill="1" applyBorder="1" applyAlignment="1">
      <alignment vertical="center"/>
    </xf>
    <xf numFmtId="0" fontId="8" fillId="2" borderId="0" xfId="1" quotePrefix="1" applyFont="1" applyFill="1" applyAlignment="1">
      <alignment vertical="center"/>
    </xf>
    <xf numFmtId="0" fontId="23" fillId="2" borderId="23" xfId="4" quotePrefix="1" applyFont="1" applyFill="1" applyBorder="1" applyAlignment="1">
      <alignment horizontal="left" vertical="center"/>
    </xf>
    <xf numFmtId="0" fontId="21" fillId="0" borderId="0" xfId="3" applyFont="1" applyAlignment="1">
      <alignment horizontal="left" vertical="center"/>
    </xf>
    <xf numFmtId="0" fontId="20" fillId="0" borderId="20" xfId="48" applyFont="1" applyBorder="1">
      <alignment vertical="center"/>
    </xf>
    <xf numFmtId="0" fontId="39" fillId="0" borderId="3" xfId="33" applyFont="1" applyFill="1" applyBorder="1"/>
    <xf numFmtId="168" fontId="9" fillId="2" borderId="20" xfId="56" applyNumberFormat="1" applyFont="1" applyFill="1" applyBorder="1" applyAlignment="1">
      <alignment horizontal="center" vertical="center"/>
    </xf>
    <xf numFmtId="2" fontId="23" fillId="2" borderId="23" xfId="34" applyNumberFormat="1" applyFont="1" applyFill="1" applyBorder="1" applyAlignment="1">
      <alignment horizontal="left"/>
    </xf>
    <xf numFmtId="2" fontId="20" fillId="2" borderId="0" xfId="34" applyNumberFormat="1" applyFont="1" applyFill="1" applyAlignment="1">
      <alignment horizontal="left"/>
    </xf>
    <xf numFmtId="167" fontId="23" fillId="0" borderId="0" xfId="30" applyNumberFormat="1" applyFont="1" applyAlignment="1">
      <alignment horizontal="left" vertical="top"/>
    </xf>
    <xf numFmtId="167" fontId="23" fillId="2" borderId="0" xfId="34" applyNumberFormat="1" applyFont="1" applyFill="1"/>
    <xf numFmtId="0" fontId="33" fillId="0" borderId="0" xfId="1" applyFont="1" applyAlignment="1">
      <alignment vertical="center"/>
    </xf>
    <xf numFmtId="0" fontId="40" fillId="7" borderId="3" xfId="1" applyFont="1" applyFill="1" applyBorder="1" applyAlignment="1">
      <alignment vertical="center"/>
    </xf>
    <xf numFmtId="0" fontId="40" fillId="7" borderId="0" xfId="1" applyFont="1" applyFill="1" applyAlignment="1">
      <alignment vertical="center"/>
    </xf>
    <xf numFmtId="0" fontId="33" fillId="7" borderId="3" xfId="1" applyFont="1" applyFill="1" applyBorder="1" applyAlignment="1">
      <alignment vertical="center"/>
    </xf>
    <xf numFmtId="0" fontId="33" fillId="7" borderId="44" xfId="1" applyFont="1" applyFill="1" applyBorder="1" applyAlignment="1">
      <alignment vertical="center"/>
    </xf>
    <xf numFmtId="0" fontId="33" fillId="7" borderId="44" xfId="1" applyFont="1" applyFill="1" applyBorder="1" applyAlignment="1">
      <alignment horizontal="left" vertical="center"/>
    </xf>
    <xf numFmtId="0" fontId="53" fillId="7" borderId="2" xfId="0" applyFont="1" applyFill="1" applyBorder="1" applyAlignment="1">
      <alignment horizontal="left" indent="1"/>
    </xf>
    <xf numFmtId="0" fontId="53" fillId="7" borderId="2" xfId="0" applyFont="1" applyFill="1" applyBorder="1" applyAlignment="1">
      <alignment horizontal="left" indent="2"/>
    </xf>
    <xf numFmtId="0" fontId="24" fillId="7" borderId="25" xfId="4" applyFont="1" applyFill="1" applyBorder="1" applyAlignment="1">
      <alignment horizontal="left" indent="2"/>
    </xf>
    <xf numFmtId="0" fontId="53" fillId="7" borderId="5" xfId="0" applyFont="1" applyFill="1" applyBorder="1" applyAlignment="1">
      <alignment horizontal="left" indent="1"/>
    </xf>
    <xf numFmtId="0" fontId="54" fillId="7" borderId="25" xfId="0" applyFont="1" applyFill="1" applyBorder="1" applyAlignment="1">
      <alignment horizontal="left" indent="1"/>
    </xf>
    <xf numFmtId="0" fontId="54" fillId="7" borderId="25" xfId="0" applyFont="1" applyFill="1" applyBorder="1" applyAlignment="1">
      <alignment horizontal="left" indent="2"/>
    </xf>
    <xf numFmtId="0" fontId="40" fillId="2" borderId="3" xfId="1" applyFont="1" applyFill="1" applyBorder="1" applyAlignment="1">
      <alignment vertical="center"/>
    </xf>
    <xf numFmtId="0" fontId="33" fillId="2" borderId="44" xfId="1" applyFont="1" applyFill="1" applyBorder="1" applyAlignment="1">
      <alignment vertical="center"/>
    </xf>
    <xf numFmtId="0" fontId="33" fillId="2" borderId="3" xfId="1" applyFont="1" applyFill="1" applyBorder="1" applyAlignment="1">
      <alignment vertical="center"/>
    </xf>
    <xf numFmtId="0" fontId="33" fillId="2" borderId="44" xfId="1" applyFont="1" applyFill="1" applyBorder="1" applyAlignment="1">
      <alignment horizontal="left" vertical="center"/>
    </xf>
    <xf numFmtId="0" fontId="20" fillId="7" borderId="20" xfId="4" applyFont="1" applyFill="1" applyBorder="1" applyAlignment="1">
      <alignment vertical="center"/>
    </xf>
    <xf numFmtId="0" fontId="20" fillId="7" borderId="7" xfId="4" applyFont="1" applyFill="1" applyBorder="1" applyAlignment="1">
      <alignment vertical="center"/>
    </xf>
    <xf numFmtId="0" fontId="29" fillId="7" borderId="20" xfId="4" applyFont="1" applyFill="1" applyBorder="1" applyAlignment="1">
      <alignment vertical="center"/>
    </xf>
    <xf numFmtId="0" fontId="29" fillId="7" borderId="0" xfId="4" applyFont="1" applyFill="1" applyAlignment="1">
      <alignment vertical="center"/>
    </xf>
    <xf numFmtId="0" fontId="23" fillId="7" borderId="20" xfId="4" applyFont="1" applyFill="1" applyBorder="1" applyAlignment="1">
      <alignment vertical="center"/>
    </xf>
    <xf numFmtId="0" fontId="23" fillId="7" borderId="0" xfId="4" quotePrefix="1" applyFont="1" applyFill="1"/>
    <xf numFmtId="0" fontId="29" fillId="7" borderId="7" xfId="4" applyFont="1" applyFill="1" applyBorder="1" applyAlignment="1">
      <alignment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23" fillId="7" borderId="0" xfId="1" applyFont="1" applyFill="1" applyAlignment="1">
      <alignment horizontal="center" vertical="center" wrapText="1"/>
    </xf>
    <xf numFmtId="0" fontId="23" fillId="7" borderId="7" xfId="1" applyFont="1" applyFill="1" applyBorder="1" applyAlignment="1">
      <alignment vertical="center" wrapText="1"/>
    </xf>
    <xf numFmtId="0" fontId="23" fillId="7" borderId="20" xfId="1" applyFont="1" applyFill="1" applyBorder="1" applyAlignment="1">
      <alignment vertical="center" wrapText="1"/>
    </xf>
    <xf numFmtId="0" fontId="23" fillId="7" borderId="0" xfId="1" applyFont="1" applyFill="1" applyAlignment="1">
      <alignment vertical="center" wrapText="1"/>
    </xf>
    <xf numFmtId="0" fontId="9" fillId="7" borderId="0" xfId="1" applyFont="1" applyFill="1" applyAlignment="1">
      <alignment vertical="center" wrapText="1"/>
    </xf>
    <xf numFmtId="0" fontId="9" fillId="7" borderId="7" xfId="1" applyFont="1" applyFill="1" applyBorder="1" applyAlignment="1">
      <alignment vertical="center" wrapText="1"/>
    </xf>
    <xf numFmtId="0" fontId="9" fillId="7" borderId="21" xfId="1" applyFont="1" applyFill="1" applyBorder="1" applyAlignment="1">
      <alignment vertical="center" wrapText="1"/>
    </xf>
    <xf numFmtId="0" fontId="9" fillId="7" borderId="13" xfId="1" applyFont="1" applyFill="1" applyBorder="1" applyAlignment="1">
      <alignment vertical="center" wrapText="1"/>
    </xf>
    <xf numFmtId="0" fontId="29" fillId="7" borderId="13" xfId="4" applyFont="1" applyFill="1" applyBorder="1"/>
    <xf numFmtId="0" fontId="23" fillId="7" borderId="13" xfId="4" quotePrefix="1" applyFont="1" applyFill="1" applyBorder="1"/>
    <xf numFmtId="0" fontId="29" fillId="7" borderId="15" xfId="4" applyFont="1" applyFill="1" applyBorder="1"/>
    <xf numFmtId="0" fontId="40" fillId="2" borderId="0" xfId="1" applyFont="1" applyFill="1" applyAlignment="1">
      <alignment vertical="center"/>
    </xf>
    <xf numFmtId="0" fontId="33" fillId="2" borderId="0" xfId="1" applyFont="1" applyFill="1" applyAlignment="1">
      <alignment vertical="center"/>
    </xf>
    <xf numFmtId="0" fontId="33" fillId="2" borderId="0" xfId="1" applyFont="1" applyFill="1" applyAlignment="1">
      <alignment horizontal="left" vertical="center"/>
    </xf>
    <xf numFmtId="168" fontId="1" fillId="8" borderId="10" xfId="56" applyNumberFormat="1" applyFont="1" applyFill="1" applyBorder="1" applyAlignment="1">
      <alignment horizontal="right" vertical="center"/>
    </xf>
    <xf numFmtId="0" fontId="0" fillId="0" borderId="10" xfId="0" applyBorder="1" applyAlignment="1">
      <alignment horizontal="left" vertical="center"/>
    </xf>
    <xf numFmtId="0" fontId="82" fillId="0" borderId="10" xfId="0" applyFont="1" applyBorder="1" applyAlignment="1">
      <alignment horizontal="right" vertical="center"/>
    </xf>
    <xf numFmtId="0" fontId="0" fillId="0" borderId="0" xfId="0" applyAlignment="1">
      <alignment horizontal="right" vertical="center"/>
    </xf>
    <xf numFmtId="0" fontId="9" fillId="0" borderId="0" xfId="34" applyFont="1" applyAlignment="1">
      <alignment horizontal="center" vertical="center"/>
    </xf>
    <xf numFmtId="0" fontId="23" fillId="2" borderId="0" xfId="7" applyNumberFormat="1" applyFont="1" applyFill="1" applyBorder="1" applyAlignment="1">
      <alignment horizontal="right" wrapText="1"/>
    </xf>
    <xf numFmtId="0" fontId="23" fillId="2" borderId="56" xfId="4" applyFont="1" applyFill="1" applyBorder="1" applyAlignment="1">
      <alignment vertical="center"/>
    </xf>
    <xf numFmtId="0" fontId="14" fillId="2" borderId="56" xfId="4" applyFont="1" applyFill="1" applyBorder="1" applyAlignment="1">
      <alignment wrapText="1"/>
    </xf>
    <xf numFmtId="0" fontId="24" fillId="2" borderId="56" xfId="4" applyFont="1" applyFill="1" applyBorder="1" applyAlignment="1">
      <alignment horizontal="center" vertical="top" wrapText="1"/>
    </xf>
    <xf numFmtId="0" fontId="20" fillId="2" borderId="56" xfId="4" applyFont="1" applyFill="1" applyBorder="1" applyAlignment="1">
      <alignment vertical="center" wrapText="1"/>
    </xf>
    <xf numFmtId="0" fontId="23" fillId="2" borderId="56" xfId="4" quotePrefix="1" applyFont="1" applyFill="1" applyBorder="1" applyAlignment="1">
      <alignment vertical="center"/>
    </xf>
    <xf numFmtId="0" fontId="23" fillId="2" borderId="0" xfId="7" applyNumberFormat="1" applyFont="1" applyFill="1" applyBorder="1" applyAlignment="1">
      <alignment wrapText="1"/>
    </xf>
    <xf numFmtId="168" fontId="82" fillId="0" borderId="10" xfId="56" applyNumberFormat="1" applyFont="1" applyFill="1" applyBorder="1" applyAlignment="1">
      <alignment horizontal="right" vertical="center"/>
    </xf>
    <xf numFmtId="0" fontId="3" fillId="0" borderId="0" xfId="1" applyFont="1"/>
    <xf numFmtId="0" fontId="3" fillId="0" borderId="0" xfId="4" applyFont="1"/>
    <xf numFmtId="0" fontId="62" fillId="0" borderId="0" xfId="4" applyFont="1" applyAlignment="1">
      <alignment horizontal="center" vertical="top" wrapText="1"/>
    </xf>
    <xf numFmtId="0" fontId="10" fillId="7" borderId="2" xfId="11" applyFont="1" applyFill="1" applyBorder="1" applyAlignment="1">
      <alignment vertical="center"/>
    </xf>
    <xf numFmtId="0" fontId="10" fillId="7" borderId="3" xfId="11" applyFont="1" applyFill="1" applyBorder="1" applyAlignment="1">
      <alignment vertical="center"/>
    </xf>
    <xf numFmtId="0" fontId="3" fillId="7" borderId="3" xfId="3" applyFont="1" applyFill="1" applyBorder="1" applyAlignment="1">
      <alignment vertical="center"/>
    </xf>
    <xf numFmtId="0" fontId="10" fillId="7" borderId="3" xfId="3" applyFont="1" applyFill="1" applyBorder="1" applyAlignment="1">
      <alignment horizontal="center" vertical="center"/>
    </xf>
    <xf numFmtId="0" fontId="10" fillId="7" borderId="3" xfId="11" quotePrefix="1" applyFont="1" applyFill="1" applyBorder="1" applyAlignment="1">
      <alignment vertical="center"/>
    </xf>
    <xf numFmtId="0" fontId="14" fillId="7" borderId="3" xfId="11" applyFont="1" applyFill="1" applyBorder="1" applyAlignment="1">
      <alignment vertical="center"/>
    </xf>
    <xf numFmtId="0" fontId="3" fillId="7" borderId="4" xfId="3" applyFont="1" applyFill="1" applyBorder="1"/>
    <xf numFmtId="0" fontId="3" fillId="7" borderId="5" xfId="3" applyFont="1" applyFill="1" applyBorder="1" applyAlignment="1">
      <alignment vertical="center"/>
    </xf>
    <xf numFmtId="0" fontId="10" fillId="7" borderId="0" xfId="3" applyFont="1" applyFill="1"/>
    <xf numFmtId="0" fontId="3" fillId="7" borderId="0" xfId="3" applyFont="1" applyFill="1" applyAlignment="1">
      <alignment vertical="center"/>
    </xf>
    <xf numFmtId="0" fontId="10" fillId="7" borderId="0" xfId="3" applyFont="1" applyFill="1" applyAlignment="1">
      <alignment horizontal="center"/>
    </xf>
    <xf numFmtId="0" fontId="10" fillId="7" borderId="0" xfId="11" applyFont="1" applyFill="1" applyAlignment="1">
      <alignment vertical="center"/>
    </xf>
    <xf numFmtId="0" fontId="14" fillId="7" borderId="0" xfId="11" applyFont="1" applyFill="1" applyAlignment="1">
      <alignment vertical="center"/>
    </xf>
    <xf numFmtId="0" fontId="3" fillId="7" borderId="0" xfId="3" applyFont="1" applyFill="1"/>
    <xf numFmtId="0" fontId="10" fillId="7" borderId="0" xfId="3" applyFont="1" applyFill="1" applyAlignment="1">
      <alignment vertical="center" wrapText="1"/>
    </xf>
    <xf numFmtId="0" fontId="3" fillId="7" borderId="28" xfId="3" applyFont="1" applyFill="1" applyBorder="1"/>
    <xf numFmtId="0" fontId="10" fillId="7" borderId="0" xfId="3" applyFont="1" applyFill="1" applyAlignment="1">
      <alignment horizontal="center" vertical="center"/>
    </xf>
    <xf numFmtId="0" fontId="10" fillId="7" borderId="0" xfId="11" applyFont="1" applyFill="1" applyAlignment="1">
      <alignment horizontal="center" vertical="center"/>
    </xf>
    <xf numFmtId="0" fontId="3" fillId="7" borderId="0" xfId="3" applyFont="1" applyFill="1" applyAlignment="1">
      <alignment vertical="top"/>
    </xf>
    <xf numFmtId="0" fontId="10" fillId="7" borderId="0" xfId="11" quotePrefix="1" applyFont="1" applyFill="1" applyAlignment="1">
      <alignment vertical="center"/>
    </xf>
    <xf numFmtId="0" fontId="10" fillId="7" borderId="0" xfId="3" quotePrefix="1" applyFont="1" applyFill="1" applyAlignment="1">
      <alignment horizontal="center" vertical="center"/>
    </xf>
    <xf numFmtId="0" fontId="3" fillId="7" borderId="0" xfId="3" applyFont="1" applyFill="1" applyAlignment="1">
      <alignment horizontal="center" vertical="center"/>
    </xf>
    <xf numFmtId="0" fontId="3" fillId="7" borderId="28" xfId="3" applyFont="1" applyFill="1" applyBorder="1" applyAlignment="1">
      <alignment vertical="center"/>
    </xf>
    <xf numFmtId="0" fontId="3" fillId="7" borderId="25" xfId="3" applyFont="1" applyFill="1" applyBorder="1" applyAlignment="1">
      <alignment vertical="center"/>
    </xf>
    <xf numFmtId="0" fontId="14" fillId="7" borderId="26" xfId="3" applyFont="1" applyFill="1" applyBorder="1" applyAlignment="1">
      <alignment horizontal="center" vertical="center"/>
    </xf>
    <xf numFmtId="0" fontId="3" fillId="7" borderId="26" xfId="3" applyFont="1" applyFill="1" applyBorder="1"/>
    <xf numFmtId="0" fontId="3" fillId="7" borderId="26" xfId="3" applyFont="1" applyFill="1" applyBorder="1" applyAlignment="1">
      <alignment horizontal="center"/>
    </xf>
    <xf numFmtId="0" fontId="10" fillId="7" borderId="26" xfId="3" quotePrefix="1" applyFont="1" applyFill="1" applyBorder="1"/>
    <xf numFmtId="0" fontId="3" fillId="7" borderId="27" xfId="3" applyFont="1" applyFill="1" applyBorder="1"/>
    <xf numFmtId="0" fontId="11" fillId="0" borderId="34" xfId="3" applyFont="1" applyBorder="1" applyAlignment="1">
      <alignment horizontal="center" vertical="center"/>
    </xf>
    <xf numFmtId="0" fontId="3" fillId="7" borderId="2" xfId="3" applyFont="1" applyFill="1" applyBorder="1" applyAlignment="1">
      <alignment vertical="center"/>
    </xf>
    <xf numFmtId="0" fontId="3" fillId="7" borderId="3" xfId="3" applyFont="1" applyFill="1" applyBorder="1"/>
    <xf numFmtId="0" fontId="3" fillId="7" borderId="3" xfId="3" applyFont="1" applyFill="1" applyBorder="1" applyAlignment="1">
      <alignment horizontal="center"/>
    </xf>
    <xf numFmtId="0" fontId="10" fillId="7" borderId="3" xfId="3" quotePrefix="1" applyFont="1" applyFill="1" applyBorder="1"/>
    <xf numFmtId="0" fontId="9" fillId="7" borderId="0" xfId="3" applyFont="1" applyFill="1" applyAlignment="1">
      <alignment vertical="center"/>
    </xf>
    <xf numFmtId="0" fontId="21" fillId="7" borderId="0" xfId="3" applyFont="1" applyFill="1" applyAlignment="1">
      <alignment vertical="center"/>
    </xf>
    <xf numFmtId="0" fontId="9" fillId="7" borderId="0" xfId="3" applyFont="1" applyFill="1" applyAlignment="1">
      <alignment horizontal="center" vertical="center"/>
    </xf>
    <xf numFmtId="0" fontId="21" fillId="7" borderId="0" xfId="3" applyFont="1" applyFill="1"/>
    <xf numFmtId="0" fontId="21" fillId="7" borderId="0" xfId="3" applyFont="1" applyFill="1" applyAlignment="1">
      <alignment horizontal="center"/>
    </xf>
    <xf numFmtId="0" fontId="9" fillId="7" borderId="0" xfId="3" quotePrefix="1" applyFont="1" applyFill="1"/>
    <xf numFmtId="0" fontId="21" fillId="7" borderId="28" xfId="3" applyFont="1" applyFill="1" applyBorder="1"/>
    <xf numFmtId="0" fontId="21" fillId="7" borderId="0" xfId="3" applyFont="1" applyFill="1" applyAlignment="1">
      <alignment horizontal="center" vertical="center"/>
    </xf>
    <xf numFmtId="0" fontId="22" fillId="7" borderId="0" xfId="3" applyFont="1" applyFill="1" applyAlignment="1">
      <alignment vertical="center"/>
    </xf>
    <xf numFmtId="0" fontId="9" fillId="7" borderId="0" xfId="11" applyFont="1" applyFill="1" applyAlignment="1">
      <alignment vertical="center"/>
    </xf>
    <xf numFmtId="49" fontId="9" fillId="7" borderId="0" xfId="11" applyNumberFormat="1" applyFont="1" applyFill="1" applyAlignment="1">
      <alignment vertical="center"/>
    </xf>
    <xf numFmtId="0" fontId="9" fillId="7" borderId="0" xfId="11" quotePrefix="1" applyFont="1" applyFill="1" applyAlignment="1">
      <alignment vertical="center"/>
    </xf>
    <xf numFmtId="0" fontId="5" fillId="7" borderId="5" xfId="1" applyFont="1" applyFill="1" applyBorder="1" applyAlignment="1">
      <alignment vertical="center"/>
    </xf>
    <xf numFmtId="0" fontId="5" fillId="7" borderId="0" xfId="1" applyFont="1" applyFill="1" applyAlignment="1">
      <alignment vertical="center"/>
    </xf>
    <xf numFmtId="0" fontId="67" fillId="7" borderId="0" xfId="1" applyFont="1" applyFill="1" applyAlignment="1">
      <alignment vertical="center"/>
    </xf>
    <xf numFmtId="0" fontId="21" fillId="7" borderId="0" xfId="1" applyFont="1" applyFill="1" applyAlignment="1">
      <alignment horizontal="center" vertical="center"/>
    </xf>
    <xf numFmtId="0" fontId="11" fillId="7" borderId="0" xfId="3" applyFont="1" applyFill="1" applyAlignment="1">
      <alignment horizontal="center" vertical="center"/>
    </xf>
    <xf numFmtId="0" fontId="11" fillId="7" borderId="0" xfId="3" applyFont="1" applyFill="1" applyAlignment="1">
      <alignment vertical="center"/>
    </xf>
    <xf numFmtId="0" fontId="3" fillId="7" borderId="0" xfId="3" applyFont="1" applyFill="1" applyAlignment="1">
      <alignment horizontal="center"/>
    </xf>
    <xf numFmtId="0" fontId="10" fillId="7" borderId="0" xfId="3" quotePrefix="1" applyFont="1" applyFill="1"/>
    <xf numFmtId="0" fontId="3" fillId="7" borderId="26" xfId="3" applyFont="1" applyFill="1" applyBorder="1" applyAlignment="1">
      <alignment vertical="center"/>
    </xf>
    <xf numFmtId="0" fontId="10" fillId="7" borderId="26" xfId="3" applyFont="1" applyFill="1" applyBorder="1" applyAlignment="1">
      <alignment horizontal="center" vertical="center"/>
    </xf>
    <xf numFmtId="0" fontId="11" fillId="7" borderId="26" xfId="3" applyFont="1" applyFill="1" applyBorder="1" applyAlignment="1">
      <alignment horizontal="center" vertical="center"/>
    </xf>
    <xf numFmtId="0" fontId="11" fillId="7" borderId="26" xfId="3" applyFont="1" applyFill="1" applyBorder="1" applyAlignment="1">
      <alignment vertical="center"/>
    </xf>
    <xf numFmtId="0" fontId="3" fillId="7" borderId="5" xfId="3" applyFont="1" applyFill="1" applyBorder="1"/>
    <xf numFmtId="0" fontId="10" fillId="7" borderId="0" xfId="1" applyFont="1" applyFill="1" applyAlignment="1">
      <alignment horizontal="left" vertical="center"/>
    </xf>
    <xf numFmtId="0" fontId="10" fillId="7" borderId="0" xfId="3" applyFont="1" applyFill="1" applyAlignment="1">
      <alignment horizontal="left" vertical="center"/>
    </xf>
    <xf numFmtId="0" fontId="15" fillId="7" borderId="0" xfId="5" applyFont="1" applyFill="1" applyAlignment="1">
      <alignment horizontal="left" vertical="top"/>
    </xf>
    <xf numFmtId="0" fontId="15" fillId="7" borderId="0" xfId="6" applyFont="1" applyFill="1" applyAlignment="1">
      <alignment horizontal="left" vertical="top"/>
    </xf>
    <xf numFmtId="0" fontId="15" fillId="7" borderId="0" xfId="5" applyFont="1" applyFill="1" applyAlignment="1">
      <alignment vertical="top"/>
    </xf>
    <xf numFmtId="0" fontId="17" fillId="7" borderId="0" xfId="5" applyFont="1" applyFill="1" applyAlignment="1">
      <alignment horizontal="left" vertical="top"/>
    </xf>
    <xf numFmtId="0" fontId="17" fillId="7" borderId="0" xfId="5" applyFont="1" applyFill="1" applyAlignment="1">
      <alignment vertical="top"/>
    </xf>
    <xf numFmtId="0" fontId="10" fillId="7" borderId="0" xfId="3" applyFont="1" applyFill="1" applyAlignment="1">
      <alignment vertical="center"/>
    </xf>
    <xf numFmtId="0" fontId="13" fillId="7" borderId="0" xfId="3" applyFont="1" applyFill="1"/>
    <xf numFmtId="0" fontId="13" fillId="7" borderId="0" xfId="3" applyFont="1" applyFill="1" applyAlignment="1">
      <alignment vertical="center"/>
    </xf>
    <xf numFmtId="0" fontId="18" fillId="7" borderId="0" xfId="3" applyFont="1" applyFill="1" applyAlignment="1">
      <alignment vertical="center"/>
    </xf>
    <xf numFmtId="0" fontId="10" fillId="7" borderId="0" xfId="4" applyFont="1" applyFill="1" applyAlignment="1">
      <alignment horizontal="center" vertical="center"/>
    </xf>
    <xf numFmtId="0" fontId="10" fillId="7" borderId="0" xfId="4" applyFont="1" applyFill="1" applyAlignment="1">
      <alignment vertical="center"/>
    </xf>
    <xf numFmtId="0" fontId="79" fillId="11" borderId="10" xfId="20" applyFont="1" applyFill="1" applyBorder="1" applyAlignment="1">
      <alignment horizontal="center" vertical="center"/>
    </xf>
    <xf numFmtId="0" fontId="23" fillId="0" borderId="3" xfId="4" applyFont="1" applyBorder="1" applyAlignment="1">
      <alignment vertical="center"/>
    </xf>
    <xf numFmtId="0" fontId="20" fillId="0" borderId="13" xfId="4" applyFont="1" applyBorder="1" applyAlignment="1">
      <alignment vertical="center"/>
    </xf>
    <xf numFmtId="0" fontId="9" fillId="2" borderId="0" xfId="1" quotePrefix="1" applyFont="1" applyFill="1" applyAlignment="1">
      <alignment vertical="center" wrapText="1"/>
    </xf>
    <xf numFmtId="0" fontId="9" fillId="2" borderId="0" xfId="4" applyFont="1" applyFill="1" applyAlignment="1">
      <alignment horizontal="center" vertical="center"/>
    </xf>
    <xf numFmtId="0" fontId="20" fillId="0" borderId="12" xfId="1" applyFont="1" applyBorder="1" applyAlignment="1">
      <alignment horizontal="left"/>
    </xf>
    <xf numFmtId="0" fontId="20" fillId="0" borderId="13" xfId="1" applyFont="1" applyBorder="1"/>
    <xf numFmtId="0" fontId="20" fillId="0" borderId="13" xfId="1" applyFont="1" applyBorder="1" applyAlignment="1">
      <alignment horizontal="left" vertical="top"/>
    </xf>
    <xf numFmtId="0" fontId="23" fillId="0" borderId="13" xfId="1" applyFont="1" applyBorder="1"/>
    <xf numFmtId="0" fontId="23" fillId="0" borderId="13" xfId="1" applyFont="1" applyBorder="1" applyAlignment="1">
      <alignment vertical="center"/>
    </xf>
    <xf numFmtId="0" fontId="23" fillId="0" borderId="13" xfId="1" applyFont="1" applyBorder="1" applyAlignment="1">
      <alignment horizontal="left" vertical="center"/>
    </xf>
    <xf numFmtId="0" fontId="20" fillId="2" borderId="13" xfId="1" applyFont="1" applyFill="1" applyBorder="1"/>
    <xf numFmtId="0" fontId="9" fillId="2" borderId="13" xfId="1" quotePrefix="1" applyFont="1" applyFill="1" applyBorder="1" applyAlignment="1">
      <alignment vertical="center" wrapText="1"/>
    </xf>
    <xf numFmtId="0" fontId="20" fillId="0" borderId="14" xfId="1" applyFont="1" applyBorder="1"/>
    <xf numFmtId="0" fontId="32" fillId="7" borderId="2" xfId="1" applyFont="1" applyFill="1" applyBorder="1" applyAlignment="1">
      <alignment vertical="center"/>
    </xf>
    <xf numFmtId="0" fontId="10" fillId="0" borderId="0" xfId="3" quotePrefix="1" applyFont="1" applyAlignment="1">
      <alignment vertical="top"/>
    </xf>
    <xf numFmtId="0" fontId="7" fillId="0" borderId="44" xfId="1" applyFont="1" applyBorder="1" applyAlignment="1">
      <alignment horizontal="center" vertical="center"/>
    </xf>
    <xf numFmtId="0" fontId="7" fillId="0" borderId="44" xfId="1" applyFont="1" applyBorder="1" applyAlignment="1">
      <alignment horizontal="right" vertical="center"/>
    </xf>
    <xf numFmtId="0" fontId="7" fillId="0" borderId="44" xfId="1" applyFont="1" applyBorder="1" applyAlignment="1">
      <alignment vertical="center"/>
    </xf>
    <xf numFmtId="0" fontId="7" fillId="7" borderId="3" xfId="1" applyFont="1" applyFill="1" applyBorder="1" applyAlignment="1">
      <alignment vertical="center"/>
    </xf>
    <xf numFmtId="0" fontId="7" fillId="7" borderId="44" xfId="1" applyFont="1" applyFill="1" applyBorder="1" applyAlignment="1">
      <alignment horizontal="center" vertical="center"/>
    </xf>
    <xf numFmtId="0" fontId="7" fillId="7" borderId="44" xfId="1" applyFont="1" applyFill="1" applyBorder="1" applyAlignment="1">
      <alignment horizontal="right" vertical="center"/>
    </xf>
    <xf numFmtId="0" fontId="7" fillId="7" borderId="44" xfId="1" applyFont="1" applyFill="1" applyBorder="1" applyAlignment="1">
      <alignment vertical="center"/>
    </xf>
    <xf numFmtId="0" fontId="27" fillId="4" borderId="5" xfId="29" applyFont="1" applyFill="1" applyBorder="1" applyAlignment="1">
      <alignment vertical="center"/>
    </xf>
    <xf numFmtId="0" fontId="27" fillId="4" borderId="0" xfId="29" applyFont="1" applyFill="1" applyAlignment="1">
      <alignment vertical="center"/>
    </xf>
    <xf numFmtId="0" fontId="29" fillId="4" borderId="0" xfId="29" applyFont="1" applyFill="1" applyAlignment="1">
      <alignment vertical="center"/>
    </xf>
    <xf numFmtId="0" fontId="38" fillId="4" borderId="5" xfId="29" quotePrefix="1" applyFont="1" applyFill="1" applyBorder="1" applyAlignment="1">
      <alignment horizontal="left" vertical="center"/>
    </xf>
    <xf numFmtId="0" fontId="38" fillId="4" borderId="0" xfId="29" quotePrefix="1" applyFont="1" applyFill="1" applyAlignment="1">
      <alignment horizontal="left" vertical="center"/>
    </xf>
    <xf numFmtId="0" fontId="38" fillId="4" borderId="0" xfId="29" applyFont="1" applyFill="1" applyAlignment="1">
      <alignment horizontal="left" vertical="center"/>
    </xf>
    <xf numFmtId="0" fontId="32" fillId="4" borderId="0" xfId="29" applyFont="1" applyFill="1" applyAlignment="1">
      <alignment vertical="center"/>
    </xf>
    <xf numFmtId="0" fontId="38" fillId="4" borderId="0" xfId="29" applyFont="1" applyFill="1" applyAlignment="1">
      <alignment vertical="center"/>
    </xf>
    <xf numFmtId="0" fontId="32" fillId="4" borderId="5" xfId="29" applyFont="1" applyFill="1" applyBorder="1" applyAlignment="1">
      <alignment vertical="center"/>
    </xf>
    <xf numFmtId="0" fontId="55" fillId="4" borderId="0" xfId="29" applyFont="1" applyFill="1" applyAlignment="1">
      <alignment vertical="center"/>
    </xf>
    <xf numFmtId="0" fontId="32" fillId="4" borderId="0" xfId="29" applyFont="1" applyFill="1" applyAlignment="1">
      <alignment horizontal="left" vertical="center"/>
    </xf>
    <xf numFmtId="0" fontId="38" fillId="4" borderId="0" xfId="29" applyFont="1" applyFill="1" applyAlignment="1">
      <alignment horizontal="left" vertical="top"/>
    </xf>
    <xf numFmtId="0" fontId="38" fillId="4" borderId="0" xfId="29" applyFont="1" applyFill="1" applyAlignment="1">
      <alignment vertical="top"/>
    </xf>
    <xf numFmtId="0" fontId="46" fillId="4" borderId="0" xfId="29" applyFont="1" applyFill="1" applyAlignment="1">
      <alignment horizontal="left" vertical="top"/>
    </xf>
    <xf numFmtId="0" fontId="38" fillId="4" borderId="0" xfId="29" applyFont="1" applyFill="1" applyAlignment="1">
      <alignment horizontal="left" vertical="top" wrapText="1"/>
    </xf>
    <xf numFmtId="0" fontId="38" fillId="4" borderId="0" xfId="29" applyFont="1" applyFill="1" applyAlignment="1">
      <alignment horizontal="right"/>
    </xf>
    <xf numFmtId="0" fontId="38" fillId="4" borderId="0" xfId="29" applyFont="1" applyFill="1"/>
    <xf numFmtId="0" fontId="38" fillId="4" borderId="0" xfId="29" applyFont="1" applyFill="1" applyAlignment="1">
      <alignment horizontal="left" wrapText="1"/>
    </xf>
    <xf numFmtId="0" fontId="38" fillId="4" borderId="0" xfId="29" applyFont="1" applyFill="1" applyAlignment="1">
      <alignment horizontal="right" vertical="top"/>
    </xf>
    <xf numFmtId="0" fontId="46" fillId="4" borderId="0" xfId="29" applyFont="1" applyFill="1" applyAlignment="1">
      <alignment vertical="center"/>
    </xf>
    <xf numFmtId="0" fontId="46" fillId="4" borderId="0" xfId="29" applyFont="1" applyFill="1" applyAlignment="1">
      <alignment vertical="top" wrapText="1"/>
    </xf>
    <xf numFmtId="0" fontId="46" fillId="4" borderId="0" xfId="29" applyFont="1" applyFill="1" applyAlignment="1">
      <alignment vertical="top"/>
    </xf>
    <xf numFmtId="0" fontId="38" fillId="4" borderId="0" xfId="29" applyFont="1" applyFill="1" applyAlignment="1">
      <alignment vertical="top" wrapText="1"/>
    </xf>
    <xf numFmtId="0" fontId="32" fillId="4" borderId="0" xfId="29" applyFont="1" applyFill="1" applyAlignment="1">
      <alignment horizontal="center" vertical="center"/>
    </xf>
    <xf numFmtId="0" fontId="38" fillId="4" borderId="0" xfId="29" applyFont="1" applyFill="1" applyAlignment="1">
      <alignment horizontal="left"/>
    </xf>
    <xf numFmtId="0" fontId="46" fillId="4" borderId="0" xfId="29" applyFont="1" applyFill="1" applyAlignment="1">
      <alignment horizontal="left" vertical="top" wrapText="1"/>
    </xf>
    <xf numFmtId="0" fontId="46" fillId="4" borderId="0" xfId="29" applyFont="1" applyFill="1" applyAlignment="1">
      <alignment horizontal="left" vertical="center"/>
    </xf>
    <xf numFmtId="0" fontId="38" fillId="4" borderId="0" xfId="29" applyFont="1" applyFill="1" applyAlignment="1">
      <alignment horizontal="left" vertical="center" wrapText="1"/>
    </xf>
    <xf numFmtId="0" fontId="38" fillId="4" borderId="0" xfId="29" applyFont="1" applyFill="1" applyAlignment="1">
      <alignment horizontal="right" vertical="center"/>
    </xf>
    <xf numFmtId="0" fontId="38" fillId="4" borderId="0" xfId="29" quotePrefix="1" applyFont="1" applyFill="1" applyAlignment="1">
      <alignment horizontal="right" vertical="top"/>
    </xf>
    <xf numFmtId="0" fontId="32" fillId="4" borderId="0" xfId="29" applyFont="1" applyFill="1" applyAlignment="1">
      <alignment vertical="top"/>
    </xf>
    <xf numFmtId="0" fontId="38" fillId="4" borderId="0" xfId="29" applyFont="1" applyFill="1" applyAlignment="1">
      <alignment horizontal="right" wrapText="1"/>
    </xf>
    <xf numFmtId="0" fontId="32" fillId="4" borderId="0" xfId="29" applyFont="1" applyFill="1"/>
    <xf numFmtId="0" fontId="32" fillId="4" borderId="5" xfId="29" applyFont="1" applyFill="1" applyBorder="1"/>
    <xf numFmtId="0" fontId="38" fillId="4" borderId="5" xfId="29" quotePrefix="1" applyFont="1" applyFill="1" applyBorder="1" applyAlignment="1">
      <alignment horizontal="left" vertical="top"/>
    </xf>
    <xf numFmtId="0" fontId="38" fillId="4" borderId="0" xfId="29" quotePrefix="1" applyFont="1" applyFill="1" applyAlignment="1">
      <alignment horizontal="left" vertical="top"/>
    </xf>
    <xf numFmtId="0" fontId="32" fillId="4" borderId="5" xfId="29" applyFont="1" applyFill="1" applyBorder="1" applyAlignment="1">
      <alignment vertical="top"/>
    </xf>
    <xf numFmtId="0" fontId="46" fillId="4" borderId="0" xfId="29" quotePrefix="1" applyFont="1" applyFill="1" applyAlignment="1">
      <alignment horizontal="left" vertical="center"/>
    </xf>
    <xf numFmtId="0" fontId="27" fillId="4" borderId="0" xfId="29" applyFont="1" applyFill="1" applyAlignment="1">
      <alignment horizontal="center" vertical="center"/>
    </xf>
    <xf numFmtId="0" fontId="27" fillId="4" borderId="0" xfId="23" quotePrefix="1" applyFont="1" applyFill="1" applyAlignment="1">
      <alignment horizontal="center" vertical="center" wrapText="1"/>
    </xf>
    <xf numFmtId="38" fontId="27" fillId="4" borderId="0" xfId="7" applyNumberFormat="1" applyFont="1" applyFill="1" applyBorder="1" applyAlignment="1">
      <alignment horizontal="center" vertical="center" wrapText="1"/>
    </xf>
    <xf numFmtId="38" fontId="27" fillId="4" borderId="0" xfId="29" applyNumberFormat="1" applyFont="1" applyFill="1" applyAlignment="1">
      <alignment horizontal="center" vertical="center" wrapText="1"/>
    </xf>
    <xf numFmtId="38" fontId="28" fillId="4" borderId="0" xfId="29" applyNumberFormat="1" applyFont="1" applyFill="1" applyAlignment="1">
      <alignment horizontal="center" vertical="center" wrapText="1"/>
    </xf>
    <xf numFmtId="0" fontId="38" fillId="4" borderId="0" xfId="29" applyFont="1" applyFill="1" applyAlignment="1">
      <alignment horizontal="center" vertical="center"/>
    </xf>
    <xf numFmtId="0" fontId="27" fillId="4" borderId="0" xfId="29" applyFont="1" applyFill="1" applyAlignment="1">
      <alignment horizontal="center" vertical="center" wrapText="1"/>
    </xf>
    <xf numFmtId="0" fontId="16" fillId="4" borderId="0" xfId="29" applyFont="1" applyFill="1" applyAlignment="1">
      <alignment vertical="center"/>
    </xf>
    <xf numFmtId="0" fontId="27" fillId="4" borderId="0" xfId="29" applyFont="1" applyFill="1" applyAlignment="1">
      <alignment horizontal="left" vertical="center"/>
    </xf>
    <xf numFmtId="0" fontId="16" fillId="4" borderId="0" xfId="29" applyFont="1" applyFill="1" applyAlignment="1">
      <alignment horizontal="center" vertical="center"/>
    </xf>
    <xf numFmtId="0" fontId="16" fillId="0" borderId="10" xfId="29" applyFont="1" applyBorder="1" applyAlignment="1">
      <alignment vertical="center"/>
    </xf>
    <xf numFmtId="168" fontId="1" fillId="0" borderId="0" xfId="56" applyNumberFormat="1" applyFont="1" applyFill="1" applyBorder="1" applyAlignment="1">
      <alignment horizontal="right" vertical="center"/>
    </xf>
    <xf numFmtId="0" fontId="0" fillId="13" borderId="0" xfId="0" applyFill="1" applyAlignment="1">
      <alignment vertical="top" wrapText="1"/>
    </xf>
    <xf numFmtId="0" fontId="0" fillId="0" borderId="0" xfId="0" applyAlignment="1">
      <alignment vertical="top" wrapText="1"/>
    </xf>
    <xf numFmtId="0" fontId="0" fillId="14" borderId="0" xfId="0" applyFill="1" applyAlignment="1">
      <alignment vertical="top" wrapText="1"/>
    </xf>
    <xf numFmtId="0" fontId="79" fillId="0" borderId="0" xfId="0" applyFont="1" applyAlignment="1">
      <alignment horizontal="center" vertical="center"/>
    </xf>
    <xf numFmtId="168" fontId="95" fillId="0" borderId="0" xfId="58" applyNumberFormat="1"/>
    <xf numFmtId="0" fontId="16" fillId="0" borderId="0" xfId="0" applyFont="1" applyAlignment="1">
      <alignment vertical="top" wrapText="1"/>
    </xf>
    <xf numFmtId="0" fontId="96" fillId="0" borderId="0" xfId="0" applyFont="1" applyAlignment="1">
      <alignment horizontal="center" vertical="center"/>
    </xf>
    <xf numFmtId="0" fontId="96" fillId="15" borderId="0" xfId="0" applyFont="1" applyFill="1" applyAlignment="1">
      <alignment wrapText="1"/>
    </xf>
    <xf numFmtId="0" fontId="94" fillId="0" borderId="0" xfId="0" applyFont="1" applyAlignment="1">
      <alignment vertical="top" wrapText="1"/>
    </xf>
    <xf numFmtId="0" fontId="97" fillId="0" borderId="0" xfId="0" applyFont="1" applyAlignment="1">
      <alignment vertical="top" wrapText="1"/>
    </xf>
    <xf numFmtId="0" fontId="98" fillId="11" borderId="10" xfId="0" applyFont="1" applyFill="1" applyBorder="1" applyAlignment="1">
      <alignment horizontal="center" vertical="center"/>
    </xf>
    <xf numFmtId="0" fontId="99" fillId="14" borderId="0" xfId="0" applyFont="1" applyFill="1" applyAlignment="1">
      <alignment vertical="top" wrapText="1"/>
    </xf>
    <xf numFmtId="0" fontId="94" fillId="12" borderId="10" xfId="0" applyFont="1" applyFill="1" applyBorder="1" applyAlignment="1">
      <alignment horizontal="center" vertical="center" wrapText="1"/>
    </xf>
    <xf numFmtId="0" fontId="100" fillId="0" borderId="10" xfId="0" applyFont="1" applyBorder="1" applyAlignment="1">
      <alignment horizontal="right" vertical="center"/>
    </xf>
    <xf numFmtId="168" fontId="100" fillId="0" borderId="10" xfId="0" applyNumberFormat="1" applyFont="1" applyBorder="1" applyAlignment="1">
      <alignment horizontal="right" vertical="center"/>
    </xf>
    <xf numFmtId="168" fontId="100" fillId="0" borderId="10" xfId="58" applyNumberFormat="1" applyFont="1" applyBorder="1" applyAlignment="1">
      <alignment vertical="center"/>
    </xf>
    <xf numFmtId="43" fontId="100" fillId="0" borderId="10" xfId="56" applyFont="1" applyBorder="1" applyAlignment="1">
      <alignment vertical="center"/>
    </xf>
    <xf numFmtId="0" fontId="100" fillId="0" borderId="10" xfId="58" applyFont="1" applyBorder="1" applyAlignment="1">
      <alignment vertical="center"/>
    </xf>
    <xf numFmtId="0" fontId="100" fillId="0" borderId="10" xfId="58" applyFont="1" applyBorder="1" applyAlignment="1">
      <alignment vertical="center" wrapText="1"/>
    </xf>
    <xf numFmtId="0" fontId="100" fillId="0" borderId="10" xfId="56" applyNumberFormat="1" applyFont="1" applyFill="1" applyBorder="1" applyAlignment="1">
      <alignment horizontal="right" vertical="center"/>
    </xf>
    <xf numFmtId="168" fontId="100" fillId="0" borderId="10" xfId="56" applyNumberFormat="1" applyFont="1" applyFill="1" applyBorder="1" applyAlignment="1">
      <alignment horizontal="right" vertical="center"/>
    </xf>
    <xf numFmtId="0" fontId="67" fillId="0" borderId="2" xfId="1" applyFont="1" applyBorder="1" applyAlignment="1">
      <alignment horizontal="center" vertical="center"/>
    </xf>
    <xf numFmtId="0" fontId="67" fillId="0" borderId="3" xfId="1" applyFont="1" applyBorder="1" applyAlignment="1">
      <alignment horizontal="center" vertical="center"/>
    </xf>
    <xf numFmtId="0" fontId="67" fillId="0" borderId="4" xfId="1" applyFont="1" applyBorder="1" applyAlignment="1">
      <alignment horizontal="center" vertical="center"/>
    </xf>
    <xf numFmtId="0" fontId="67" fillId="0" borderId="25" xfId="1" applyFont="1" applyBorder="1" applyAlignment="1">
      <alignment horizontal="center" vertical="center"/>
    </xf>
    <xf numFmtId="0" fontId="67" fillId="0" borderId="26" xfId="1" applyFont="1" applyBorder="1" applyAlignment="1">
      <alignment horizontal="center" vertical="center"/>
    </xf>
    <xf numFmtId="0" fontId="67" fillId="0" borderId="27" xfId="1" applyFont="1" applyBorder="1" applyAlignment="1">
      <alignment horizontal="center" vertical="center"/>
    </xf>
    <xf numFmtId="0" fontId="8" fillId="0" borderId="0" xfId="3" applyFont="1" applyAlignment="1">
      <alignment horizontal="center" vertical="center" textRotation="90" wrapText="1"/>
    </xf>
    <xf numFmtId="0" fontId="8" fillId="0" borderId="0" xfId="3" applyFont="1" applyAlignment="1">
      <alignment horizontal="center" vertical="center" textRotation="90"/>
    </xf>
    <xf numFmtId="0" fontId="8" fillId="7" borderId="2" xfId="1" applyFont="1" applyFill="1" applyBorder="1" applyAlignment="1">
      <alignment horizontal="center" vertical="center" wrapText="1"/>
    </xf>
    <xf numFmtId="0" fontId="8" fillId="7" borderId="3" xfId="1" applyFont="1" applyFill="1" applyBorder="1" applyAlignment="1">
      <alignment horizontal="center" vertical="center" wrapText="1"/>
    </xf>
    <xf numFmtId="0" fontId="8" fillId="7" borderId="4" xfId="1" applyFont="1" applyFill="1" applyBorder="1" applyAlignment="1">
      <alignment horizontal="center" vertical="center" wrapText="1"/>
    </xf>
    <xf numFmtId="0" fontId="8" fillId="7" borderId="25" xfId="1" applyFont="1" applyFill="1" applyBorder="1" applyAlignment="1">
      <alignment horizontal="center" vertical="center" wrapText="1"/>
    </xf>
    <xf numFmtId="0" fontId="8" fillId="7" borderId="26" xfId="1" applyFont="1" applyFill="1" applyBorder="1" applyAlignment="1">
      <alignment horizontal="center" vertical="center" wrapText="1"/>
    </xf>
    <xf numFmtId="0" fontId="8" fillId="7" borderId="27" xfId="1" applyFont="1" applyFill="1" applyBorder="1" applyAlignment="1">
      <alignment horizontal="center" vertical="center" wrapText="1"/>
    </xf>
    <xf numFmtId="0" fontId="23" fillId="0" borderId="0" xfId="3" applyFont="1" applyAlignment="1">
      <alignment horizontal="center" vertical="center" wrapText="1"/>
    </xf>
    <xf numFmtId="0" fontId="23" fillId="0" borderId="0" xfId="3" applyFont="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25" xfId="3" applyFont="1" applyBorder="1" applyAlignment="1">
      <alignment horizontal="center" vertical="center"/>
    </xf>
    <xf numFmtId="0" fontId="9" fillId="0" borderId="26" xfId="3" applyFont="1" applyBorder="1" applyAlignment="1">
      <alignment horizontal="center" vertical="center"/>
    </xf>
    <xf numFmtId="0" fontId="9" fillId="0" borderId="27" xfId="3" applyFont="1" applyBorder="1" applyAlignment="1">
      <alignment horizontal="center" vertical="center"/>
    </xf>
    <xf numFmtId="0" fontId="3" fillId="0" borderId="0" xfId="3" applyFont="1" applyAlignment="1">
      <alignment horizontal="center"/>
    </xf>
    <xf numFmtId="0" fontId="10" fillId="0" borderId="5" xfId="3" applyFont="1" applyBorder="1" applyAlignment="1">
      <alignment horizontal="center"/>
    </xf>
    <xf numFmtId="0" fontId="10" fillId="0" borderId="0" xfId="3" applyFont="1" applyAlignment="1">
      <alignment horizontal="center"/>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0" xfId="3" applyFont="1" applyAlignment="1">
      <alignment horizontal="center" vertical="center" wrapText="1"/>
    </xf>
    <xf numFmtId="0" fontId="10" fillId="0" borderId="28" xfId="3" applyFont="1" applyBorder="1" applyAlignment="1">
      <alignment horizontal="center" vertical="center" wrapText="1"/>
    </xf>
    <xf numFmtId="0" fontId="10" fillId="0" borderId="25" xfId="3" applyFont="1" applyBorder="1" applyAlignment="1">
      <alignment horizontal="center" vertical="center" wrapText="1"/>
    </xf>
    <xf numFmtId="0" fontId="10" fillId="0" borderId="26" xfId="3" applyFont="1" applyBorder="1" applyAlignment="1">
      <alignment horizontal="center" vertical="center" wrapText="1"/>
    </xf>
    <xf numFmtId="0" fontId="10" fillId="0" borderId="27" xfId="3" applyFont="1" applyBorder="1" applyAlignment="1">
      <alignment horizontal="center" vertical="center" wrapText="1"/>
    </xf>
    <xf numFmtId="0" fontId="11" fillId="7" borderId="2" xfId="1" applyFont="1" applyFill="1" applyBorder="1" applyAlignment="1">
      <alignment horizontal="center" vertical="center" wrapText="1"/>
    </xf>
    <xf numFmtId="0" fontId="4" fillId="7" borderId="3"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7" borderId="5" xfId="1" applyFont="1" applyFill="1" applyBorder="1" applyAlignment="1">
      <alignment horizontal="center" vertical="center" wrapText="1"/>
    </xf>
    <xf numFmtId="0" fontId="4" fillId="7" borderId="0" xfId="1" applyFont="1" applyFill="1" applyAlignment="1">
      <alignment horizontal="center" vertical="center" wrapText="1"/>
    </xf>
    <xf numFmtId="0" fontId="4" fillId="7" borderId="28" xfId="1" applyFont="1" applyFill="1" applyBorder="1" applyAlignment="1">
      <alignment horizontal="center" vertical="center" wrapText="1"/>
    </xf>
    <xf numFmtId="0" fontId="4" fillId="7" borderId="25" xfId="1" applyFont="1" applyFill="1" applyBorder="1" applyAlignment="1">
      <alignment horizontal="center" vertical="center" wrapText="1"/>
    </xf>
    <xf numFmtId="0" fontId="4" fillId="7" borderId="26" xfId="1" applyFont="1" applyFill="1" applyBorder="1" applyAlignment="1">
      <alignment horizontal="center" vertical="center" wrapText="1"/>
    </xf>
    <xf numFmtId="0" fontId="4" fillId="7" borderId="27" xfId="1" applyFont="1" applyFill="1" applyBorder="1" applyAlignment="1">
      <alignment horizontal="center" vertical="center" wrapText="1"/>
    </xf>
    <xf numFmtId="0" fontId="64" fillId="7" borderId="2" xfId="0" applyFont="1" applyFill="1" applyBorder="1" applyAlignment="1">
      <alignment horizontal="center" vertical="center" wrapText="1"/>
    </xf>
    <xf numFmtId="0" fontId="64" fillId="7" borderId="3" xfId="0" applyFont="1" applyFill="1" applyBorder="1" applyAlignment="1">
      <alignment horizontal="center" vertical="center"/>
    </xf>
    <xf numFmtId="0" fontId="64" fillId="7" borderId="4" xfId="0" applyFont="1" applyFill="1" applyBorder="1" applyAlignment="1">
      <alignment horizontal="center" vertical="center"/>
    </xf>
    <xf numFmtId="0" fontId="64" fillId="7" borderId="5" xfId="0" applyFont="1" applyFill="1" applyBorder="1" applyAlignment="1">
      <alignment horizontal="center" vertical="center"/>
    </xf>
    <xf numFmtId="0" fontId="64" fillId="7" borderId="0" xfId="0" applyFont="1" applyFill="1" applyAlignment="1">
      <alignment horizontal="center" vertical="center"/>
    </xf>
    <xf numFmtId="0" fontId="64" fillId="7" borderId="28" xfId="0" applyFont="1" applyFill="1" applyBorder="1" applyAlignment="1">
      <alignment horizontal="center" vertical="center"/>
    </xf>
    <xf numFmtId="0" fontId="64" fillId="7" borderId="25" xfId="0" applyFont="1" applyFill="1" applyBorder="1" applyAlignment="1">
      <alignment horizontal="center" vertical="center"/>
    </xf>
    <xf numFmtId="0" fontId="64" fillId="7" borderId="26" xfId="0" applyFont="1" applyFill="1" applyBorder="1" applyAlignment="1">
      <alignment horizontal="center" vertical="center"/>
    </xf>
    <xf numFmtId="0" fontId="64" fillId="7" borderId="27" xfId="0" applyFont="1" applyFill="1" applyBorder="1" applyAlignment="1">
      <alignment horizontal="center" vertical="center"/>
    </xf>
    <xf numFmtId="0" fontId="4" fillId="7" borderId="43" xfId="1" applyFont="1" applyFill="1" applyBorder="1" applyAlignment="1">
      <alignment horizontal="center" vertical="center"/>
    </xf>
    <xf numFmtId="0" fontId="4" fillId="7" borderId="45" xfId="1" applyFont="1" applyFill="1" applyBorder="1" applyAlignment="1">
      <alignment horizontal="center" vertical="center"/>
    </xf>
    <xf numFmtId="0" fontId="17" fillId="7" borderId="0" xfId="6" applyFont="1" applyFill="1" applyAlignment="1">
      <alignment horizontal="justify" vertical="top"/>
    </xf>
    <xf numFmtId="0" fontId="3" fillId="7" borderId="0" xfId="3" applyFont="1" applyFill="1" applyAlignment="1">
      <alignment horizontal="center"/>
    </xf>
    <xf numFmtId="0" fontId="10" fillId="7" borderId="0" xfId="3" applyFont="1" applyFill="1" applyAlignment="1">
      <alignment horizontal="center" vertical="center"/>
    </xf>
    <xf numFmtId="0" fontId="3" fillId="0" borderId="43" xfId="3" applyFont="1" applyBorder="1" applyAlignment="1">
      <alignment horizontal="center" vertical="center"/>
    </xf>
    <xf numFmtId="0" fontId="3" fillId="0" borderId="44" xfId="3" applyFont="1" applyBorder="1" applyAlignment="1">
      <alignment horizontal="center" vertical="center"/>
    </xf>
    <xf numFmtId="0" fontId="3" fillId="0" borderId="45" xfId="3" applyFont="1" applyBorder="1" applyAlignment="1">
      <alignment horizontal="center" vertical="center"/>
    </xf>
    <xf numFmtId="0" fontId="10" fillId="7" borderId="2" xfId="3" applyFont="1" applyFill="1" applyBorder="1" applyAlignment="1">
      <alignment horizontal="center" vertical="center" wrapText="1"/>
    </xf>
    <xf numFmtId="0" fontId="3" fillId="7" borderId="3" xfId="3" applyFont="1" applyFill="1" applyBorder="1" applyAlignment="1">
      <alignment horizontal="center" vertical="center"/>
    </xf>
    <xf numFmtId="0" fontId="3" fillId="7" borderId="4" xfId="3" applyFont="1" applyFill="1" applyBorder="1" applyAlignment="1">
      <alignment horizontal="center" vertical="center"/>
    </xf>
    <xf numFmtId="0" fontId="3" fillId="7" borderId="5" xfId="3" applyFont="1" applyFill="1" applyBorder="1" applyAlignment="1">
      <alignment horizontal="center" vertical="center"/>
    </xf>
    <xf numFmtId="0" fontId="3" fillId="7" borderId="0" xfId="3" applyFont="1" applyFill="1" applyAlignment="1">
      <alignment horizontal="center" vertical="center"/>
    </xf>
    <xf numFmtId="0" fontId="3" fillId="7" borderId="28" xfId="3" applyFont="1" applyFill="1" applyBorder="1" applyAlignment="1">
      <alignment horizontal="center" vertical="center"/>
    </xf>
    <xf numFmtId="0" fontId="3" fillId="7" borderId="25" xfId="3" applyFont="1" applyFill="1" applyBorder="1" applyAlignment="1">
      <alignment horizontal="center" vertical="center"/>
    </xf>
    <xf numFmtId="0" fontId="3" fillId="7" borderId="26" xfId="3" applyFont="1" applyFill="1" applyBorder="1" applyAlignment="1">
      <alignment horizontal="center" vertical="center"/>
    </xf>
    <xf numFmtId="0" fontId="3" fillId="7" borderId="27" xfId="3" applyFont="1" applyFill="1" applyBorder="1" applyAlignment="1">
      <alignment horizontal="center" vertical="center"/>
    </xf>
    <xf numFmtId="0" fontId="8" fillId="0" borderId="0" xfId="3" applyFont="1" applyAlignment="1">
      <alignment horizontal="left" vertical="center" wrapText="1"/>
    </xf>
    <xf numFmtId="0" fontId="17" fillId="7" borderId="0" xfId="5" applyFont="1" applyFill="1" applyAlignment="1">
      <alignment horizontal="justify" vertical="top" wrapText="1"/>
    </xf>
    <xf numFmtId="49" fontId="9" fillId="0" borderId="2" xfId="3" applyNumberFormat="1" applyFont="1" applyBorder="1" applyAlignment="1">
      <alignment horizontal="center" vertical="center"/>
    </xf>
    <xf numFmtId="49" fontId="9" fillId="0" borderId="3" xfId="3" applyNumberFormat="1" applyFont="1" applyBorder="1" applyAlignment="1">
      <alignment horizontal="center" vertical="center"/>
    </xf>
    <xf numFmtId="49" fontId="9" fillId="0" borderId="4" xfId="3" applyNumberFormat="1" applyFont="1" applyBorder="1" applyAlignment="1">
      <alignment horizontal="center" vertical="center"/>
    </xf>
    <xf numFmtId="49" fontId="9" fillId="0" borderId="25" xfId="3" applyNumberFormat="1" applyFont="1" applyBorder="1" applyAlignment="1">
      <alignment horizontal="center" vertical="center"/>
    </xf>
    <xf numFmtId="49" fontId="9" fillId="0" borderId="26" xfId="3" applyNumberFormat="1" applyFont="1" applyBorder="1" applyAlignment="1">
      <alignment horizontal="center" vertical="center"/>
    </xf>
    <xf numFmtId="49" fontId="9" fillId="0" borderId="27" xfId="3" applyNumberFormat="1" applyFont="1" applyBorder="1" applyAlignment="1">
      <alignment horizontal="center" vertical="center"/>
    </xf>
    <xf numFmtId="0" fontId="15" fillId="7" borderId="0" xfId="5" applyFont="1" applyFill="1" applyAlignment="1">
      <alignment horizontal="justify" vertical="top" wrapText="1"/>
    </xf>
    <xf numFmtId="0" fontId="10" fillId="0" borderId="0" xfId="3" applyFont="1" applyAlignment="1">
      <alignment horizontal="center" vertical="center"/>
    </xf>
    <xf numFmtId="0" fontId="15" fillId="7" borderId="13" xfId="5" applyFont="1" applyFill="1" applyBorder="1" applyAlignment="1">
      <alignment horizontal="justify" vertical="top" wrapText="1"/>
    </xf>
    <xf numFmtId="0" fontId="17" fillId="7" borderId="0" xfId="5" applyFont="1" applyFill="1" applyAlignment="1">
      <alignment horizontal="justify" vertical="center" wrapText="1"/>
    </xf>
    <xf numFmtId="0" fontId="10" fillId="7" borderId="43" xfId="3" applyFont="1" applyFill="1" applyBorder="1" applyAlignment="1">
      <alignment horizontal="center" vertical="center"/>
    </xf>
    <xf numFmtId="0" fontId="10" fillId="7" borderId="44" xfId="3" applyFont="1" applyFill="1" applyBorder="1" applyAlignment="1">
      <alignment horizontal="center" vertical="center"/>
    </xf>
    <xf numFmtId="0" fontId="10" fillId="7" borderId="45" xfId="3" applyFont="1" applyFill="1" applyBorder="1" applyAlignment="1">
      <alignment horizontal="center" vertical="center"/>
    </xf>
    <xf numFmtId="0" fontId="5" fillId="0" borderId="3" xfId="1" applyFont="1" applyBorder="1" applyAlignment="1">
      <alignment horizontal="center" vertical="center"/>
    </xf>
    <xf numFmtId="0" fontId="5" fillId="0" borderId="0" xfId="1" applyFont="1" applyAlignment="1">
      <alignment horizontal="center" vertical="center"/>
    </xf>
    <xf numFmtId="0" fontId="10" fillId="7" borderId="2" xfId="1" applyFont="1" applyFill="1" applyBorder="1" applyAlignment="1">
      <alignment horizontal="center" vertical="center" wrapText="1"/>
    </xf>
    <xf numFmtId="0" fontId="10" fillId="7" borderId="3"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10" fillId="7" borderId="26" xfId="1" applyFont="1" applyFill="1" applyBorder="1" applyAlignment="1">
      <alignment horizontal="center" vertical="center" wrapText="1"/>
    </xf>
    <xf numFmtId="0" fontId="10" fillId="7" borderId="27" xfId="1" applyFont="1" applyFill="1" applyBorder="1" applyAlignment="1">
      <alignment horizontal="center" vertical="center" wrapText="1"/>
    </xf>
    <xf numFmtId="0" fontId="14" fillId="0" borderId="2" xfId="11" applyFont="1" applyBorder="1" applyAlignment="1">
      <alignment horizontal="center" vertical="center" wrapText="1"/>
    </xf>
    <xf numFmtId="0" fontId="14" fillId="0" borderId="3" xfId="11" applyFont="1" applyBorder="1" applyAlignment="1">
      <alignment horizontal="center" vertical="center"/>
    </xf>
    <xf numFmtId="0" fontId="14" fillId="0" borderId="4" xfId="11" applyFont="1" applyBorder="1" applyAlignment="1">
      <alignment horizontal="center" vertical="center"/>
    </xf>
    <xf numFmtId="0" fontId="14" fillId="0" borderId="5" xfId="11" applyFont="1" applyBorder="1" applyAlignment="1">
      <alignment horizontal="center" vertical="center"/>
    </xf>
    <xf numFmtId="0" fontId="14" fillId="0" borderId="0" xfId="11" applyFont="1" applyAlignment="1">
      <alignment horizontal="center" vertical="center"/>
    </xf>
    <xf numFmtId="0" fontId="14" fillId="0" borderId="28" xfId="11" applyFont="1" applyBorder="1" applyAlignment="1">
      <alignment horizontal="center" vertical="center"/>
    </xf>
    <xf numFmtId="0" fontId="14" fillId="0" borderId="25" xfId="11" applyFont="1" applyBorder="1" applyAlignment="1">
      <alignment horizontal="center" vertical="center"/>
    </xf>
    <xf numFmtId="0" fontId="14" fillId="0" borderId="26" xfId="11" applyFont="1" applyBorder="1" applyAlignment="1">
      <alignment horizontal="center" vertical="center"/>
    </xf>
    <xf numFmtId="0" fontId="14" fillId="0" borderId="27" xfId="11" applyFont="1" applyBorder="1" applyAlignment="1">
      <alignment horizontal="center" vertical="center"/>
    </xf>
    <xf numFmtId="0" fontId="14" fillId="0" borderId="2" xfId="3" quotePrefix="1"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horizontal="center" vertical="center"/>
    </xf>
    <xf numFmtId="0" fontId="14" fillId="0" borderId="25" xfId="3" applyFont="1" applyBorder="1" applyAlignment="1">
      <alignment horizontal="center" vertical="center"/>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1" fillId="0" borderId="0" xfId="3" applyFont="1" applyAlignment="1">
      <alignment horizontal="center" vertical="center" wrapText="1"/>
    </xf>
    <xf numFmtId="0" fontId="4" fillId="7" borderId="44" xfId="1" applyFont="1" applyFill="1" applyBorder="1" applyAlignment="1">
      <alignment horizontal="center" vertical="center"/>
    </xf>
    <xf numFmtId="0" fontId="23" fillId="0" borderId="10" xfId="48" applyFont="1" applyBorder="1" applyAlignment="1">
      <alignment horizontal="center" vertical="center"/>
    </xf>
    <xf numFmtId="0" fontId="23" fillId="0" borderId="0" xfId="48" applyFont="1" applyAlignment="1">
      <alignment horizontal="center" vertical="center"/>
    </xf>
    <xf numFmtId="0" fontId="23" fillId="0" borderId="10" xfId="48" quotePrefix="1" applyFont="1" applyBorder="1" applyAlignment="1">
      <alignment horizontal="center" vertical="center"/>
    </xf>
    <xf numFmtId="0" fontId="9" fillId="0" borderId="8" xfId="48" applyFont="1" applyBorder="1" applyAlignment="1">
      <alignment horizontal="center" vertical="center"/>
    </xf>
    <xf numFmtId="0" fontId="9" fillId="0" borderId="9" xfId="48" applyFont="1" applyBorder="1" applyAlignment="1">
      <alignment horizontal="center" vertical="center"/>
    </xf>
    <xf numFmtId="0" fontId="20" fillId="0" borderId="20" xfId="48" applyFont="1" applyBorder="1" applyAlignment="1">
      <alignment horizontal="center" vertical="center"/>
    </xf>
    <xf numFmtId="0" fontId="20" fillId="0" borderId="0" xfId="48" applyFont="1" applyAlignment="1">
      <alignment horizontal="center" vertical="center"/>
    </xf>
    <xf numFmtId="0" fontId="20" fillId="0" borderId="8" xfId="48" applyFont="1" applyBorder="1" applyAlignment="1">
      <alignment horizontal="center" vertical="center"/>
    </xf>
    <xf numFmtId="0" fontId="20" fillId="0" borderId="9" xfId="48" applyFont="1" applyBorder="1" applyAlignment="1">
      <alignment horizontal="center" vertical="center"/>
    </xf>
    <xf numFmtId="0" fontId="23" fillId="0" borderId="0" xfId="48" applyFont="1" applyAlignment="1">
      <alignment horizontal="left" vertical="center"/>
    </xf>
    <xf numFmtId="0" fontId="26" fillId="0" borderId="0" xfId="48" applyFont="1" applyAlignment="1">
      <alignment horizontal="center" vertical="center" wrapText="1"/>
    </xf>
    <xf numFmtId="0" fontId="26" fillId="0" borderId="0" xfId="48" applyFont="1" applyAlignment="1">
      <alignment horizontal="center" vertical="center"/>
    </xf>
    <xf numFmtId="0" fontId="23" fillId="0" borderId="0" xfId="48" applyFont="1" applyAlignment="1">
      <alignment horizontal="right" vertical="center"/>
    </xf>
    <xf numFmtId="0" fontId="20" fillId="0" borderId="0" xfId="48" quotePrefix="1" applyFont="1" applyAlignment="1">
      <alignment horizontal="center" vertical="center"/>
    </xf>
    <xf numFmtId="0" fontId="9" fillId="9" borderId="2" xfId="48" applyFont="1" applyFill="1" applyBorder="1" applyAlignment="1">
      <alignment horizontal="center" vertical="center" wrapText="1"/>
    </xf>
    <xf numFmtId="0" fontId="9" fillId="9" borderId="3" xfId="48" applyFont="1" applyFill="1" applyBorder="1" applyAlignment="1">
      <alignment horizontal="center" vertical="center"/>
    </xf>
    <xf numFmtId="0" fontId="9" fillId="9" borderId="4" xfId="48" applyFont="1" applyFill="1" applyBorder="1" applyAlignment="1">
      <alignment horizontal="center" vertical="center"/>
    </xf>
    <xf numFmtId="0" fontId="9" fillId="9" borderId="12" xfId="48" applyFont="1" applyFill="1" applyBorder="1" applyAlignment="1">
      <alignment horizontal="center" vertical="center"/>
    </xf>
    <xf numFmtId="0" fontId="9" fillId="9" borderId="13" xfId="48" applyFont="1" applyFill="1" applyBorder="1" applyAlignment="1">
      <alignment horizontal="center" vertical="center"/>
    </xf>
    <xf numFmtId="0" fontId="9" fillId="9" borderId="14" xfId="48" applyFont="1" applyFill="1" applyBorder="1" applyAlignment="1">
      <alignment horizontal="center" vertical="center"/>
    </xf>
    <xf numFmtId="0" fontId="32" fillId="0" borderId="13" xfId="48" applyFont="1" applyBorder="1" applyAlignment="1">
      <alignment horizontal="left" vertical="center"/>
    </xf>
    <xf numFmtId="0" fontId="23" fillId="0" borderId="23" xfId="48" applyFont="1" applyBorder="1" applyAlignment="1">
      <alignment horizontal="right" vertical="center"/>
    </xf>
    <xf numFmtId="0" fontId="7" fillId="7" borderId="44" xfId="1" applyFont="1" applyFill="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5" xfId="1" applyFont="1" applyBorder="1" applyAlignment="1">
      <alignment horizontal="center" vertical="center"/>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18" xfId="1" applyFont="1" applyBorder="1" applyAlignment="1">
      <alignment horizontal="center" vertical="center"/>
    </xf>
    <xf numFmtId="0" fontId="3" fillId="0" borderId="23" xfId="1" applyFont="1" applyBorder="1" applyAlignment="1">
      <alignment horizontal="center" vertical="center"/>
    </xf>
    <xf numFmtId="0" fontId="3" fillId="0" borderId="19" xfId="1" applyFont="1" applyBorder="1" applyAlignment="1">
      <alignment horizontal="center" vertical="center"/>
    </xf>
    <xf numFmtId="0" fontId="3" fillId="0" borderId="21" xfId="1" applyFont="1" applyBorder="1" applyAlignment="1">
      <alignment horizontal="center" vertical="center"/>
    </xf>
    <xf numFmtId="0" fontId="3" fillId="0" borderId="13" xfId="1" applyFont="1" applyBorder="1" applyAlignment="1">
      <alignment horizontal="center" vertical="center"/>
    </xf>
    <xf numFmtId="0" fontId="3" fillId="0" borderId="15" xfId="1" applyFont="1" applyBorder="1" applyAlignment="1">
      <alignment horizontal="center" vertical="center"/>
    </xf>
    <xf numFmtId="0" fontId="38" fillId="7" borderId="2" xfId="1" applyFont="1" applyFill="1" applyBorder="1" applyAlignment="1">
      <alignment horizontal="left" wrapText="1"/>
    </xf>
    <xf numFmtId="0" fontId="38" fillId="7" borderId="3" xfId="1" applyFont="1" applyFill="1" applyBorder="1" applyAlignment="1">
      <alignment horizontal="left" wrapText="1"/>
    </xf>
    <xf numFmtId="0" fontId="38" fillId="7" borderId="5" xfId="1" applyFont="1" applyFill="1" applyBorder="1" applyAlignment="1">
      <alignment horizontal="left" wrapText="1"/>
    </xf>
    <xf numFmtId="0" fontId="38" fillId="7" borderId="0" xfId="1" applyFont="1" applyFill="1" applyAlignment="1">
      <alignment horizontal="left" wrapText="1"/>
    </xf>
    <xf numFmtId="0" fontId="32" fillId="0" borderId="43" xfId="1" applyFont="1" applyBorder="1" applyAlignment="1">
      <alignment horizontal="center" vertical="center"/>
    </xf>
    <xf numFmtId="0" fontId="32" fillId="0" borderId="45" xfId="1" applyFont="1" applyBorder="1" applyAlignment="1">
      <alignment horizontal="center" vertical="center"/>
    </xf>
    <xf numFmtId="0" fontId="32" fillId="7" borderId="3" xfId="1" applyFont="1" applyFill="1" applyBorder="1" applyAlignment="1">
      <alignment horizontal="center" vertical="center"/>
    </xf>
    <xf numFmtId="0" fontId="32" fillId="7" borderId="0" xfId="1" applyFont="1" applyFill="1" applyAlignment="1">
      <alignment horizontal="center" vertical="center"/>
    </xf>
    <xf numFmtId="0" fontId="32" fillId="0" borderId="0" xfId="1" applyFont="1" applyAlignment="1">
      <alignment horizontal="left"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7" xfId="1" applyFont="1" applyBorder="1" applyAlignment="1">
      <alignment horizontal="center" vertical="center" wrapText="1"/>
    </xf>
    <xf numFmtId="0" fontId="38" fillId="7" borderId="25" xfId="1" applyFont="1" applyFill="1" applyBorder="1" applyAlignment="1">
      <alignment horizontal="center" vertical="center" wrapText="1"/>
    </xf>
    <xf numFmtId="0" fontId="38" fillId="7" borderId="26" xfId="1" applyFont="1" applyFill="1" applyBorder="1" applyAlignment="1">
      <alignment horizontal="center" vertical="center"/>
    </xf>
    <xf numFmtId="0" fontId="38" fillId="7" borderId="27" xfId="1" applyFont="1" applyFill="1" applyBorder="1" applyAlignment="1">
      <alignment horizontal="center" vertical="center"/>
    </xf>
    <xf numFmtId="0" fontId="46" fillId="0" borderId="5" xfId="1" applyFont="1" applyBorder="1" applyAlignment="1">
      <alignment horizontal="center" vertical="center"/>
    </xf>
    <xf numFmtId="0" fontId="46" fillId="0" borderId="0" xfId="1" applyFont="1" applyAlignment="1">
      <alignment horizontal="center" vertical="center"/>
    </xf>
    <xf numFmtId="0" fontId="46" fillId="0" borderId="28" xfId="1" applyFont="1" applyBorder="1" applyAlignment="1">
      <alignment horizontal="center" vertical="center"/>
    </xf>
    <xf numFmtId="0" fontId="83" fillId="0" borderId="18" xfId="1" applyFont="1" applyBorder="1" applyAlignment="1">
      <alignment horizontal="center" vertical="center"/>
    </xf>
    <xf numFmtId="0" fontId="83" fillId="0" borderId="23" xfId="1" applyFont="1" applyBorder="1" applyAlignment="1">
      <alignment horizontal="center" vertical="center"/>
    </xf>
    <xf numFmtId="0" fontId="83" fillId="0" borderId="19" xfId="1" applyFont="1" applyBorder="1" applyAlignment="1">
      <alignment horizontal="center" vertical="center"/>
    </xf>
    <xf numFmtId="0" fontId="83" fillId="0" borderId="21" xfId="1" applyFont="1" applyBorder="1" applyAlignment="1">
      <alignment horizontal="center" vertical="center"/>
    </xf>
    <xf numFmtId="0" fontId="83" fillId="0" borderId="13" xfId="1" applyFont="1" applyBorder="1" applyAlignment="1">
      <alignment horizontal="center" vertical="center"/>
    </xf>
    <xf numFmtId="0" fontId="83" fillId="0" borderId="15" xfId="1"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4" xfId="3" applyFont="1" applyBorder="1" applyAlignment="1">
      <alignment horizontal="center" vertical="center"/>
    </xf>
    <xf numFmtId="0" fontId="8" fillId="0" borderId="25" xfId="3" applyFont="1" applyBorder="1" applyAlignment="1">
      <alignment horizontal="center" vertical="center"/>
    </xf>
    <xf numFmtId="0" fontId="8" fillId="0" borderId="26" xfId="3" applyFont="1" applyBorder="1" applyAlignment="1">
      <alignment horizontal="center" vertical="center"/>
    </xf>
    <xf numFmtId="0" fontId="8" fillId="0" borderId="27" xfId="3" applyFont="1" applyBorder="1" applyAlignment="1">
      <alignment horizontal="center" vertical="center"/>
    </xf>
    <xf numFmtId="0" fontId="76" fillId="9" borderId="2" xfId="1" applyFont="1" applyFill="1" applyBorder="1" applyAlignment="1">
      <alignment horizontal="center" vertical="center"/>
    </xf>
    <xf numFmtId="0" fontId="76" fillId="9" borderId="3" xfId="1" applyFont="1" applyFill="1" applyBorder="1" applyAlignment="1">
      <alignment horizontal="center" vertical="center"/>
    </xf>
    <xf numFmtId="0" fontId="76" fillId="9" borderId="4" xfId="1" applyFont="1" applyFill="1" applyBorder="1" applyAlignment="1">
      <alignment horizontal="center" vertical="center"/>
    </xf>
    <xf numFmtId="0" fontId="76" fillId="9" borderId="5" xfId="1" applyFont="1" applyFill="1" applyBorder="1" applyAlignment="1">
      <alignment horizontal="center" vertical="center"/>
    </xf>
    <xf numFmtId="0" fontId="76" fillId="9" borderId="0" xfId="1" applyFont="1" applyFill="1" applyAlignment="1">
      <alignment horizontal="center" vertical="center"/>
    </xf>
    <xf numFmtId="0" fontId="76" fillId="9" borderId="28" xfId="1" applyFont="1" applyFill="1" applyBorder="1" applyAlignment="1">
      <alignment horizontal="center" vertical="center"/>
    </xf>
    <xf numFmtId="0" fontId="76" fillId="9" borderId="25" xfId="1" applyFont="1" applyFill="1" applyBorder="1" applyAlignment="1">
      <alignment horizontal="center" vertical="center"/>
    </xf>
    <xf numFmtId="0" fontId="76" fillId="9" borderId="26" xfId="1" applyFont="1" applyFill="1" applyBorder="1" applyAlignment="1">
      <alignment horizontal="center" vertical="center"/>
    </xf>
    <xf numFmtId="0" fontId="76" fillId="9" borderId="27" xfId="1" applyFont="1" applyFill="1" applyBorder="1" applyAlignment="1">
      <alignment horizontal="center" vertical="center"/>
    </xf>
    <xf numFmtId="0" fontId="38" fillId="7" borderId="26" xfId="1" quotePrefix="1" applyFont="1" applyFill="1" applyBorder="1" applyAlignment="1">
      <alignment horizontal="center"/>
    </xf>
    <xf numFmtId="0" fontId="46" fillId="0" borderId="0" xfId="1" applyFont="1" applyAlignment="1">
      <alignment horizontal="center"/>
    </xf>
    <xf numFmtId="0" fontId="32" fillId="7" borderId="2" xfId="1" applyFont="1" applyFill="1" applyBorder="1" applyAlignment="1">
      <alignment horizontal="left" vertical="top" wrapText="1"/>
    </xf>
    <xf numFmtId="0" fontId="32" fillId="7" borderId="3" xfId="1" applyFont="1" applyFill="1" applyBorder="1" applyAlignment="1">
      <alignment horizontal="left" vertical="top" wrapText="1"/>
    </xf>
    <xf numFmtId="0" fontId="32" fillId="7" borderId="4" xfId="1" applyFont="1" applyFill="1" applyBorder="1" applyAlignment="1">
      <alignment horizontal="left" vertical="top" wrapText="1"/>
    </xf>
    <xf numFmtId="0" fontId="32" fillId="7" borderId="5" xfId="1" applyFont="1" applyFill="1" applyBorder="1" applyAlignment="1">
      <alignment horizontal="left" vertical="top" wrapText="1"/>
    </xf>
    <xf numFmtId="0" fontId="32" fillId="7" borderId="0" xfId="1" applyFont="1" applyFill="1" applyAlignment="1">
      <alignment horizontal="left" vertical="top" wrapText="1"/>
    </xf>
    <xf numFmtId="0" fontId="32" fillId="7" borderId="28" xfId="1" applyFont="1" applyFill="1" applyBorder="1" applyAlignment="1">
      <alignment horizontal="left" vertical="top" wrapText="1"/>
    </xf>
    <xf numFmtId="0" fontId="32" fillId="7" borderId="25" xfId="1" applyFont="1" applyFill="1" applyBorder="1" applyAlignment="1">
      <alignment horizontal="left" vertical="top" wrapText="1"/>
    </xf>
    <xf numFmtId="0" fontId="32" fillId="7" borderId="26" xfId="1" applyFont="1" applyFill="1" applyBorder="1" applyAlignment="1">
      <alignment horizontal="left" vertical="top" wrapText="1"/>
    </xf>
    <xf numFmtId="0" fontId="32" fillId="7" borderId="27" xfId="1" applyFont="1" applyFill="1" applyBorder="1" applyAlignment="1">
      <alignment horizontal="left" vertical="top" wrapText="1"/>
    </xf>
    <xf numFmtId="0" fontId="38" fillId="0" borderId="0" xfId="1" quotePrefix="1" applyFont="1" applyAlignment="1">
      <alignment horizontal="right" vertical="center"/>
    </xf>
    <xf numFmtId="0" fontId="38" fillId="0" borderId="0" xfId="1" applyFont="1" applyAlignment="1">
      <alignment horizontal="center" vertical="center"/>
    </xf>
    <xf numFmtId="0" fontId="92" fillId="0" borderId="2" xfId="57" applyFont="1" applyFill="1" applyBorder="1" applyAlignment="1">
      <alignment horizontal="left" vertical="top"/>
    </xf>
    <xf numFmtId="0" fontId="38" fillId="0" borderId="3" xfId="4" applyFont="1" applyBorder="1" applyAlignment="1">
      <alignment horizontal="left" vertical="top"/>
    </xf>
    <xf numFmtId="0" fontId="38" fillId="0" borderId="4" xfId="4" applyFont="1" applyBorder="1" applyAlignment="1">
      <alignment horizontal="left" vertical="top"/>
    </xf>
    <xf numFmtId="0" fontId="38" fillId="0" borderId="5" xfId="4" applyFont="1" applyBorder="1" applyAlignment="1">
      <alignment horizontal="left" vertical="top"/>
    </xf>
    <xf numFmtId="0" fontId="38" fillId="0" borderId="0" xfId="4" applyFont="1" applyAlignment="1">
      <alignment horizontal="left" vertical="top"/>
    </xf>
    <xf numFmtId="0" fontId="38" fillId="0" borderId="28" xfId="4" applyFont="1" applyBorder="1" applyAlignment="1">
      <alignment horizontal="left" vertical="top"/>
    </xf>
    <xf numFmtId="0" fontId="38" fillId="0" borderId="25" xfId="4" applyFont="1" applyBorder="1" applyAlignment="1">
      <alignment horizontal="left" vertical="top"/>
    </xf>
    <xf numFmtId="0" fontId="38" fillId="0" borderId="26" xfId="4" applyFont="1" applyBorder="1" applyAlignment="1">
      <alignment horizontal="left" vertical="top"/>
    </xf>
    <xf numFmtId="0" fontId="38" fillId="0" borderId="27" xfId="4" applyFont="1" applyBorder="1" applyAlignment="1">
      <alignment horizontal="left" vertical="top"/>
    </xf>
    <xf numFmtId="0" fontId="32" fillId="0" borderId="2" xfId="4" applyFont="1" applyBorder="1" applyAlignment="1">
      <alignment horizontal="left" vertical="top" wrapText="1"/>
    </xf>
    <xf numFmtId="0" fontId="32" fillId="0" borderId="3" xfId="4" applyFont="1" applyBorder="1" applyAlignment="1">
      <alignment horizontal="left" vertical="top" wrapText="1"/>
    </xf>
    <xf numFmtId="0" fontId="32" fillId="0" borderId="4" xfId="4" applyFont="1" applyBorder="1" applyAlignment="1">
      <alignment horizontal="left" vertical="top" wrapText="1"/>
    </xf>
    <xf numFmtId="0" fontId="32" fillId="0" borderId="5" xfId="4" applyFont="1" applyBorder="1" applyAlignment="1">
      <alignment horizontal="left" vertical="top" wrapText="1"/>
    </xf>
    <xf numFmtId="0" fontId="32" fillId="0" borderId="0" xfId="4" applyFont="1" applyAlignment="1">
      <alignment horizontal="left" vertical="top" wrapText="1"/>
    </xf>
    <xf numFmtId="0" fontId="32" fillId="0" borderId="28" xfId="4" applyFont="1" applyBorder="1" applyAlignment="1">
      <alignment horizontal="left" vertical="top" wrapText="1"/>
    </xf>
    <xf numFmtId="0" fontId="32" fillId="0" borderId="25" xfId="4" applyFont="1" applyBorder="1" applyAlignment="1">
      <alignment horizontal="left" vertical="top" wrapText="1"/>
    </xf>
    <xf numFmtId="0" fontId="32" fillId="0" borderId="26" xfId="4" applyFont="1" applyBorder="1" applyAlignment="1">
      <alignment horizontal="left" vertical="top" wrapText="1"/>
    </xf>
    <xf numFmtId="0" fontId="32" fillId="0" borderId="27" xfId="4" applyFont="1" applyBorder="1" applyAlignment="1">
      <alignment horizontal="left" vertical="top" wrapText="1"/>
    </xf>
    <xf numFmtId="0" fontId="38" fillId="0" borderId="0" xfId="1" quotePrefix="1" applyFont="1" applyAlignment="1">
      <alignment horizontal="center" vertical="center"/>
    </xf>
    <xf numFmtId="0" fontId="38" fillId="0" borderId="26" xfId="1" quotePrefix="1" applyFont="1" applyBorder="1" applyAlignment="1">
      <alignment horizontal="center" vertical="center"/>
    </xf>
    <xf numFmtId="0" fontId="38" fillId="0" borderId="0" xfId="1" applyFont="1" applyAlignment="1">
      <alignment horizontal="center"/>
    </xf>
    <xf numFmtId="0" fontId="38" fillId="0" borderId="3" xfId="1" quotePrefix="1" applyFont="1" applyBorder="1" applyAlignment="1">
      <alignment horizontal="center"/>
    </xf>
    <xf numFmtId="0" fontId="32" fillId="0" borderId="0" xfId="1" applyFont="1" applyAlignment="1">
      <alignment horizontal="center" vertical="center"/>
    </xf>
    <xf numFmtId="0" fontId="3" fillId="0" borderId="2" xfId="1" quotePrefix="1" applyFont="1" applyBorder="1" applyAlignment="1">
      <alignment horizontal="center" vertical="center"/>
    </xf>
    <xf numFmtId="0" fontId="32" fillId="0" borderId="0" xfId="1" applyFont="1" applyAlignment="1">
      <alignment horizontal="center" vertical="center" wrapText="1"/>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3" fillId="0" borderId="4" xfId="4" applyFont="1" applyBorder="1" applyAlignment="1">
      <alignment horizontal="center" vertical="center"/>
    </xf>
    <xf numFmtId="0" fontId="3" fillId="0" borderId="25" xfId="4" applyFont="1" applyBorder="1" applyAlignment="1">
      <alignment horizontal="center" vertical="center"/>
    </xf>
    <xf numFmtId="0" fontId="3" fillId="0" borderId="26" xfId="4" applyFont="1" applyBorder="1" applyAlignment="1">
      <alignment horizontal="center" vertical="center"/>
    </xf>
    <xf numFmtId="0" fontId="3" fillId="0" borderId="27" xfId="4" applyFont="1" applyBorder="1" applyAlignment="1">
      <alignment horizontal="center" vertical="center"/>
    </xf>
    <xf numFmtId="0" fontId="38" fillId="0" borderId="18" xfId="4" applyFont="1" applyBorder="1" applyAlignment="1">
      <alignment horizontal="center" vertical="center"/>
    </xf>
    <xf numFmtId="0" fontId="38" fillId="0" borderId="23" xfId="4" applyFont="1" applyBorder="1" applyAlignment="1">
      <alignment horizontal="center" vertical="center"/>
    </xf>
    <xf numFmtId="0" fontId="38" fillId="0" borderId="19" xfId="4" applyFont="1" applyBorder="1" applyAlignment="1">
      <alignment horizontal="center" vertical="center"/>
    </xf>
    <xf numFmtId="0" fontId="38" fillId="0" borderId="21" xfId="4" applyFont="1" applyBorder="1" applyAlignment="1">
      <alignment horizontal="center" vertical="center"/>
    </xf>
    <xf numFmtId="0" fontId="38" fillId="0" borderId="13" xfId="4" applyFont="1" applyBorder="1" applyAlignment="1">
      <alignment horizontal="center" vertical="center"/>
    </xf>
    <xf numFmtId="0" fontId="38" fillId="0" borderId="15" xfId="4" applyFont="1" applyBorder="1" applyAlignment="1">
      <alignment horizontal="center" vertical="center"/>
    </xf>
    <xf numFmtId="0" fontId="11" fillId="0" borderId="0" xfId="1" applyFont="1" applyAlignment="1">
      <alignment horizontal="center" vertical="center"/>
    </xf>
    <xf numFmtId="0" fontId="38" fillId="0" borderId="0" xfId="3" applyFont="1" applyAlignment="1">
      <alignment horizontal="left" vertical="center"/>
    </xf>
    <xf numFmtId="0" fontId="38" fillId="0" borderId="0" xfId="1" quotePrefix="1" applyFont="1" applyAlignment="1">
      <alignment horizontal="center"/>
    </xf>
    <xf numFmtId="0" fontId="32" fillId="0" borderId="18" xfId="4" applyFont="1" applyBorder="1" applyAlignment="1">
      <alignment horizontal="center" vertical="center"/>
    </xf>
    <xf numFmtId="0" fontId="32" fillId="0" borderId="23" xfId="4" applyFont="1" applyBorder="1" applyAlignment="1">
      <alignment horizontal="center" vertical="center"/>
    </xf>
    <xf numFmtId="0" fontId="32" fillId="0" borderId="19" xfId="4" applyFont="1" applyBorder="1" applyAlignment="1">
      <alignment horizontal="center" vertical="center"/>
    </xf>
    <xf numFmtId="0" fontId="32" fillId="0" borderId="21" xfId="4" applyFont="1" applyBorder="1" applyAlignment="1">
      <alignment horizontal="center" vertical="center"/>
    </xf>
    <xf numFmtId="0" fontId="32" fillId="0" borderId="13" xfId="4" applyFont="1" applyBorder="1" applyAlignment="1">
      <alignment horizontal="center" vertical="center"/>
    </xf>
    <xf numFmtId="0" fontId="32" fillId="0" borderId="15" xfId="4" applyFont="1" applyBorder="1" applyAlignment="1">
      <alignment horizontal="center" vertical="center"/>
    </xf>
    <xf numFmtId="0" fontId="32" fillId="0" borderId="20" xfId="4" applyFont="1" applyBorder="1" applyAlignment="1">
      <alignment horizontal="center" vertical="center"/>
    </xf>
    <xf numFmtId="0" fontId="32" fillId="0" borderId="28" xfId="4" applyFont="1" applyBorder="1" applyAlignment="1">
      <alignment horizontal="center" vertical="center"/>
    </xf>
    <xf numFmtId="0" fontId="32" fillId="0" borderId="0" xfId="4" applyFont="1" applyAlignment="1">
      <alignment horizontal="center" vertical="center"/>
    </xf>
    <xf numFmtId="0" fontId="32" fillId="0" borderId="7" xfId="4" applyFont="1" applyBorder="1" applyAlignment="1">
      <alignment horizontal="center" vertical="center"/>
    </xf>
    <xf numFmtId="0" fontId="32" fillId="0" borderId="18" xfId="1" applyFont="1" applyBorder="1" applyAlignment="1">
      <alignment horizontal="center" vertical="center"/>
    </xf>
    <xf numFmtId="0" fontId="32" fillId="0" borderId="23" xfId="1" applyFont="1" applyBorder="1" applyAlignment="1">
      <alignment horizontal="center" vertical="center"/>
    </xf>
    <xf numFmtId="0" fontId="32" fillId="0" borderId="19" xfId="1" applyFont="1" applyBorder="1" applyAlignment="1">
      <alignment horizontal="center" vertical="center"/>
    </xf>
    <xf numFmtId="0" fontId="32" fillId="0" borderId="20" xfId="1" applyFont="1" applyBorder="1" applyAlignment="1">
      <alignment horizontal="center" vertical="center"/>
    </xf>
    <xf numFmtId="0" fontId="32" fillId="0" borderId="7" xfId="1" applyFont="1" applyBorder="1" applyAlignment="1">
      <alignment horizontal="center" vertical="center"/>
    </xf>
    <xf numFmtId="0" fontId="32" fillId="0" borderId="21" xfId="1" applyFont="1" applyBorder="1" applyAlignment="1">
      <alignment horizontal="center" vertical="center"/>
    </xf>
    <xf numFmtId="0" fontId="32" fillId="0" borderId="13" xfId="1" applyFont="1" applyBorder="1" applyAlignment="1">
      <alignment horizontal="center" vertical="center"/>
    </xf>
    <xf numFmtId="0" fontId="32" fillId="0" borderId="15" xfId="1" applyFont="1" applyBorder="1" applyAlignment="1">
      <alignment horizontal="center" vertical="center"/>
    </xf>
    <xf numFmtId="0" fontId="32" fillId="0" borderId="20" xfId="16" applyFont="1" applyBorder="1" applyAlignment="1">
      <alignment horizontal="center" vertical="center"/>
    </xf>
    <xf numFmtId="0" fontId="32" fillId="0" borderId="28" xfId="16" applyFont="1" applyBorder="1" applyAlignment="1">
      <alignment horizontal="center" vertical="center"/>
    </xf>
    <xf numFmtId="0" fontId="38" fillId="7" borderId="0" xfId="1" quotePrefix="1" applyFont="1" applyFill="1" applyAlignment="1">
      <alignment horizontal="left" vertical="center"/>
    </xf>
    <xf numFmtId="0" fontId="38" fillId="7" borderId="0" xfId="1" applyFont="1" applyFill="1" applyAlignment="1">
      <alignment horizontal="left" vertical="center"/>
    </xf>
    <xf numFmtId="0" fontId="38" fillId="7" borderId="0" xfId="3" applyFont="1" applyFill="1" applyAlignment="1">
      <alignment horizontal="left" vertical="center"/>
    </xf>
    <xf numFmtId="0" fontId="38" fillId="7" borderId="23" xfId="3" applyFont="1" applyFill="1" applyBorder="1" applyAlignment="1">
      <alignment horizontal="left" vertical="center"/>
    </xf>
    <xf numFmtId="0" fontId="9" fillId="0" borderId="18" xfId="3" applyFont="1" applyBorder="1" applyAlignment="1">
      <alignment horizontal="left" vertical="center"/>
    </xf>
    <xf numFmtId="0" fontId="9" fillId="0" borderId="23" xfId="3" applyFont="1" applyBorder="1" applyAlignment="1">
      <alignment horizontal="left" vertical="center"/>
    </xf>
    <xf numFmtId="0" fontId="9" fillId="0" borderId="19" xfId="3" applyFont="1" applyBorder="1" applyAlignment="1">
      <alignment horizontal="left" vertical="center"/>
    </xf>
    <xf numFmtId="0" fontId="9" fillId="0" borderId="20" xfId="3" applyFont="1" applyBorder="1" applyAlignment="1">
      <alignment horizontal="left" vertical="center"/>
    </xf>
    <xf numFmtId="0" fontId="9" fillId="0" borderId="0" xfId="3" applyFont="1" applyAlignment="1">
      <alignment horizontal="left" vertical="center"/>
    </xf>
    <xf numFmtId="0" fontId="9" fillId="0" borderId="7" xfId="3" applyFont="1" applyBorder="1" applyAlignment="1">
      <alignment horizontal="left" vertical="center"/>
    </xf>
    <xf numFmtId="0" fontId="9" fillId="0" borderId="21" xfId="3" applyFont="1" applyBorder="1" applyAlignment="1">
      <alignment horizontal="left" vertical="center"/>
    </xf>
    <xf numFmtId="0" fontId="9" fillId="0" borderId="13" xfId="3" applyFont="1" applyBorder="1" applyAlignment="1">
      <alignment horizontal="left" vertical="center"/>
    </xf>
    <xf numFmtId="0" fontId="9" fillId="0" borderId="15" xfId="3" applyFont="1" applyBorder="1" applyAlignment="1">
      <alignment horizontal="left" vertical="center"/>
    </xf>
    <xf numFmtId="0" fontId="38" fillId="0" borderId="18" xfId="3" applyFont="1" applyBorder="1" applyAlignment="1">
      <alignment horizontal="center" vertical="center"/>
    </xf>
    <xf numFmtId="0" fontId="38" fillId="0" borderId="23" xfId="3" applyFont="1" applyBorder="1" applyAlignment="1">
      <alignment horizontal="center" vertical="center"/>
    </xf>
    <xf numFmtId="0" fontId="38" fillId="0" borderId="19" xfId="3" applyFont="1" applyBorder="1" applyAlignment="1">
      <alignment horizontal="center" vertical="center"/>
    </xf>
    <xf numFmtId="0" fontId="38" fillId="0" borderId="21" xfId="3" applyFont="1" applyBorder="1" applyAlignment="1">
      <alignment horizontal="center" vertical="center"/>
    </xf>
    <xf numFmtId="0" fontId="38" fillId="0" borderId="13" xfId="3" applyFont="1" applyBorder="1" applyAlignment="1">
      <alignment horizontal="center" vertical="center"/>
    </xf>
    <xf numFmtId="0" fontId="38" fillId="0" borderId="15" xfId="3" applyFont="1" applyBorder="1" applyAlignment="1">
      <alignment horizontal="center" vertical="center"/>
    </xf>
    <xf numFmtId="0" fontId="46" fillId="0" borderId="0" xfId="4" applyFont="1" applyAlignment="1">
      <alignment vertical="center"/>
    </xf>
    <xf numFmtId="0" fontId="38" fillId="0" borderId="0" xfId="4" quotePrefix="1" applyFont="1" applyAlignment="1">
      <alignment horizontal="right" vertical="center"/>
    </xf>
    <xf numFmtId="0" fontId="38" fillId="0" borderId="0" xfId="4" applyFont="1" applyAlignment="1">
      <alignment horizontal="center" vertical="center"/>
    </xf>
    <xf numFmtId="0" fontId="38" fillId="0" borderId="0" xfId="4" applyFont="1" applyAlignment="1">
      <alignment horizontal="left" vertical="center"/>
    </xf>
    <xf numFmtId="0" fontId="38" fillId="0" borderId="18" xfId="1" applyFont="1" applyBorder="1" applyAlignment="1">
      <alignment horizontal="center" vertical="center"/>
    </xf>
    <xf numFmtId="0" fontId="38" fillId="0" borderId="23" xfId="1" applyFont="1" applyBorder="1" applyAlignment="1">
      <alignment horizontal="center" vertical="center"/>
    </xf>
    <xf numFmtId="0" fontId="38" fillId="0" borderId="19" xfId="1" applyFont="1" applyBorder="1" applyAlignment="1">
      <alignment horizontal="center" vertical="center"/>
    </xf>
    <xf numFmtId="0" fontId="38" fillId="0" borderId="21" xfId="1" applyFont="1" applyBorder="1" applyAlignment="1">
      <alignment horizontal="center" vertical="center"/>
    </xf>
    <xf numFmtId="0" fontId="38" fillId="0" borderId="13" xfId="1" applyFont="1" applyBorder="1" applyAlignment="1">
      <alignment horizontal="center" vertical="center"/>
    </xf>
    <xf numFmtId="0" fontId="38" fillId="0" borderId="15" xfId="1" applyFont="1" applyBorder="1" applyAlignment="1">
      <alignment horizontal="center" vertical="center"/>
    </xf>
    <xf numFmtId="0" fontId="38" fillId="7" borderId="7" xfId="1" applyFont="1" applyFill="1" applyBorder="1" applyAlignment="1">
      <alignment horizontal="left" vertical="center"/>
    </xf>
    <xf numFmtId="0" fontId="7" fillId="0" borderId="44" xfId="1" applyFont="1" applyBorder="1" applyAlignment="1">
      <alignment horizontal="center" vertical="center"/>
    </xf>
    <xf numFmtId="0" fontId="38" fillId="0" borderId="0" xfId="4" quotePrefix="1" applyFont="1" applyAlignment="1">
      <alignment horizontal="right"/>
    </xf>
    <xf numFmtId="0" fontId="11" fillId="0" borderId="0" xfId="4" applyFont="1" applyAlignment="1">
      <alignment horizontal="center" vertical="center"/>
    </xf>
    <xf numFmtId="0" fontId="10" fillId="0" borderId="18" xfId="1" applyFont="1" applyBorder="1" applyAlignment="1">
      <alignment horizontal="center" vertical="center"/>
    </xf>
    <xf numFmtId="0" fontId="10" fillId="0" borderId="23" xfId="1" applyFont="1" applyBorder="1" applyAlignment="1">
      <alignment horizontal="center" vertical="center"/>
    </xf>
    <xf numFmtId="0" fontId="10" fillId="0" borderId="19" xfId="1" applyFont="1" applyBorder="1" applyAlignment="1">
      <alignment horizontal="center" vertical="center"/>
    </xf>
    <xf numFmtId="0" fontId="10" fillId="0" borderId="21" xfId="1" applyFont="1" applyBorder="1" applyAlignment="1">
      <alignment horizontal="center" vertical="center"/>
    </xf>
    <xf numFmtId="0" fontId="10" fillId="0" borderId="13" xfId="1" applyFont="1" applyBorder="1" applyAlignment="1">
      <alignment horizontal="center" vertical="center"/>
    </xf>
    <xf numFmtId="0" fontId="10" fillId="0" borderId="15" xfId="1" applyFont="1" applyBorder="1" applyAlignment="1">
      <alignment horizontal="center" vertical="center"/>
    </xf>
    <xf numFmtId="0" fontId="38" fillId="0" borderId="23" xfId="4" quotePrefix="1" applyFont="1" applyBorder="1" applyAlignment="1">
      <alignment horizontal="center"/>
    </xf>
    <xf numFmtId="0" fontId="38" fillId="0" borderId="23" xfId="4" applyFont="1" applyBorder="1" applyAlignment="1">
      <alignment horizontal="center"/>
    </xf>
    <xf numFmtId="0" fontId="38" fillId="0" borderId="0" xfId="3" applyFont="1" applyAlignment="1">
      <alignment horizontal="left" vertical="top"/>
    </xf>
    <xf numFmtId="0" fontId="46" fillId="0" borderId="0" xfId="4" applyFont="1" applyAlignment="1">
      <alignment horizontal="left"/>
    </xf>
    <xf numFmtId="0" fontId="38" fillId="0" borderId="0" xfId="3" quotePrefix="1" applyFont="1" applyAlignment="1">
      <alignment horizontal="right" vertical="center"/>
    </xf>
    <xf numFmtId="0" fontId="38" fillId="0" borderId="23" xfId="3" applyFont="1" applyBorder="1" applyAlignment="1">
      <alignment horizontal="left" vertical="top"/>
    </xf>
    <xf numFmtId="0" fontId="38" fillId="0" borderId="28" xfId="1" quotePrefix="1" applyFont="1" applyBorder="1" applyAlignment="1">
      <alignment horizontal="center" vertical="center"/>
    </xf>
    <xf numFmtId="0" fontId="38" fillId="0" borderId="0" xfId="3" quotePrefix="1" applyFont="1" applyAlignment="1">
      <alignment horizontal="center"/>
    </xf>
    <xf numFmtId="0" fontId="38" fillId="0" borderId="7" xfId="1" applyFont="1" applyBorder="1" applyAlignment="1">
      <alignment horizontal="left" vertical="center"/>
    </xf>
    <xf numFmtId="0" fontId="93" fillId="0" borderId="18" xfId="3" applyFont="1" applyBorder="1" applyAlignment="1">
      <alignment horizontal="center" vertical="center"/>
    </xf>
    <xf numFmtId="0" fontId="93" fillId="0" borderId="23" xfId="3" applyFont="1" applyBorder="1" applyAlignment="1">
      <alignment horizontal="center" vertical="center"/>
    </xf>
    <xf numFmtId="0" fontId="93" fillId="0" borderId="19" xfId="3" applyFont="1" applyBorder="1" applyAlignment="1">
      <alignment horizontal="center" vertical="center"/>
    </xf>
    <xf numFmtId="0" fontId="93" fillId="0" borderId="21" xfId="3" applyFont="1" applyBorder="1" applyAlignment="1">
      <alignment horizontal="center" vertical="center"/>
    </xf>
    <xf numFmtId="0" fontId="93" fillId="0" borderId="13" xfId="3" applyFont="1" applyBorder="1" applyAlignment="1">
      <alignment horizontal="center" vertical="center"/>
    </xf>
    <xf numFmtId="0" fontId="93" fillId="0" borderId="15" xfId="3" applyFont="1" applyBorder="1" applyAlignment="1">
      <alignment horizontal="center" vertical="center"/>
    </xf>
    <xf numFmtId="0" fontId="93" fillId="0" borderId="18" xfId="1" applyFont="1" applyBorder="1" applyAlignment="1">
      <alignment horizontal="center" vertical="center"/>
    </xf>
    <xf numFmtId="0" fontId="93" fillId="0" borderId="23" xfId="1" applyFont="1" applyBorder="1" applyAlignment="1">
      <alignment horizontal="center" vertical="center"/>
    </xf>
    <xf numFmtId="0" fontId="93" fillId="0" borderId="19" xfId="1" applyFont="1" applyBorder="1" applyAlignment="1">
      <alignment horizontal="center" vertical="center"/>
    </xf>
    <xf numFmtId="0" fontId="93" fillId="0" borderId="21" xfId="1" applyFont="1" applyBorder="1" applyAlignment="1">
      <alignment horizontal="center" vertical="center"/>
    </xf>
    <xf numFmtId="0" fontId="93" fillId="0" borderId="13" xfId="1" applyFont="1" applyBorder="1" applyAlignment="1">
      <alignment horizontal="center" vertical="center"/>
    </xf>
    <xf numFmtId="0" fontId="93" fillId="0" borderId="15" xfId="1" applyFont="1" applyBorder="1" applyAlignment="1">
      <alignment horizontal="center" vertical="center"/>
    </xf>
    <xf numFmtId="0" fontId="11" fillId="7" borderId="0" xfId="1" applyFont="1" applyFill="1" applyAlignment="1">
      <alignment horizontal="center" vertical="center"/>
    </xf>
    <xf numFmtId="0" fontId="38" fillId="7" borderId="0" xfId="3" applyFont="1" applyFill="1" applyAlignment="1">
      <alignment horizontal="left" vertical="top"/>
    </xf>
    <xf numFmtId="0" fontId="38" fillId="7" borderId="23" xfId="1" quotePrefix="1" applyFont="1" applyFill="1" applyBorder="1" applyAlignment="1">
      <alignment horizontal="right" vertical="center"/>
    </xf>
    <xf numFmtId="0" fontId="38" fillId="0" borderId="7" xfId="16" applyFont="1" applyBorder="1" applyAlignment="1">
      <alignment horizontal="left" vertical="center" wrapText="1"/>
    </xf>
    <xf numFmtId="0" fontId="38" fillId="0" borderId="7" xfId="3" applyFont="1" applyBorder="1" applyAlignment="1">
      <alignment horizontal="left" vertical="center"/>
    </xf>
    <xf numFmtId="0" fontId="32" fillId="0" borderId="20" xfId="27" applyFont="1" applyBorder="1" applyAlignment="1">
      <alignment horizontal="center" vertical="center"/>
    </xf>
    <xf numFmtId="0" fontId="32" fillId="0" borderId="0" xfId="27" applyFont="1" applyAlignment="1">
      <alignment horizontal="center" vertical="center"/>
    </xf>
    <xf numFmtId="0" fontId="38" fillId="0" borderId="20" xfId="3" applyFont="1" applyBorder="1" applyAlignment="1">
      <alignment horizontal="center" vertical="center"/>
    </xf>
    <xf numFmtId="0" fontId="38" fillId="0" borderId="0" xfId="3" applyFont="1" applyAlignment="1">
      <alignment horizontal="center" vertical="center"/>
    </xf>
    <xf numFmtId="0" fontId="93" fillId="0" borderId="18" xfId="16" applyFont="1" applyBorder="1" applyAlignment="1">
      <alignment horizontal="center" vertical="center" wrapText="1"/>
    </xf>
    <xf numFmtId="0" fontId="93" fillId="0" borderId="23" xfId="16" applyFont="1" applyBorder="1" applyAlignment="1">
      <alignment horizontal="center" vertical="center" wrapText="1"/>
    </xf>
    <xf numFmtId="0" fontId="93" fillId="0" borderId="19" xfId="16" applyFont="1" applyBorder="1" applyAlignment="1">
      <alignment horizontal="center" vertical="center" wrapText="1"/>
    </xf>
    <xf numFmtId="0" fontId="93" fillId="0" borderId="21" xfId="16" applyFont="1" applyBorder="1" applyAlignment="1">
      <alignment horizontal="center" vertical="center" wrapText="1"/>
    </xf>
    <xf numFmtId="0" fontId="93" fillId="0" borderId="13" xfId="16" applyFont="1" applyBorder="1" applyAlignment="1">
      <alignment horizontal="center" vertical="center" wrapText="1"/>
    </xf>
    <xf numFmtId="0" fontId="93" fillId="0" borderId="15" xfId="16" applyFont="1" applyBorder="1" applyAlignment="1">
      <alignment horizontal="center" vertical="center" wrapText="1"/>
    </xf>
    <xf numFmtId="0" fontId="93" fillId="0" borderId="20" xfId="1" applyFont="1" applyBorder="1" applyAlignment="1">
      <alignment horizontal="center" vertical="center"/>
    </xf>
    <xf numFmtId="0" fontId="93" fillId="0" borderId="0" xfId="1" applyFont="1" applyAlignment="1">
      <alignment horizontal="center" vertical="center"/>
    </xf>
    <xf numFmtId="0" fontId="93" fillId="0" borderId="7" xfId="1" applyFont="1" applyBorder="1" applyAlignment="1">
      <alignment horizontal="center" vertical="center"/>
    </xf>
    <xf numFmtId="0" fontId="38" fillId="0" borderId="0" xfId="3" quotePrefix="1" applyFont="1" applyAlignment="1">
      <alignment horizontal="center" vertical="center"/>
    </xf>
    <xf numFmtId="0" fontId="32" fillId="0" borderId="20" xfId="3" applyFont="1" applyBorder="1" applyAlignment="1">
      <alignment horizontal="center" vertical="center"/>
    </xf>
    <xf numFmtId="0" fontId="32" fillId="0" borderId="0" xfId="3" applyFont="1" applyAlignment="1">
      <alignment horizontal="center" vertical="center"/>
    </xf>
    <xf numFmtId="0" fontId="38" fillId="0" borderId="0" xfId="1" quotePrefix="1" applyFont="1" applyAlignment="1">
      <alignment horizontal="right"/>
    </xf>
    <xf numFmtId="0" fontId="38" fillId="0" borderId="20" xfId="16" applyFont="1" applyBorder="1" applyAlignment="1">
      <alignment horizontal="center" vertical="center"/>
    </xf>
    <xf numFmtId="0" fontId="38" fillId="0" borderId="0" xfId="16" applyFont="1" applyAlignment="1">
      <alignment horizontal="center" vertical="center"/>
    </xf>
    <xf numFmtId="0" fontId="38" fillId="0" borderId="0" xfId="4" applyFont="1" applyAlignment="1">
      <alignment horizontal="center" vertical="center" wrapText="1"/>
    </xf>
    <xf numFmtId="0" fontId="21" fillId="0" borderId="2" xfId="16" applyFont="1" applyBorder="1" applyAlignment="1">
      <alignment horizontal="center" vertical="center"/>
    </xf>
    <xf numFmtId="0" fontId="21" fillId="0" borderId="3" xfId="16" applyFont="1" applyBorder="1" applyAlignment="1">
      <alignment horizontal="center" vertical="center"/>
    </xf>
    <xf numFmtId="0" fontId="21" fillId="0" borderId="4" xfId="16" applyFont="1" applyBorder="1" applyAlignment="1">
      <alignment horizontal="center" vertical="center"/>
    </xf>
    <xf numFmtId="0" fontId="21" fillId="0" borderId="25" xfId="16" applyFont="1" applyBorder="1" applyAlignment="1">
      <alignment horizontal="center" vertical="center"/>
    </xf>
    <xf numFmtId="0" fontId="21" fillId="0" borderId="26" xfId="16" applyFont="1" applyBorder="1" applyAlignment="1">
      <alignment horizontal="center" vertical="center"/>
    </xf>
    <xf numFmtId="0" fontId="21" fillId="0" borderId="27" xfId="16" applyFont="1" applyBorder="1" applyAlignment="1">
      <alignment horizontal="center" vertical="center"/>
    </xf>
    <xf numFmtId="0" fontId="38" fillId="0" borderId="0" xfId="16" applyFont="1" applyAlignment="1">
      <alignment horizontal="left" vertical="center" wrapText="1"/>
    </xf>
    <xf numFmtId="0" fontId="46" fillId="0" borderId="0" xfId="16" applyFont="1" applyAlignment="1">
      <alignment horizontal="left" vertical="top"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9" fillId="0" borderId="27" xfId="1" applyFont="1" applyBorder="1" applyAlignment="1">
      <alignment horizontal="center" vertical="center"/>
    </xf>
    <xf numFmtId="0" fontId="38" fillId="7" borderId="2" xfId="1" applyFont="1" applyFill="1" applyBorder="1" applyAlignment="1">
      <alignment horizontal="center" wrapText="1"/>
    </xf>
    <xf numFmtId="0" fontId="38" fillId="7" borderId="3" xfId="1" applyFont="1" applyFill="1" applyBorder="1" applyAlignment="1">
      <alignment horizontal="center" wrapText="1"/>
    </xf>
    <xf numFmtId="0" fontId="38" fillId="7" borderId="4" xfId="1" applyFont="1" applyFill="1" applyBorder="1" applyAlignment="1">
      <alignment horizontal="center" wrapText="1"/>
    </xf>
    <xf numFmtId="0" fontId="38" fillId="7" borderId="5" xfId="1" applyFont="1" applyFill="1" applyBorder="1" applyAlignment="1">
      <alignment horizontal="center" wrapText="1"/>
    </xf>
    <xf numFmtId="0" fontId="38" fillId="7" borderId="0" xfId="1" applyFont="1" applyFill="1" applyAlignment="1">
      <alignment horizontal="center" wrapText="1"/>
    </xf>
    <xf numFmtId="0" fontId="38" fillId="7" borderId="28" xfId="1" applyFont="1" applyFill="1" applyBorder="1" applyAlignment="1">
      <alignment horizontal="center" wrapText="1"/>
    </xf>
    <xf numFmtId="0" fontId="21" fillId="0" borderId="18" xfId="4" applyFont="1" applyBorder="1" applyAlignment="1">
      <alignment horizontal="center" vertical="center" wrapText="1"/>
    </xf>
    <xf numFmtId="0" fontId="21" fillId="0" borderId="23" xfId="4" applyFont="1" applyBorder="1" applyAlignment="1">
      <alignment horizontal="center" vertical="center" wrapText="1"/>
    </xf>
    <xf numFmtId="0" fontId="21" fillId="0" borderId="19" xfId="4" applyFont="1" applyBorder="1" applyAlignment="1">
      <alignment horizontal="center" vertical="center" wrapText="1"/>
    </xf>
    <xf numFmtId="0" fontId="21" fillId="0" borderId="21" xfId="4" applyFont="1" applyBorder="1" applyAlignment="1">
      <alignment horizontal="center" vertical="center" wrapText="1"/>
    </xf>
    <xf numFmtId="0" fontId="21" fillId="0" borderId="13" xfId="4" applyFont="1" applyBorder="1" applyAlignment="1">
      <alignment horizontal="center" vertical="center" wrapText="1"/>
    </xf>
    <xf numFmtId="0" fontId="21" fillId="0" borderId="15" xfId="4" applyFont="1" applyBorder="1" applyAlignment="1">
      <alignment horizontal="center" vertical="center" wrapText="1"/>
    </xf>
    <xf numFmtId="0" fontId="46" fillId="0" borderId="0" xfId="3" applyFont="1" applyAlignment="1">
      <alignment horizontal="center" vertical="center"/>
    </xf>
    <xf numFmtId="0" fontId="46" fillId="7" borderId="2" xfId="4" applyFont="1" applyFill="1" applyBorder="1" applyAlignment="1">
      <alignment horizontal="left" vertical="top" wrapText="1"/>
    </xf>
    <xf numFmtId="0" fontId="46" fillId="7" borderId="3" xfId="4" applyFont="1" applyFill="1" applyBorder="1" applyAlignment="1">
      <alignment horizontal="left" vertical="top" wrapText="1"/>
    </xf>
    <xf numFmtId="0" fontId="46" fillId="7" borderId="4" xfId="4" applyFont="1" applyFill="1" applyBorder="1" applyAlignment="1">
      <alignment horizontal="left" vertical="top" wrapText="1"/>
    </xf>
    <xf numFmtId="0" fontId="46" fillId="7" borderId="5" xfId="4" applyFont="1" applyFill="1" applyBorder="1" applyAlignment="1">
      <alignment horizontal="left" vertical="top" wrapText="1"/>
    </xf>
    <xf numFmtId="0" fontId="46" fillId="7" borderId="0" xfId="4" applyFont="1" applyFill="1" applyAlignment="1">
      <alignment horizontal="left" vertical="top" wrapText="1"/>
    </xf>
    <xf numFmtId="0" fontId="46" fillId="7" borderId="28" xfId="4" applyFont="1" applyFill="1" applyBorder="1" applyAlignment="1">
      <alignment horizontal="left" vertical="top" wrapText="1"/>
    </xf>
    <xf numFmtId="0" fontId="46" fillId="7" borderId="25" xfId="4" applyFont="1" applyFill="1" applyBorder="1" applyAlignment="1">
      <alignment horizontal="left" vertical="top" wrapText="1"/>
    </xf>
    <xf numFmtId="0" fontId="46" fillId="7" borderId="26" xfId="4" applyFont="1" applyFill="1" applyBorder="1" applyAlignment="1">
      <alignment horizontal="left" vertical="top" wrapText="1"/>
    </xf>
    <xf numFmtId="0" fontId="46" fillId="7" borderId="27" xfId="4" applyFont="1" applyFill="1" applyBorder="1" applyAlignment="1">
      <alignment horizontal="left" vertical="top" wrapText="1"/>
    </xf>
    <xf numFmtId="0" fontId="38" fillId="0" borderId="0" xfId="4" quotePrefix="1" applyFont="1" applyAlignment="1">
      <alignment horizontal="center" vertical="center"/>
    </xf>
    <xf numFmtId="168" fontId="21" fillId="0" borderId="18" xfId="56" applyNumberFormat="1" applyFont="1" applyFill="1" applyBorder="1" applyAlignment="1">
      <alignment horizontal="center" vertical="center"/>
    </xf>
    <xf numFmtId="168" fontId="21" fillId="0" borderId="23" xfId="56" applyNumberFormat="1" applyFont="1" applyFill="1" applyBorder="1" applyAlignment="1">
      <alignment horizontal="center" vertical="center"/>
    </xf>
    <xf numFmtId="168" fontId="21" fillId="0" borderId="19" xfId="56" applyNumberFormat="1" applyFont="1" applyFill="1" applyBorder="1" applyAlignment="1">
      <alignment horizontal="center" vertical="center"/>
    </xf>
    <xf numFmtId="168" fontId="21" fillId="0" borderId="21" xfId="56" applyNumberFormat="1" applyFont="1" applyFill="1" applyBorder="1" applyAlignment="1">
      <alignment horizontal="center" vertical="center"/>
    </xf>
    <xf numFmtId="168" fontId="21" fillId="0" borderId="13" xfId="56" applyNumberFormat="1" applyFont="1" applyFill="1" applyBorder="1" applyAlignment="1">
      <alignment horizontal="center" vertical="center"/>
    </xf>
    <xf numFmtId="168" fontId="21" fillId="0" borderId="15" xfId="56" applyNumberFormat="1" applyFont="1" applyFill="1" applyBorder="1" applyAlignment="1">
      <alignment horizontal="center" vertical="center"/>
    </xf>
    <xf numFmtId="0" fontId="38" fillId="0" borderId="13" xfId="1" quotePrefix="1" applyFont="1" applyBorder="1" applyAlignment="1">
      <alignment horizontal="right" vertical="center"/>
    </xf>
    <xf numFmtId="0" fontId="38" fillId="0" borderId="0" xfId="4" quotePrefix="1" applyFont="1" applyAlignment="1">
      <alignment horizontal="center" vertical="center" wrapText="1"/>
    </xf>
    <xf numFmtId="0" fontId="38" fillId="0" borderId="7" xfId="4" applyFont="1" applyBorder="1" applyAlignment="1">
      <alignment horizontal="center" vertical="center" wrapText="1"/>
    </xf>
    <xf numFmtId="0" fontId="9" fillId="9" borderId="18" xfId="4" applyFont="1" applyFill="1" applyBorder="1" applyAlignment="1">
      <alignment horizontal="center" vertical="center" wrapText="1"/>
    </xf>
    <xf numFmtId="0" fontId="9" fillId="9" borderId="23" xfId="4" applyFont="1" applyFill="1" applyBorder="1" applyAlignment="1">
      <alignment horizontal="center" vertical="center" wrapText="1"/>
    </xf>
    <xf numFmtId="0" fontId="9" fillId="9" borderId="19" xfId="4" applyFont="1" applyFill="1" applyBorder="1" applyAlignment="1">
      <alignment horizontal="center" vertical="center" wrapText="1"/>
    </xf>
    <xf numFmtId="0" fontId="9" fillId="9" borderId="21" xfId="4" applyFont="1" applyFill="1" applyBorder="1" applyAlignment="1">
      <alignment horizontal="center" vertical="center" wrapText="1"/>
    </xf>
    <xf numFmtId="0" fontId="9" fillId="9" borderId="13" xfId="4" applyFont="1" applyFill="1" applyBorder="1" applyAlignment="1">
      <alignment horizontal="center" vertical="center" wrapText="1"/>
    </xf>
    <xf numFmtId="0" fontId="9" fillId="9" borderId="15" xfId="4" applyFont="1" applyFill="1" applyBorder="1" applyAlignment="1">
      <alignment horizontal="center" vertical="center" wrapText="1"/>
    </xf>
    <xf numFmtId="0" fontId="38" fillId="0" borderId="0" xfId="3" applyFont="1" applyAlignment="1">
      <alignment horizontal="center" wrapText="1"/>
    </xf>
    <xf numFmtId="38" fontId="38" fillId="0" borderId="0" xfId="7" applyNumberFormat="1" applyFont="1" applyFill="1" applyBorder="1" applyAlignment="1">
      <alignment horizontal="center" vertical="center" wrapText="1"/>
    </xf>
    <xf numFmtId="38" fontId="38" fillId="0" borderId="7" xfId="7" applyNumberFormat="1" applyFont="1" applyFill="1" applyBorder="1" applyAlignment="1">
      <alignment horizontal="center" vertical="center" wrapText="1"/>
    </xf>
    <xf numFmtId="0" fontId="55" fillId="8" borderId="10" xfId="29" applyFont="1" applyFill="1" applyBorder="1" applyAlignment="1">
      <alignment horizontal="center" vertical="center"/>
    </xf>
    <xf numFmtId="0" fontId="29" fillId="8" borderId="10" xfId="29" applyFont="1" applyFill="1" applyBorder="1" applyAlignment="1">
      <alignment horizontal="center" vertical="center"/>
    </xf>
    <xf numFmtId="0" fontId="29" fillId="8" borderId="30" xfId="29" applyFont="1" applyFill="1" applyBorder="1" applyAlignment="1">
      <alignment horizontal="center" vertical="center"/>
    </xf>
    <xf numFmtId="168" fontId="23" fillId="0" borderId="23" xfId="56" quotePrefix="1" applyNumberFormat="1" applyFont="1" applyFill="1" applyBorder="1" applyAlignment="1">
      <alignment horizontal="center" vertical="center" wrapText="1"/>
    </xf>
    <xf numFmtId="168" fontId="23" fillId="0" borderId="19" xfId="56" quotePrefix="1" applyNumberFormat="1" applyFont="1" applyFill="1" applyBorder="1" applyAlignment="1">
      <alignment horizontal="center" vertical="center" wrapText="1"/>
    </xf>
    <xf numFmtId="168" fontId="23" fillId="0" borderId="26" xfId="56" quotePrefix="1" applyNumberFormat="1" applyFont="1" applyFill="1" applyBorder="1" applyAlignment="1">
      <alignment horizontal="center" vertical="center" wrapText="1"/>
    </xf>
    <xf numFmtId="168" fontId="23" fillId="0" borderId="33" xfId="56" quotePrefix="1" applyNumberFormat="1" applyFont="1" applyFill="1" applyBorder="1" applyAlignment="1">
      <alignment horizontal="center" vertical="center" wrapText="1"/>
    </xf>
    <xf numFmtId="38" fontId="38" fillId="0" borderId="22" xfId="29" applyNumberFormat="1" applyFont="1" applyBorder="1" applyAlignment="1">
      <alignment horizontal="center" vertical="center" wrapText="1"/>
    </xf>
    <xf numFmtId="38" fontId="38" fillId="0" borderId="9" xfId="29" applyNumberFormat="1" applyFont="1" applyBorder="1" applyAlignment="1">
      <alignment horizontal="center" vertical="center" wrapText="1"/>
    </xf>
    <xf numFmtId="0" fontId="38" fillId="0" borderId="47" xfId="29" applyFont="1" applyBorder="1" applyAlignment="1">
      <alignment horizontal="center" vertical="center"/>
    </xf>
    <xf numFmtId="0" fontId="38" fillId="0" borderId="52" xfId="29" applyFont="1" applyBorder="1" applyAlignment="1">
      <alignment horizontal="center" vertical="center"/>
    </xf>
    <xf numFmtId="0" fontId="38" fillId="0" borderId="50" xfId="29" applyFont="1" applyBorder="1" applyAlignment="1">
      <alignment horizontal="center" vertical="center"/>
    </xf>
    <xf numFmtId="0" fontId="38" fillId="4" borderId="23" xfId="29" quotePrefix="1" applyFont="1" applyFill="1" applyBorder="1" applyAlignment="1">
      <alignment horizontal="left" vertical="center" wrapText="1"/>
    </xf>
    <xf numFmtId="0" fontId="38" fillId="4" borderId="16" xfId="29" quotePrefix="1" applyFont="1" applyFill="1" applyBorder="1" applyAlignment="1">
      <alignment horizontal="left" vertical="center" wrapText="1"/>
    </xf>
    <xf numFmtId="0" fontId="38" fillId="4" borderId="0" xfId="29" quotePrefix="1" applyFont="1" applyFill="1" applyAlignment="1">
      <alignment horizontal="left" vertical="center" wrapText="1"/>
    </xf>
    <xf numFmtId="0" fontId="38" fillId="4" borderId="28" xfId="29" quotePrefix="1" applyFont="1" applyFill="1" applyBorder="1" applyAlignment="1">
      <alignment horizontal="left" vertical="center" wrapText="1"/>
    </xf>
    <xf numFmtId="0" fontId="38" fillId="4" borderId="26" xfId="29" quotePrefix="1" applyFont="1" applyFill="1" applyBorder="1" applyAlignment="1">
      <alignment horizontal="left" vertical="center" wrapText="1"/>
    </xf>
    <xf numFmtId="0" fontId="38" fillId="4" borderId="27" xfId="29" quotePrefix="1" applyFont="1" applyFill="1" applyBorder="1" applyAlignment="1">
      <alignment horizontal="left" vertical="center" wrapText="1"/>
    </xf>
    <xf numFmtId="0" fontId="23" fillId="2" borderId="5" xfId="29" applyFont="1" applyFill="1" applyBorder="1" applyAlignment="1">
      <alignment horizontal="center" vertical="center" wrapText="1"/>
    </xf>
    <xf numFmtId="0" fontId="23" fillId="2" borderId="0" xfId="29" applyFont="1" applyFill="1" applyAlignment="1">
      <alignment horizontal="center" vertical="center"/>
    </xf>
    <xf numFmtId="0" fontId="23" fillId="2" borderId="28" xfId="29" applyFont="1" applyFill="1" applyBorder="1" applyAlignment="1">
      <alignment horizontal="center" vertical="center"/>
    </xf>
    <xf numFmtId="0" fontId="23" fillId="2" borderId="5" xfId="29" applyFont="1" applyFill="1" applyBorder="1" applyAlignment="1">
      <alignment horizontal="center" vertical="center"/>
    </xf>
    <xf numFmtId="0" fontId="9" fillId="0" borderId="0" xfId="29" applyFont="1" applyAlignment="1">
      <alignment horizontal="center" vertical="center"/>
    </xf>
    <xf numFmtId="168" fontId="23" fillId="0" borderId="18" xfId="56" applyNumberFormat="1" applyFont="1" applyFill="1" applyBorder="1" applyAlignment="1">
      <alignment horizontal="center" vertical="center"/>
    </xf>
    <xf numFmtId="168" fontId="23" fillId="0" borderId="23" xfId="56" applyNumberFormat="1" applyFont="1" applyFill="1" applyBorder="1" applyAlignment="1">
      <alignment horizontal="center" vertical="center"/>
    </xf>
    <xf numFmtId="168" fontId="23" fillId="0" borderId="19" xfId="56" applyNumberFormat="1" applyFont="1" applyFill="1" applyBorder="1" applyAlignment="1">
      <alignment horizontal="center" vertical="center"/>
    </xf>
    <xf numFmtId="168" fontId="23" fillId="0" borderId="20" xfId="56" applyNumberFormat="1" applyFont="1" applyFill="1" applyBorder="1" applyAlignment="1">
      <alignment horizontal="center" vertical="center"/>
    </xf>
    <xf numFmtId="168" fontId="23" fillId="0" borderId="0" xfId="56" applyNumberFormat="1" applyFont="1" applyFill="1" applyBorder="1" applyAlignment="1">
      <alignment horizontal="center" vertical="center"/>
    </xf>
    <xf numFmtId="168" fontId="23" fillId="0" borderId="7" xfId="56" applyNumberFormat="1" applyFont="1" applyFill="1" applyBorder="1" applyAlignment="1">
      <alignment horizontal="center" vertical="center"/>
    </xf>
    <xf numFmtId="168" fontId="23" fillId="0" borderId="21" xfId="56" applyNumberFormat="1" applyFont="1" applyFill="1" applyBorder="1" applyAlignment="1">
      <alignment horizontal="center" vertical="center"/>
    </xf>
    <xf numFmtId="168" fontId="23" fillId="0" borderId="13" xfId="56" applyNumberFormat="1" applyFont="1" applyFill="1" applyBorder="1" applyAlignment="1">
      <alignment horizontal="center" vertical="center"/>
    </xf>
    <xf numFmtId="168" fontId="23" fillId="0" borderId="15" xfId="56" applyNumberFormat="1" applyFont="1" applyFill="1" applyBorder="1" applyAlignment="1">
      <alignment horizontal="center" vertical="center"/>
    </xf>
    <xf numFmtId="168" fontId="23" fillId="8" borderId="18" xfId="56" applyNumberFormat="1" applyFont="1" applyFill="1" applyBorder="1" applyAlignment="1">
      <alignment horizontal="center" vertical="center"/>
    </xf>
    <xf numFmtId="168" fontId="23" fillId="8" borderId="23" xfId="56" applyNumberFormat="1" applyFont="1" applyFill="1" applyBorder="1" applyAlignment="1">
      <alignment horizontal="center" vertical="center"/>
    </xf>
    <xf numFmtId="168" fontId="23" fillId="8" borderId="19" xfId="56" applyNumberFormat="1" applyFont="1" applyFill="1" applyBorder="1" applyAlignment="1">
      <alignment horizontal="center" vertical="center"/>
    </xf>
    <xf numFmtId="168" fontId="23" fillId="8" borderId="20" xfId="56" applyNumberFormat="1" applyFont="1" applyFill="1" applyBorder="1" applyAlignment="1">
      <alignment horizontal="center" vertical="center"/>
    </xf>
    <xf numFmtId="168" fontId="23" fillId="8" borderId="0" xfId="56" applyNumberFormat="1" applyFont="1" applyFill="1" applyBorder="1" applyAlignment="1">
      <alignment horizontal="center" vertical="center"/>
    </xf>
    <xf numFmtId="168" fontId="23" fillId="8" borderId="7" xfId="56" applyNumberFormat="1" applyFont="1" applyFill="1" applyBorder="1" applyAlignment="1">
      <alignment horizontal="center" vertical="center"/>
    </xf>
    <xf numFmtId="168" fontId="23" fillId="8" borderId="21" xfId="56" applyNumberFormat="1" applyFont="1" applyFill="1" applyBorder="1" applyAlignment="1">
      <alignment horizontal="center" vertical="center"/>
    </xf>
    <xf numFmtId="168" fontId="23" fillId="8" borderId="13" xfId="56" applyNumberFormat="1" applyFont="1" applyFill="1" applyBorder="1" applyAlignment="1">
      <alignment horizontal="center" vertical="center"/>
    </xf>
    <xf numFmtId="168" fontId="23" fillId="8" borderId="15" xfId="56" applyNumberFormat="1" applyFont="1" applyFill="1" applyBorder="1" applyAlignment="1">
      <alignment horizontal="center" vertical="center"/>
    </xf>
    <xf numFmtId="168" fontId="23" fillId="7" borderId="18" xfId="56" applyNumberFormat="1" applyFont="1" applyFill="1" applyBorder="1" applyAlignment="1">
      <alignment horizontal="center" vertical="center"/>
    </xf>
    <xf numFmtId="168" fontId="23" fillId="7" borderId="23" xfId="56" applyNumberFormat="1" applyFont="1" applyFill="1" applyBorder="1" applyAlignment="1">
      <alignment horizontal="center" vertical="center"/>
    </xf>
    <xf numFmtId="168" fontId="23" fillId="7" borderId="16" xfId="56" applyNumberFormat="1" applyFont="1" applyFill="1" applyBorder="1" applyAlignment="1">
      <alignment horizontal="center" vertical="center"/>
    </xf>
    <xf numFmtId="168" fontId="23" fillId="7" borderId="20" xfId="56" applyNumberFormat="1" applyFont="1" applyFill="1" applyBorder="1" applyAlignment="1">
      <alignment horizontal="center" vertical="center"/>
    </xf>
    <xf numFmtId="168" fontId="23" fillId="7" borderId="0" xfId="56" applyNumberFormat="1" applyFont="1" applyFill="1" applyBorder="1" applyAlignment="1">
      <alignment horizontal="center" vertical="center"/>
    </xf>
    <xf numFmtId="168" fontId="23" fillId="7" borderId="28" xfId="56" applyNumberFormat="1" applyFont="1" applyFill="1" applyBorder="1" applyAlignment="1">
      <alignment horizontal="center" vertical="center"/>
    </xf>
    <xf numFmtId="168" fontId="23" fillId="7" borderId="21" xfId="56" applyNumberFormat="1" applyFont="1" applyFill="1" applyBorder="1" applyAlignment="1">
      <alignment horizontal="center" vertical="center"/>
    </xf>
    <xf numFmtId="168" fontId="23" fillId="7" borderId="13" xfId="56" applyNumberFormat="1" applyFont="1" applyFill="1" applyBorder="1" applyAlignment="1">
      <alignment horizontal="center" vertical="center"/>
    </xf>
    <xf numFmtId="168" fontId="23" fillId="7" borderId="14" xfId="56" applyNumberFormat="1" applyFont="1" applyFill="1" applyBorder="1" applyAlignment="1">
      <alignment horizontal="center" vertical="center"/>
    </xf>
    <xf numFmtId="38" fontId="38" fillId="0" borderId="0" xfId="29" applyNumberFormat="1" applyFont="1" applyAlignment="1">
      <alignment horizontal="center" vertical="center" wrapText="1"/>
    </xf>
    <xf numFmtId="38" fontId="38" fillId="0" borderId="28" xfId="29" applyNumberFormat="1" applyFont="1" applyBorder="1" applyAlignment="1">
      <alignment horizontal="center" vertical="center" wrapText="1"/>
    </xf>
    <xf numFmtId="168" fontId="23" fillId="7" borderId="18" xfId="56" quotePrefix="1" applyNumberFormat="1" applyFont="1" applyFill="1" applyBorder="1" applyAlignment="1">
      <alignment horizontal="center" vertical="center" wrapText="1"/>
    </xf>
    <xf numFmtId="168" fontId="23" fillId="7" borderId="23" xfId="56" quotePrefix="1" applyNumberFormat="1" applyFont="1" applyFill="1" applyBorder="1" applyAlignment="1">
      <alignment horizontal="center" vertical="center" wrapText="1"/>
    </xf>
    <xf numFmtId="168" fontId="23" fillId="7" borderId="16" xfId="56" quotePrefix="1" applyNumberFormat="1" applyFont="1" applyFill="1" applyBorder="1" applyAlignment="1">
      <alignment horizontal="center" vertical="center" wrapText="1"/>
    </xf>
    <xf numFmtId="168" fontId="23" fillId="7" borderId="29" xfId="56" quotePrefix="1" applyNumberFormat="1" applyFont="1" applyFill="1" applyBorder="1" applyAlignment="1">
      <alignment horizontal="center" vertical="center" wrapText="1"/>
    </xf>
    <xf numFmtId="168" fontId="23" fillId="7" borderId="26" xfId="56" quotePrefix="1" applyNumberFormat="1" applyFont="1" applyFill="1" applyBorder="1" applyAlignment="1">
      <alignment horizontal="center" vertical="center" wrapText="1"/>
    </xf>
    <xf numFmtId="168" fontId="23" fillId="7" borderId="27" xfId="56" quotePrefix="1" applyNumberFormat="1" applyFont="1" applyFill="1" applyBorder="1" applyAlignment="1">
      <alignment horizontal="center" vertical="center" wrapText="1"/>
    </xf>
    <xf numFmtId="168" fontId="23" fillId="7" borderId="19" xfId="56" applyNumberFormat="1" applyFont="1" applyFill="1" applyBorder="1" applyAlignment="1">
      <alignment horizontal="center" vertical="center"/>
    </xf>
    <xf numFmtId="168" fontId="23" fillId="7" borderId="7" xfId="56" applyNumberFormat="1" applyFont="1" applyFill="1" applyBorder="1" applyAlignment="1">
      <alignment horizontal="center" vertical="center"/>
    </xf>
    <xf numFmtId="168" fontId="23" fillId="7" borderId="15" xfId="56" applyNumberFormat="1" applyFont="1" applyFill="1" applyBorder="1" applyAlignment="1">
      <alignment horizontal="center" vertical="center"/>
    </xf>
    <xf numFmtId="0" fontId="38" fillId="7" borderId="18" xfId="29" quotePrefix="1" applyFont="1" applyFill="1" applyBorder="1" applyAlignment="1">
      <alignment horizontal="center" vertical="center" wrapText="1"/>
    </xf>
    <xf numFmtId="0" fontId="38" fillId="7" borderId="23" xfId="29" quotePrefix="1" applyFont="1" applyFill="1" applyBorder="1" applyAlignment="1">
      <alignment horizontal="center" vertical="center" wrapText="1"/>
    </xf>
    <xf numFmtId="0" fontId="38" fillId="7" borderId="19" xfId="29" quotePrefix="1" applyFont="1" applyFill="1" applyBorder="1" applyAlignment="1">
      <alignment horizontal="center" vertical="center" wrapText="1"/>
    </xf>
    <xf numFmtId="0" fontId="38" fillId="7" borderId="20" xfId="29" quotePrefix="1" applyFont="1" applyFill="1" applyBorder="1" applyAlignment="1">
      <alignment horizontal="center" vertical="center" wrapText="1"/>
    </xf>
    <xf numFmtId="0" fontId="38" fillId="7" borderId="0" xfId="29" quotePrefix="1" applyFont="1" applyFill="1" applyAlignment="1">
      <alignment horizontal="center" vertical="center" wrapText="1"/>
    </xf>
    <xf numFmtId="0" fontId="38" fillId="7" borderId="7" xfId="29" quotePrefix="1" applyFont="1" applyFill="1" applyBorder="1" applyAlignment="1">
      <alignment horizontal="center" vertical="center" wrapText="1"/>
    </xf>
    <xf numFmtId="0" fontId="38" fillId="7" borderId="29" xfId="29" quotePrefix="1" applyFont="1" applyFill="1" applyBorder="1" applyAlignment="1">
      <alignment horizontal="center" vertical="center" wrapText="1"/>
    </xf>
    <xf numFmtId="0" fontId="38" fillId="7" borderId="26" xfId="29" quotePrefix="1" applyFont="1" applyFill="1" applyBorder="1" applyAlignment="1">
      <alignment horizontal="center" vertical="center" wrapText="1"/>
    </xf>
    <xf numFmtId="0" fontId="38" fillId="7" borderId="33" xfId="29" quotePrefix="1" applyFont="1" applyFill="1" applyBorder="1" applyAlignment="1">
      <alignment horizontal="center" vertical="center" wrapText="1"/>
    </xf>
    <xf numFmtId="0" fontId="38" fillId="7" borderId="16" xfId="29" quotePrefix="1" applyFont="1" applyFill="1" applyBorder="1" applyAlignment="1">
      <alignment horizontal="center" vertical="center" wrapText="1"/>
    </xf>
    <xf numFmtId="0" fontId="38" fillId="7" borderId="28" xfId="29" quotePrefix="1" applyFont="1" applyFill="1" applyBorder="1" applyAlignment="1">
      <alignment horizontal="center" vertical="center" wrapText="1"/>
    </xf>
    <xf numFmtId="0" fontId="38" fillId="7" borderId="27" xfId="29" quotePrefix="1" applyFont="1" applyFill="1" applyBorder="1" applyAlignment="1">
      <alignment horizontal="center" vertical="center" wrapText="1"/>
    </xf>
    <xf numFmtId="0" fontId="8" fillId="7" borderId="32" xfId="29" applyFont="1" applyFill="1" applyBorder="1" applyAlignment="1">
      <alignment horizontal="center" vertical="center" wrapText="1"/>
    </xf>
    <xf numFmtId="0" fontId="8" fillId="7" borderId="3" xfId="29" applyFont="1" applyFill="1" applyBorder="1" applyAlignment="1">
      <alignment horizontal="center" vertical="center" wrapText="1"/>
    </xf>
    <xf numFmtId="0" fontId="8" fillId="7" borderId="4" xfId="29" applyFont="1" applyFill="1" applyBorder="1" applyAlignment="1">
      <alignment horizontal="center" vertical="center" wrapText="1"/>
    </xf>
    <xf numFmtId="0" fontId="31" fillId="7" borderId="20" xfId="29" applyFont="1" applyFill="1" applyBorder="1" applyAlignment="1">
      <alignment horizontal="center" vertical="center" wrapText="1"/>
    </xf>
    <xf numFmtId="0" fontId="31" fillId="7" borderId="0" xfId="29" applyFont="1" applyFill="1" applyAlignment="1">
      <alignment horizontal="center" vertical="center" wrapText="1"/>
    </xf>
    <xf numFmtId="0" fontId="31" fillId="7" borderId="28" xfId="29" applyFont="1" applyFill="1" applyBorder="1" applyAlignment="1">
      <alignment horizontal="center" vertical="center" wrapText="1"/>
    </xf>
    <xf numFmtId="0" fontId="38" fillId="7" borderId="18" xfId="29" applyFont="1" applyFill="1" applyBorder="1" applyAlignment="1">
      <alignment horizontal="center" vertical="center" wrapText="1"/>
    </xf>
    <xf numFmtId="0" fontId="38" fillId="7" borderId="23" xfId="29" applyFont="1" applyFill="1" applyBorder="1" applyAlignment="1">
      <alignment horizontal="center" vertical="center" wrapText="1"/>
    </xf>
    <xf numFmtId="0" fontId="38" fillId="7" borderId="19" xfId="29" applyFont="1" applyFill="1" applyBorder="1" applyAlignment="1">
      <alignment horizontal="center" vertical="center" wrapText="1"/>
    </xf>
    <xf numFmtId="0" fontId="38" fillId="7" borderId="20" xfId="29" applyFont="1" applyFill="1" applyBorder="1" applyAlignment="1">
      <alignment horizontal="center" vertical="center" wrapText="1"/>
    </xf>
    <xf numFmtId="0" fontId="38" fillId="7" borderId="0" xfId="29" applyFont="1" applyFill="1" applyAlignment="1">
      <alignment horizontal="center" vertical="center" wrapText="1"/>
    </xf>
    <xf numFmtId="0" fontId="38" fillId="7" borderId="7" xfId="29" applyFont="1" applyFill="1" applyBorder="1" applyAlignment="1">
      <alignment horizontal="center" vertical="center" wrapText="1"/>
    </xf>
    <xf numFmtId="0" fontId="38" fillId="7" borderId="21" xfId="29" applyFont="1" applyFill="1" applyBorder="1" applyAlignment="1">
      <alignment horizontal="center" vertical="center" wrapText="1"/>
    </xf>
    <xf numFmtId="0" fontId="38" fillId="7" borderId="13" xfId="29" applyFont="1" applyFill="1" applyBorder="1" applyAlignment="1">
      <alignment horizontal="center" vertical="center" wrapText="1"/>
    </xf>
    <xf numFmtId="0" fontId="38" fillId="7" borderId="15" xfId="29" applyFont="1" applyFill="1" applyBorder="1" applyAlignment="1">
      <alignment horizontal="center" vertical="center" wrapText="1"/>
    </xf>
    <xf numFmtId="0" fontId="38" fillId="7" borderId="16" xfId="29" applyFont="1" applyFill="1" applyBorder="1" applyAlignment="1">
      <alignment horizontal="center" vertical="center" wrapText="1"/>
    </xf>
    <xf numFmtId="0" fontId="38" fillId="7" borderId="28" xfId="29" applyFont="1" applyFill="1" applyBorder="1" applyAlignment="1">
      <alignment horizontal="center" vertical="center" wrapText="1"/>
    </xf>
    <xf numFmtId="0" fontId="38" fillId="7" borderId="14" xfId="29" applyFont="1" applyFill="1" applyBorder="1" applyAlignment="1">
      <alignment horizontal="center" vertical="center" wrapText="1"/>
    </xf>
    <xf numFmtId="38" fontId="38" fillId="0" borderId="7" xfId="29" applyNumberFormat="1" applyFont="1" applyBorder="1" applyAlignment="1">
      <alignment horizontal="center" vertical="center" wrapText="1"/>
    </xf>
    <xf numFmtId="38" fontId="46" fillId="0" borderId="22" xfId="29" applyNumberFormat="1" applyFont="1" applyBorder="1" applyAlignment="1">
      <alignment horizontal="center" vertical="center" wrapText="1"/>
    </xf>
    <xf numFmtId="168" fontId="23" fillId="0" borderId="18" xfId="56" quotePrefix="1" applyNumberFormat="1" applyFont="1" applyFill="1" applyBorder="1" applyAlignment="1">
      <alignment horizontal="center" vertical="center" wrapText="1"/>
    </xf>
    <xf numFmtId="168" fontId="23" fillId="0" borderId="29" xfId="56" quotePrefix="1" applyNumberFormat="1" applyFont="1" applyFill="1" applyBorder="1" applyAlignment="1">
      <alignment horizontal="center" vertical="center" wrapText="1"/>
    </xf>
    <xf numFmtId="0" fontId="38" fillId="0" borderId="47" xfId="29" applyFont="1" applyBorder="1" applyAlignment="1">
      <alignment horizontal="center" vertical="center" wrapText="1"/>
    </xf>
    <xf numFmtId="0" fontId="38" fillId="0" borderId="52" xfId="29" applyFont="1" applyBorder="1" applyAlignment="1">
      <alignment horizontal="center" vertical="center" wrapText="1"/>
    </xf>
    <xf numFmtId="0" fontId="38" fillId="0" borderId="53" xfId="29" applyFont="1" applyBorder="1" applyAlignment="1">
      <alignment horizontal="center" vertical="center" wrapText="1"/>
    </xf>
    <xf numFmtId="168" fontId="23" fillId="7" borderId="24" xfId="56" applyNumberFormat="1" applyFont="1" applyFill="1" applyBorder="1" applyAlignment="1">
      <alignment horizontal="center" vertical="center"/>
    </xf>
    <xf numFmtId="168" fontId="23" fillId="7" borderId="5" xfId="56" applyNumberFormat="1" applyFont="1" applyFill="1" applyBorder="1" applyAlignment="1">
      <alignment horizontal="center" vertical="center"/>
    </xf>
    <xf numFmtId="168" fontId="23" fillId="7" borderId="12" xfId="56" applyNumberFormat="1" applyFont="1" applyFill="1" applyBorder="1" applyAlignment="1">
      <alignment horizontal="center" vertical="center"/>
    </xf>
    <xf numFmtId="0" fontId="38" fillId="4" borderId="0" xfId="29" applyFont="1" applyFill="1" applyAlignment="1">
      <alignment horizontal="left" vertical="top" wrapText="1"/>
    </xf>
    <xf numFmtId="0" fontId="38" fillId="4" borderId="24" xfId="29" quotePrefix="1" applyFont="1" applyFill="1" applyBorder="1" applyAlignment="1">
      <alignment horizontal="center" vertical="center"/>
    </xf>
    <xf numFmtId="0" fontId="38" fillId="4" borderId="23" xfId="29" quotePrefix="1" applyFont="1" applyFill="1" applyBorder="1" applyAlignment="1">
      <alignment horizontal="center" vertical="center"/>
    </xf>
    <xf numFmtId="0" fontId="38" fillId="4" borderId="5" xfId="29" quotePrefix="1" applyFont="1" applyFill="1" applyBorder="1" applyAlignment="1">
      <alignment horizontal="center" vertical="center"/>
    </xf>
    <xf numFmtId="0" fontId="38" fillId="4" borderId="0" xfId="29" quotePrefix="1" applyFont="1" applyFill="1" applyAlignment="1">
      <alignment horizontal="center" vertical="center"/>
    </xf>
    <xf numFmtId="0" fontId="38" fillId="4" borderId="25" xfId="29" quotePrefix="1" applyFont="1" applyFill="1" applyBorder="1" applyAlignment="1">
      <alignment horizontal="center" vertical="center"/>
    </xf>
    <xf numFmtId="0" fontId="38" fillId="4" borderId="26" xfId="29" quotePrefix="1" applyFont="1" applyFill="1" applyBorder="1" applyAlignment="1">
      <alignment horizontal="center" vertical="center"/>
    </xf>
    <xf numFmtId="0" fontId="38" fillId="0" borderId="47" xfId="23" applyFont="1" applyBorder="1" applyAlignment="1">
      <alignment horizontal="center" vertical="center"/>
    </xf>
    <xf numFmtId="0" fontId="38" fillId="0" borderId="52" xfId="23" applyFont="1" applyBorder="1" applyAlignment="1">
      <alignment horizontal="center" vertical="center"/>
    </xf>
    <xf numFmtId="0" fontId="38" fillId="0" borderId="53" xfId="23" applyFont="1" applyBorder="1" applyAlignment="1">
      <alignment horizontal="center" vertical="center"/>
    </xf>
    <xf numFmtId="168" fontId="23" fillId="0" borderId="24" xfId="56" applyNumberFormat="1" applyFont="1" applyFill="1" applyBorder="1" applyAlignment="1">
      <alignment horizontal="center" vertical="center"/>
    </xf>
    <xf numFmtId="168" fontId="23" fillId="0" borderId="5" xfId="56" applyNumberFormat="1" applyFont="1" applyFill="1" applyBorder="1" applyAlignment="1">
      <alignment horizontal="center" vertical="center"/>
    </xf>
    <xf numFmtId="168" fontId="23" fillId="0" borderId="12" xfId="56" applyNumberFormat="1" applyFont="1" applyFill="1" applyBorder="1" applyAlignment="1">
      <alignment horizontal="center" vertical="center"/>
    </xf>
    <xf numFmtId="0" fontId="38" fillId="4" borderId="28" xfId="29" applyFont="1" applyFill="1" applyBorder="1" applyAlignment="1">
      <alignment horizontal="left" vertical="top" wrapText="1"/>
    </xf>
    <xf numFmtId="0" fontId="38" fillId="4" borderId="0" xfId="29" applyFont="1" applyFill="1" applyAlignment="1">
      <alignment horizontal="left" vertical="center"/>
    </xf>
    <xf numFmtId="0" fontId="38" fillId="4" borderId="54" xfId="29" applyFont="1" applyFill="1" applyBorder="1" applyAlignment="1">
      <alignment horizontal="left" vertical="center"/>
    </xf>
    <xf numFmtId="0" fontId="38" fillId="4" borderId="0" xfId="29" applyFont="1" applyFill="1" applyAlignment="1">
      <alignment horizontal="left" vertical="top"/>
    </xf>
    <xf numFmtId="0" fontId="38" fillId="0" borderId="52" xfId="23" applyFont="1" applyBorder="1" applyAlignment="1">
      <alignment horizontal="center" vertical="center" wrapText="1"/>
    </xf>
    <xf numFmtId="0" fontId="38" fillId="0" borderId="53" xfId="23" applyFont="1" applyBorder="1" applyAlignment="1">
      <alignment horizontal="center" vertical="center" wrapText="1"/>
    </xf>
    <xf numFmtId="0" fontId="38" fillId="0" borderId="47" xfId="23" applyFont="1" applyBorder="1" applyAlignment="1">
      <alignment horizontal="center" vertical="center" wrapText="1"/>
    </xf>
    <xf numFmtId="0" fontId="38" fillId="4" borderId="0" xfId="29" applyFont="1" applyFill="1" applyAlignment="1">
      <alignment horizontal="left"/>
    </xf>
    <xf numFmtId="0" fontId="38" fillId="4" borderId="0" xfId="29" applyFont="1" applyFill="1" applyAlignment="1">
      <alignment horizontal="left" wrapText="1"/>
    </xf>
    <xf numFmtId="0" fontId="46" fillId="4" borderId="0" xfId="29" applyFont="1" applyFill="1" applyAlignment="1">
      <alignment horizontal="left" vertical="top" wrapText="1"/>
    </xf>
    <xf numFmtId="0" fontId="46" fillId="4" borderId="0" xfId="29" applyFont="1" applyFill="1" applyAlignment="1">
      <alignment horizontal="left" vertical="top"/>
    </xf>
    <xf numFmtId="0" fontId="38" fillId="0" borderId="47" xfId="23" quotePrefix="1" applyFont="1" applyBorder="1" applyAlignment="1">
      <alignment horizontal="center" vertical="center" wrapText="1"/>
    </xf>
    <xf numFmtId="0" fontId="38" fillId="0" borderId="52" xfId="29" quotePrefix="1" applyFont="1" applyBorder="1" applyAlignment="1">
      <alignment horizontal="center" vertical="center" wrapText="1"/>
    </xf>
    <xf numFmtId="0" fontId="38" fillId="4" borderId="54" xfId="29" applyFont="1" applyFill="1" applyBorder="1" applyAlignment="1">
      <alignment horizontal="left" wrapText="1"/>
    </xf>
    <xf numFmtId="0" fontId="38" fillId="0" borderId="47" xfId="23" quotePrefix="1" applyFont="1" applyBorder="1" applyAlignment="1">
      <alignment horizontal="center" vertical="center"/>
    </xf>
    <xf numFmtId="0" fontId="38" fillId="0" borderId="47" xfId="29" quotePrefix="1" applyFont="1" applyBorder="1" applyAlignment="1">
      <alignment horizontal="center" vertical="center"/>
    </xf>
    <xf numFmtId="0" fontId="38" fillId="0" borderId="53" xfId="29" applyFont="1" applyBorder="1" applyAlignment="1">
      <alignment horizontal="center" vertical="center"/>
    </xf>
    <xf numFmtId="0" fontId="38" fillId="0" borderId="52" xfId="23" quotePrefix="1" applyFont="1" applyBorder="1" applyAlignment="1">
      <alignment horizontal="center" vertical="center" wrapText="1"/>
    </xf>
    <xf numFmtId="0" fontId="38" fillId="0" borderId="53" xfId="23" quotePrefix="1" applyFont="1" applyBorder="1" applyAlignment="1">
      <alignment horizontal="center" vertical="center" wrapText="1"/>
    </xf>
    <xf numFmtId="0" fontId="38" fillId="7" borderId="24" xfId="29" quotePrefix="1" applyFont="1" applyFill="1" applyBorder="1" applyAlignment="1">
      <alignment horizontal="center" vertical="center" wrapText="1"/>
    </xf>
    <xf numFmtId="0" fontId="38" fillId="7" borderId="5" xfId="29" quotePrefix="1" applyFont="1" applyFill="1" applyBorder="1" applyAlignment="1">
      <alignment horizontal="center" vertical="center" wrapText="1"/>
    </xf>
    <xf numFmtId="0" fontId="38" fillId="7" borderId="25" xfId="29" quotePrefix="1" applyFont="1" applyFill="1" applyBorder="1" applyAlignment="1">
      <alignment horizontal="center" vertical="center" wrapText="1"/>
    </xf>
    <xf numFmtId="0" fontId="38" fillId="0" borderId="51" xfId="23" quotePrefix="1" applyFont="1" applyBorder="1" applyAlignment="1">
      <alignment horizontal="center" vertical="center" wrapText="1"/>
    </xf>
    <xf numFmtId="0" fontId="77" fillId="7" borderId="2" xfId="16" applyFont="1" applyFill="1" applyBorder="1" applyAlignment="1">
      <alignment horizontal="center" vertical="center" wrapText="1"/>
    </xf>
    <xf numFmtId="0" fontId="77" fillId="7" borderId="3" xfId="16" applyFont="1" applyFill="1" applyBorder="1" applyAlignment="1">
      <alignment horizontal="center" vertical="center" wrapText="1"/>
    </xf>
    <xf numFmtId="0" fontId="77" fillId="7" borderId="4" xfId="16" applyFont="1" applyFill="1" applyBorder="1" applyAlignment="1">
      <alignment horizontal="center" vertical="center" wrapText="1"/>
    </xf>
    <xf numFmtId="0" fontId="77" fillId="7" borderId="5" xfId="16" applyFont="1" applyFill="1" applyBorder="1" applyAlignment="1">
      <alignment horizontal="center" vertical="center" wrapText="1"/>
    </xf>
    <xf numFmtId="0" fontId="77" fillId="7" borderId="0" xfId="16" applyFont="1" applyFill="1" applyAlignment="1">
      <alignment horizontal="center" vertical="center" wrapText="1"/>
    </xf>
    <xf numFmtId="0" fontId="77" fillId="7" borderId="28" xfId="16" applyFont="1" applyFill="1" applyBorder="1" applyAlignment="1">
      <alignment horizontal="center" vertical="center" wrapText="1"/>
    </xf>
    <xf numFmtId="0" fontId="77" fillId="7" borderId="25" xfId="16" applyFont="1" applyFill="1" applyBorder="1" applyAlignment="1">
      <alignment horizontal="center" vertical="center" wrapText="1"/>
    </xf>
    <xf numFmtId="0" fontId="77" fillId="7" borderId="26" xfId="16" applyFont="1" applyFill="1" applyBorder="1" applyAlignment="1">
      <alignment horizontal="center" vertical="center" wrapText="1"/>
    </xf>
    <xf numFmtId="0" fontId="77" fillId="7" borderId="27" xfId="16" applyFont="1" applyFill="1" applyBorder="1" applyAlignment="1">
      <alignment horizontal="center" vertical="center" wrapText="1"/>
    </xf>
    <xf numFmtId="0" fontId="8" fillId="7" borderId="2" xfId="29" applyFont="1" applyFill="1" applyBorder="1" applyAlignment="1">
      <alignment horizontal="center" vertical="center" wrapText="1"/>
    </xf>
    <xf numFmtId="0" fontId="31" fillId="7" borderId="5" xfId="29" applyFont="1" applyFill="1" applyBorder="1" applyAlignment="1">
      <alignment horizontal="center" vertical="center" wrapText="1"/>
    </xf>
    <xf numFmtId="0" fontId="38" fillId="7" borderId="24" xfId="29" applyFont="1" applyFill="1" applyBorder="1" applyAlignment="1">
      <alignment horizontal="center" vertical="center" wrapText="1"/>
    </xf>
    <xf numFmtId="0" fontId="38" fillId="7" borderId="5" xfId="29" applyFont="1" applyFill="1" applyBorder="1" applyAlignment="1">
      <alignment horizontal="center" vertical="center" wrapText="1"/>
    </xf>
    <xf numFmtId="0" fontId="38" fillId="7" borderId="12" xfId="29" applyFont="1" applyFill="1" applyBorder="1" applyAlignment="1">
      <alignment horizontal="center" vertical="center" wrapText="1"/>
    </xf>
    <xf numFmtId="0" fontId="38" fillId="7" borderId="47" xfId="33" applyFont="1" applyFill="1" applyBorder="1" applyAlignment="1">
      <alignment horizontal="center" vertical="center" wrapText="1"/>
    </xf>
    <xf numFmtId="0" fontId="38" fillId="7" borderId="50" xfId="33" applyFont="1" applyFill="1" applyBorder="1" applyAlignment="1">
      <alignment horizontal="center" vertical="center" wrapText="1"/>
    </xf>
    <xf numFmtId="0" fontId="38" fillId="7" borderId="2" xfId="33" applyFont="1" applyFill="1" applyBorder="1" applyAlignment="1">
      <alignment horizontal="center" vertical="center" wrapText="1"/>
    </xf>
    <xf numFmtId="0" fontId="38" fillId="7" borderId="3" xfId="33" applyFont="1" applyFill="1" applyBorder="1" applyAlignment="1">
      <alignment horizontal="center" vertical="center" wrapText="1"/>
    </xf>
    <xf numFmtId="0" fontId="38" fillId="7" borderId="4" xfId="33" applyFont="1" applyFill="1" applyBorder="1" applyAlignment="1">
      <alignment horizontal="center" vertical="center" wrapText="1"/>
    </xf>
    <xf numFmtId="0" fontId="38" fillId="7" borderId="12" xfId="33" applyFont="1" applyFill="1" applyBorder="1" applyAlignment="1">
      <alignment horizontal="center" vertical="center" wrapText="1"/>
    </xf>
    <xf numFmtId="0" fontId="38" fillId="7" borderId="13" xfId="33" applyFont="1" applyFill="1" applyBorder="1" applyAlignment="1">
      <alignment horizontal="center" vertical="center" wrapText="1"/>
    </xf>
    <xf numFmtId="0" fontId="38" fillId="7" borderId="14" xfId="33" applyFont="1" applyFill="1" applyBorder="1" applyAlignment="1">
      <alignment horizontal="center" vertical="center" wrapText="1"/>
    </xf>
    <xf numFmtId="168" fontId="23" fillId="7" borderId="34" xfId="56" applyNumberFormat="1" applyFont="1" applyFill="1" applyBorder="1" applyAlignment="1">
      <alignment horizontal="center" vertical="center" wrapText="1"/>
    </xf>
    <xf numFmtId="168" fontId="23" fillId="7" borderId="34" xfId="56" applyNumberFormat="1" applyFont="1" applyFill="1" applyBorder="1" applyAlignment="1">
      <alignment horizontal="center" vertical="center"/>
    </xf>
    <xf numFmtId="0" fontId="23" fillId="8" borderId="3" xfId="56" applyNumberFormat="1" applyFont="1" applyFill="1" applyBorder="1" applyAlignment="1">
      <alignment horizontal="center" vertical="center"/>
    </xf>
    <xf numFmtId="0" fontId="23" fillId="8" borderId="4" xfId="56" applyNumberFormat="1" applyFont="1" applyFill="1" applyBorder="1" applyAlignment="1">
      <alignment horizontal="center" vertical="center"/>
    </xf>
    <xf numFmtId="0" fontId="23" fillId="8" borderId="0" xfId="56" applyNumberFormat="1" applyFont="1" applyFill="1" applyBorder="1" applyAlignment="1">
      <alignment horizontal="center" vertical="center"/>
    </xf>
    <xf numFmtId="0" fontId="23" fillId="8" borderId="28" xfId="56" applyNumberFormat="1" applyFont="1" applyFill="1" applyBorder="1" applyAlignment="1">
      <alignment horizontal="center" vertical="center"/>
    </xf>
    <xf numFmtId="0" fontId="23" fillId="8" borderId="26" xfId="56" applyNumberFormat="1" applyFont="1" applyFill="1" applyBorder="1" applyAlignment="1">
      <alignment horizontal="center" vertical="center"/>
    </xf>
    <xf numFmtId="0" fontId="23" fillId="8" borderId="27" xfId="56" applyNumberFormat="1" applyFont="1" applyFill="1" applyBorder="1" applyAlignment="1">
      <alignment horizontal="center" vertical="center"/>
    </xf>
    <xf numFmtId="49" fontId="23" fillId="3" borderId="0" xfId="33" applyNumberFormat="1" applyFont="1" applyAlignment="1">
      <alignment horizontal="center" vertical="center"/>
    </xf>
    <xf numFmtId="0" fontId="23" fillId="3" borderId="0" xfId="33" applyFont="1" applyAlignment="1">
      <alignment horizontal="left" vertical="center" wrapText="1"/>
    </xf>
    <xf numFmtId="168" fontId="23" fillId="0" borderId="34" xfId="56" applyNumberFormat="1" applyFont="1" applyFill="1" applyBorder="1" applyAlignment="1">
      <alignment horizontal="center" vertical="center"/>
    </xf>
    <xf numFmtId="168" fontId="23" fillId="3" borderId="34" xfId="56" applyNumberFormat="1" applyFont="1" applyFill="1" applyBorder="1" applyAlignment="1">
      <alignment horizontal="center" vertical="center" wrapText="1"/>
    </xf>
    <xf numFmtId="0" fontId="38" fillId="4" borderId="0" xfId="33" applyFont="1" applyFill="1" applyAlignment="1">
      <alignment horizontal="left" vertical="top" wrapText="1"/>
    </xf>
    <xf numFmtId="0" fontId="23" fillId="3" borderId="34" xfId="33" quotePrefix="1" applyFont="1" applyBorder="1" applyAlignment="1">
      <alignment horizontal="center" vertical="center"/>
    </xf>
    <xf numFmtId="0" fontId="23" fillId="3" borderId="34" xfId="56" applyNumberFormat="1" applyFont="1" applyFill="1" applyBorder="1" applyAlignment="1">
      <alignment horizontal="center" vertical="center" wrapText="1"/>
    </xf>
    <xf numFmtId="0" fontId="23" fillId="3" borderId="45" xfId="56" applyNumberFormat="1" applyFont="1" applyFill="1" applyBorder="1" applyAlignment="1">
      <alignment horizontal="center" vertical="center" wrapText="1"/>
    </xf>
    <xf numFmtId="168" fontId="23" fillId="7" borderId="45" xfId="56" applyNumberFormat="1" applyFont="1" applyFill="1" applyBorder="1" applyAlignment="1">
      <alignment horizontal="center" vertical="center" wrapText="1"/>
    </xf>
    <xf numFmtId="0" fontId="23" fillId="3" borderId="34" xfId="33" applyFont="1" applyBorder="1" applyAlignment="1">
      <alignment horizontal="center" vertical="center" wrapText="1"/>
    </xf>
    <xf numFmtId="0" fontId="23" fillId="0" borderId="34" xfId="33" quotePrefix="1" applyFont="1" applyFill="1" applyBorder="1" applyAlignment="1">
      <alignment horizontal="center" vertical="center"/>
    </xf>
    <xf numFmtId="168" fontId="23" fillId="8" borderId="45" xfId="56" applyNumberFormat="1" applyFont="1" applyFill="1" applyBorder="1" applyAlignment="1">
      <alignment horizontal="center" vertical="center"/>
    </xf>
    <xf numFmtId="0" fontId="46" fillId="4" borderId="0" xfId="33" applyFont="1" applyFill="1" applyAlignment="1">
      <alignment horizontal="left" vertical="top" wrapText="1"/>
    </xf>
    <xf numFmtId="0" fontId="38" fillId="4" borderId="0" xfId="33" applyFont="1" applyFill="1" applyAlignment="1">
      <alignment horizontal="left" vertical="center" wrapText="1"/>
    </xf>
    <xf numFmtId="0" fontId="38" fillId="4" borderId="28" xfId="33" applyFont="1" applyFill="1" applyBorder="1" applyAlignment="1">
      <alignment horizontal="left" vertical="center" wrapText="1"/>
    </xf>
    <xf numFmtId="0" fontId="38" fillId="4" borderId="0" xfId="33" applyFont="1" applyFill="1" applyAlignment="1">
      <alignment horizontal="left" vertical="center"/>
    </xf>
    <xf numFmtId="0" fontId="46" fillId="4" borderId="28" xfId="33" applyFont="1" applyFill="1" applyBorder="1" applyAlignment="1">
      <alignment horizontal="left" vertical="top" wrapText="1"/>
    </xf>
    <xf numFmtId="0" fontId="10" fillId="2" borderId="0" xfId="33" applyFont="1" applyFill="1" applyAlignment="1">
      <alignment horizontal="left" vertical="center" wrapText="1"/>
    </xf>
    <xf numFmtId="0" fontId="10" fillId="2" borderId="0" xfId="33" applyFont="1" applyFill="1" applyAlignment="1">
      <alignment horizontal="left" vertical="center"/>
    </xf>
    <xf numFmtId="0" fontId="38" fillId="7" borderId="40" xfId="33" applyFont="1" applyFill="1" applyBorder="1" applyAlignment="1">
      <alignment horizontal="center" vertical="center" wrapText="1"/>
    </xf>
    <xf numFmtId="0" fontId="38" fillId="7" borderId="36" xfId="33" applyFont="1" applyFill="1" applyBorder="1" applyAlignment="1">
      <alignment horizontal="center" vertical="center" wrapText="1"/>
    </xf>
    <xf numFmtId="0" fontId="38" fillId="7" borderId="46" xfId="33" applyFont="1" applyFill="1" applyBorder="1" applyAlignment="1">
      <alignment horizontal="center" vertical="center" wrapText="1"/>
    </xf>
    <xf numFmtId="0" fontId="38" fillId="7" borderId="31" xfId="33" applyFont="1" applyFill="1" applyBorder="1" applyAlignment="1">
      <alignment horizontal="center" vertical="center" wrapText="1"/>
    </xf>
    <xf numFmtId="0" fontId="38" fillId="7" borderId="10" xfId="33" applyFont="1" applyFill="1" applyBorder="1" applyAlignment="1">
      <alignment horizontal="center" vertical="center" wrapText="1"/>
    </xf>
    <xf numFmtId="0" fontId="38" fillId="7" borderId="8" xfId="33" applyFont="1" applyFill="1" applyBorder="1" applyAlignment="1">
      <alignment horizontal="center" vertical="center" wrapText="1"/>
    </xf>
    <xf numFmtId="0" fontId="38" fillId="7" borderId="42" xfId="33" applyFont="1" applyFill="1" applyBorder="1" applyAlignment="1">
      <alignment horizontal="center" vertical="center" wrapText="1"/>
    </xf>
    <xf numFmtId="0" fontId="38" fillId="7" borderId="30" xfId="33" applyFont="1" applyFill="1" applyBorder="1" applyAlignment="1">
      <alignment horizontal="center" vertical="center" wrapText="1"/>
    </xf>
    <xf numFmtId="0" fontId="38" fillId="7" borderId="39" xfId="33" applyFont="1" applyFill="1" applyBorder="1" applyAlignment="1">
      <alignment horizontal="center" vertical="center" wrapText="1"/>
    </xf>
    <xf numFmtId="0" fontId="38" fillId="7" borderId="41" xfId="33" applyFont="1" applyFill="1" applyBorder="1" applyAlignment="1">
      <alignment horizontal="center" vertical="center" wrapText="1"/>
    </xf>
    <xf numFmtId="0" fontId="38" fillId="7" borderId="37" xfId="33" applyFont="1" applyFill="1" applyBorder="1" applyAlignment="1">
      <alignment horizontal="center" vertical="center" wrapText="1"/>
    </xf>
    <xf numFmtId="0" fontId="38" fillId="7" borderId="49" xfId="33" applyFont="1" applyFill="1" applyBorder="1" applyAlignment="1">
      <alignment horizontal="center" vertical="center" wrapText="1"/>
    </xf>
    <xf numFmtId="0" fontId="38" fillId="7" borderId="17" xfId="33" applyFont="1" applyFill="1" applyBorder="1" applyAlignment="1">
      <alignment horizontal="center" vertical="center" wrapText="1"/>
    </xf>
    <xf numFmtId="0" fontId="38" fillId="7" borderId="38" xfId="33" applyFont="1" applyFill="1" applyBorder="1" applyAlignment="1">
      <alignment horizontal="center" vertical="center" wrapText="1"/>
    </xf>
    <xf numFmtId="0" fontId="38" fillId="7" borderId="48" xfId="33" applyFont="1" applyFill="1" applyBorder="1" applyAlignment="1">
      <alignment horizontal="center" vertical="center" wrapText="1"/>
    </xf>
    <xf numFmtId="0" fontId="38" fillId="7" borderId="22" xfId="33" applyFont="1" applyFill="1" applyBorder="1" applyAlignment="1">
      <alignment horizontal="center" vertical="center" wrapText="1"/>
    </xf>
    <xf numFmtId="0" fontId="38" fillId="7" borderId="23" xfId="33" applyFont="1" applyFill="1" applyBorder="1" applyAlignment="1">
      <alignment horizontal="center" vertical="center" wrapText="1"/>
    </xf>
    <xf numFmtId="0" fontId="23" fillId="3" borderId="34" xfId="56" applyNumberFormat="1" applyFont="1" applyFill="1" applyBorder="1" applyAlignment="1">
      <alignment horizontal="center" vertical="center"/>
    </xf>
    <xf numFmtId="0" fontId="78" fillId="9" borderId="2" xfId="33" applyFont="1" applyFill="1" applyBorder="1" applyAlignment="1">
      <alignment horizontal="center" vertical="center"/>
    </xf>
    <xf numFmtId="0" fontId="78" fillId="9" borderId="3" xfId="33" applyFont="1" applyFill="1" applyBorder="1" applyAlignment="1">
      <alignment horizontal="center" vertical="center"/>
    </xf>
    <xf numFmtId="0" fontId="78" fillId="9" borderId="4" xfId="33" applyFont="1" applyFill="1" applyBorder="1" applyAlignment="1">
      <alignment horizontal="center" vertical="center"/>
    </xf>
    <xf numFmtId="0" fontId="78" fillId="9" borderId="5" xfId="33" applyFont="1" applyFill="1" applyBorder="1" applyAlignment="1">
      <alignment horizontal="center" vertical="center"/>
    </xf>
    <xf numFmtId="0" fontId="78" fillId="9" borderId="0" xfId="33" applyFont="1" applyFill="1" applyAlignment="1">
      <alignment horizontal="center" vertical="center"/>
    </xf>
    <xf numFmtId="0" fontId="78" fillId="9" borderId="28" xfId="33" applyFont="1" applyFill="1" applyBorder="1" applyAlignment="1">
      <alignment horizontal="center" vertical="center"/>
    </xf>
    <xf numFmtId="0" fontId="78" fillId="9" borderId="25" xfId="33" applyFont="1" applyFill="1" applyBorder="1" applyAlignment="1">
      <alignment horizontal="center" vertical="center"/>
    </xf>
    <xf numFmtId="0" fontId="78" fillId="9" borderId="26" xfId="33" applyFont="1" applyFill="1" applyBorder="1" applyAlignment="1">
      <alignment horizontal="center" vertical="center"/>
    </xf>
    <xf numFmtId="0" fontId="78" fillId="9" borderId="27" xfId="33" applyFont="1" applyFill="1" applyBorder="1" applyAlignment="1">
      <alignment horizontal="center" vertical="center"/>
    </xf>
    <xf numFmtId="0" fontId="38" fillId="4" borderId="0" xfId="33" applyFont="1" applyFill="1" applyAlignment="1">
      <alignment horizontal="left" wrapText="1"/>
    </xf>
    <xf numFmtId="0" fontId="38" fillId="4" borderId="28" xfId="33" applyFont="1" applyFill="1" applyBorder="1" applyAlignment="1">
      <alignment horizontal="left" wrapText="1"/>
    </xf>
    <xf numFmtId="0" fontId="38" fillId="4" borderId="0" xfId="33" applyFont="1" applyFill="1" applyAlignment="1">
      <alignment horizontal="left"/>
    </xf>
    <xf numFmtId="0" fontId="20" fillId="0" borderId="2" xfId="33" applyFont="1" applyFill="1" applyBorder="1" applyAlignment="1">
      <alignment vertical="center"/>
    </xf>
    <xf numFmtId="0" fontId="20" fillId="0" borderId="3" xfId="33" applyFont="1" applyFill="1" applyBorder="1" applyAlignment="1">
      <alignment vertical="center"/>
    </xf>
    <xf numFmtId="0" fontId="20" fillId="0" borderId="4" xfId="33" applyFont="1" applyFill="1" applyBorder="1" applyAlignment="1">
      <alignment vertical="center"/>
    </xf>
    <xf numFmtId="0" fontId="20" fillId="0" borderId="25" xfId="33" applyFont="1" applyFill="1" applyBorder="1" applyAlignment="1">
      <alignment vertical="center"/>
    </xf>
    <xf numFmtId="0" fontId="20" fillId="0" borderId="26" xfId="33" applyFont="1" applyFill="1" applyBorder="1" applyAlignment="1">
      <alignment vertical="center"/>
    </xf>
    <xf numFmtId="0" fontId="20" fillId="0" borderId="27" xfId="33" applyFont="1" applyFill="1" applyBorder="1" applyAlignment="1">
      <alignment vertical="center"/>
    </xf>
    <xf numFmtId="0" fontId="23" fillId="0" borderId="0" xfId="33" applyFont="1" applyFill="1" applyAlignment="1">
      <alignment horizontal="left" vertical="top" wrapText="1"/>
    </xf>
    <xf numFmtId="0" fontId="23" fillId="0" borderId="0" xfId="33" applyFont="1" applyFill="1" applyAlignment="1">
      <alignment horizontal="center" vertical="center" wrapText="1"/>
    </xf>
    <xf numFmtId="0" fontId="24" fillId="0" borderId="0" xfId="33" applyFont="1" applyFill="1" applyAlignment="1">
      <alignment horizontal="left" vertical="top" wrapText="1"/>
    </xf>
    <xf numFmtId="0" fontId="20" fillId="0" borderId="2" xfId="33" applyFont="1" applyFill="1" applyBorder="1" applyAlignment="1">
      <alignment vertical="center" wrapText="1"/>
    </xf>
    <xf numFmtId="0" fontId="20" fillId="0" borderId="3" xfId="33" applyFont="1" applyFill="1" applyBorder="1" applyAlignment="1">
      <alignment vertical="center" wrapText="1"/>
    </xf>
    <xf numFmtId="0" fontId="20" fillId="0" borderId="4" xfId="33" applyFont="1" applyFill="1" applyBorder="1" applyAlignment="1">
      <alignment vertical="center" wrapText="1"/>
    </xf>
    <xf numFmtId="0" fontId="20" fillId="0" borderId="25" xfId="33" applyFont="1" applyFill="1" applyBorder="1" applyAlignment="1">
      <alignment vertical="center" wrapText="1"/>
    </xf>
    <xf numFmtId="0" fontId="20" fillId="0" borderId="26" xfId="33" applyFont="1" applyFill="1" applyBorder="1" applyAlignment="1">
      <alignment vertical="center" wrapText="1"/>
    </xf>
    <xf numFmtId="0" fontId="20" fillId="0" borderId="27" xfId="33" applyFont="1" applyFill="1" applyBorder="1" applyAlignment="1">
      <alignment vertical="center" wrapText="1"/>
    </xf>
    <xf numFmtId="0" fontId="23" fillId="0" borderId="26" xfId="33" quotePrefix="1" applyFont="1" applyFill="1" applyBorder="1" applyAlignment="1">
      <alignment horizontal="right" vertical="center" wrapText="1"/>
    </xf>
    <xf numFmtId="0" fontId="76" fillId="9" borderId="2" xfId="33" applyFont="1" applyFill="1" applyBorder="1" applyAlignment="1">
      <alignment horizontal="center" vertical="center" wrapText="1"/>
    </xf>
    <xf numFmtId="0" fontId="76" fillId="9" borderId="4" xfId="33" applyFont="1" applyFill="1" applyBorder="1" applyAlignment="1">
      <alignment horizontal="center" vertical="center" wrapText="1"/>
    </xf>
    <xf numFmtId="0" fontId="76" fillId="9" borderId="25" xfId="33" applyFont="1" applyFill="1" applyBorder="1" applyAlignment="1">
      <alignment horizontal="center" vertical="center" wrapText="1"/>
    </xf>
    <xf numFmtId="0" fontId="76" fillId="9" borderId="27" xfId="33" applyFont="1" applyFill="1" applyBorder="1" applyAlignment="1">
      <alignment horizontal="center" vertical="center" wrapText="1"/>
    </xf>
    <xf numFmtId="0" fontId="23" fillId="0" borderId="0" xfId="33" quotePrefix="1" applyFont="1" applyFill="1" applyAlignment="1">
      <alignment horizontal="right" vertical="center" wrapText="1"/>
    </xf>
    <xf numFmtId="0" fontId="23" fillId="0" borderId="28" xfId="33" applyFont="1" applyFill="1" applyBorder="1" applyAlignment="1">
      <alignment horizontal="left" vertical="top" wrapText="1"/>
    </xf>
    <xf numFmtId="0" fontId="24" fillId="0" borderId="28" xfId="33" applyFont="1" applyFill="1" applyBorder="1" applyAlignment="1">
      <alignment horizontal="left" vertical="top" wrapText="1"/>
    </xf>
    <xf numFmtId="0" fontId="9" fillId="0" borderId="0" xfId="33" applyFont="1" applyFill="1" applyAlignment="1">
      <alignment horizontal="center" vertical="center"/>
    </xf>
    <xf numFmtId="0" fontId="23" fillId="9" borderId="2" xfId="33" applyFont="1" applyFill="1" applyBorder="1" applyAlignment="1">
      <alignment horizontal="right" vertical="center" wrapText="1"/>
    </xf>
    <xf numFmtId="0" fontId="23" fillId="9" borderId="3" xfId="33" applyFont="1" applyFill="1" applyBorder="1" applyAlignment="1">
      <alignment horizontal="right" vertical="center" wrapText="1"/>
    </xf>
    <xf numFmtId="0" fontId="23" fillId="9" borderId="4" xfId="33" applyFont="1" applyFill="1" applyBorder="1" applyAlignment="1">
      <alignment horizontal="right" vertical="center" wrapText="1"/>
    </xf>
    <xf numFmtId="0" fontId="23" fillId="9" borderId="25" xfId="33" applyFont="1" applyFill="1" applyBorder="1" applyAlignment="1">
      <alignment horizontal="right" vertical="center" wrapText="1"/>
    </xf>
    <xf numFmtId="0" fontId="23" fillId="9" borderId="26" xfId="33" applyFont="1" applyFill="1" applyBorder="1" applyAlignment="1">
      <alignment horizontal="right" vertical="center" wrapText="1"/>
    </xf>
    <xf numFmtId="0" fontId="23" fillId="9" borderId="27" xfId="33" applyFont="1" applyFill="1" applyBorder="1" applyAlignment="1">
      <alignment horizontal="right" vertical="center" wrapText="1"/>
    </xf>
    <xf numFmtId="0" fontId="33" fillId="0" borderId="44" xfId="1" applyFont="1" applyBorder="1" applyAlignment="1">
      <alignment horizontal="center" vertical="center"/>
    </xf>
    <xf numFmtId="0" fontId="38" fillId="0" borderId="7" xfId="1" quotePrefix="1" applyFont="1" applyBorder="1" applyAlignment="1">
      <alignment horizontal="center" vertical="center"/>
    </xf>
    <xf numFmtId="0" fontId="38" fillId="0" borderId="7" xfId="1" applyFont="1" applyBorder="1" applyAlignment="1">
      <alignment horizontal="center" vertical="center"/>
    </xf>
    <xf numFmtId="0" fontId="21" fillId="0" borderId="18" xfId="1" applyFont="1" applyBorder="1" applyAlignment="1">
      <alignment horizontal="center" vertical="center"/>
    </xf>
    <xf numFmtId="0" fontId="21" fillId="0" borderId="23" xfId="1" applyFont="1" applyBorder="1" applyAlignment="1">
      <alignment horizontal="center" vertical="center"/>
    </xf>
    <xf numFmtId="0" fontId="21" fillId="0" borderId="19" xfId="1" applyFont="1" applyBorder="1" applyAlignment="1">
      <alignment horizontal="center" vertical="center"/>
    </xf>
    <xf numFmtId="0" fontId="21" fillId="0" borderId="21" xfId="1" applyFont="1" applyBorder="1" applyAlignment="1">
      <alignment horizontal="center" vertical="center"/>
    </xf>
    <xf numFmtId="0" fontId="21" fillId="0" borderId="13" xfId="1" applyFont="1" applyBorder="1" applyAlignment="1">
      <alignment horizontal="center" vertical="center"/>
    </xf>
    <xf numFmtId="0" fontId="21" fillId="0" borderId="15" xfId="1" applyFont="1" applyBorder="1" applyAlignment="1">
      <alignment horizontal="center" vertical="center"/>
    </xf>
    <xf numFmtId="0" fontId="24" fillId="2" borderId="20" xfId="36" applyFont="1" applyFill="1" applyBorder="1" applyAlignment="1">
      <alignment horizontal="center" vertical="center"/>
    </xf>
    <xf numFmtId="0" fontId="24" fillId="2" borderId="0" xfId="36" applyFont="1" applyFill="1" applyAlignment="1">
      <alignment horizontal="center" vertical="center"/>
    </xf>
    <xf numFmtId="0" fontId="78" fillId="9" borderId="2" xfId="36" applyFont="1" applyFill="1" applyBorder="1" applyAlignment="1">
      <alignment horizontal="center"/>
    </xf>
    <xf numFmtId="0" fontId="78" fillId="9" borderId="3" xfId="36" applyFont="1" applyFill="1" applyBorder="1" applyAlignment="1">
      <alignment horizontal="center"/>
    </xf>
    <xf numFmtId="0" fontId="78" fillId="9" borderId="4" xfId="36" applyFont="1" applyFill="1" applyBorder="1" applyAlignment="1">
      <alignment horizontal="center"/>
    </xf>
    <xf numFmtId="0" fontId="78" fillId="9" borderId="25" xfId="36" applyFont="1" applyFill="1" applyBorder="1" applyAlignment="1">
      <alignment horizontal="center"/>
    </xf>
    <xf numFmtId="0" fontId="78" fillId="9" borderId="26" xfId="36" applyFont="1" applyFill="1" applyBorder="1" applyAlignment="1">
      <alignment horizontal="center"/>
    </xf>
    <xf numFmtId="0" fontId="78" fillId="9" borderId="27" xfId="36" applyFont="1" applyFill="1" applyBorder="1" applyAlignment="1">
      <alignment horizontal="center"/>
    </xf>
    <xf numFmtId="0" fontId="21" fillId="0" borderId="18" xfId="36" applyFont="1" applyBorder="1" applyAlignment="1">
      <alignment horizontal="center" vertical="center"/>
    </xf>
    <xf numFmtId="0" fontId="21" fillId="0" borderId="23" xfId="36" applyFont="1" applyBorder="1" applyAlignment="1">
      <alignment horizontal="center" vertical="center"/>
    </xf>
    <xf numFmtId="0" fontId="21" fillId="0" borderId="19" xfId="36" applyFont="1" applyBorder="1" applyAlignment="1">
      <alignment horizontal="center" vertical="center"/>
    </xf>
    <xf numFmtId="0" fontId="21" fillId="0" borderId="21" xfId="36" applyFont="1" applyBorder="1" applyAlignment="1">
      <alignment horizontal="center" vertical="center"/>
    </xf>
    <xf numFmtId="0" fontId="21" fillId="0" borderId="13" xfId="36" applyFont="1" applyBorder="1" applyAlignment="1">
      <alignment horizontal="center" vertical="center"/>
    </xf>
    <xf numFmtId="0" fontId="21" fillId="0" borderId="15" xfId="36" applyFont="1" applyBorder="1" applyAlignment="1">
      <alignment horizontal="center" vertical="center"/>
    </xf>
    <xf numFmtId="0" fontId="21" fillId="0" borderId="20" xfId="36" applyFont="1" applyBorder="1" applyAlignment="1">
      <alignment horizontal="center" vertical="center"/>
    </xf>
    <xf numFmtId="0" fontId="21" fillId="0" borderId="0" xfId="36" applyFont="1" applyAlignment="1">
      <alignment horizontal="center" vertical="center"/>
    </xf>
    <xf numFmtId="0" fontId="21" fillId="0" borderId="7" xfId="36" applyFont="1" applyBorder="1" applyAlignment="1">
      <alignment horizontal="center" vertical="center"/>
    </xf>
    <xf numFmtId="0" fontId="34" fillId="0" borderId="7" xfId="36" quotePrefix="1" applyFont="1" applyBorder="1" applyAlignment="1">
      <alignment horizontal="center" vertical="center"/>
    </xf>
    <xf numFmtId="0" fontId="34" fillId="0" borderId="7" xfId="36" applyFont="1" applyBorder="1" applyAlignment="1">
      <alignment horizontal="center" vertical="center"/>
    </xf>
    <xf numFmtId="0" fontId="38" fillId="0" borderId="0" xfId="3" applyFont="1" applyAlignment="1">
      <alignment horizontal="left"/>
    </xf>
    <xf numFmtId="0" fontId="23" fillId="0" borderId="0" xfId="36" applyFont="1" applyAlignment="1">
      <alignment horizontal="center"/>
    </xf>
    <xf numFmtId="0" fontId="38" fillId="0" borderId="7" xfId="36" applyFont="1" applyBorder="1" applyAlignment="1">
      <alignment horizontal="center" vertical="center"/>
    </xf>
    <xf numFmtId="0" fontId="26" fillId="2" borderId="7" xfId="36" applyFont="1" applyFill="1" applyBorder="1" applyAlignment="1">
      <alignment horizontal="center" vertical="center"/>
    </xf>
    <xf numFmtId="0" fontId="33" fillId="0" borderId="18" xfId="36" applyFont="1" applyBorder="1" applyAlignment="1">
      <alignment horizontal="center"/>
    </xf>
    <xf numFmtId="0" fontId="33" fillId="0" borderId="23" xfId="36" applyFont="1" applyBorder="1" applyAlignment="1">
      <alignment horizontal="center"/>
    </xf>
    <xf numFmtId="0" fontId="33" fillId="0" borderId="19" xfId="36" applyFont="1" applyBorder="1" applyAlignment="1">
      <alignment horizontal="center"/>
    </xf>
    <xf numFmtId="0" fontId="33" fillId="0" borderId="21" xfId="36" applyFont="1" applyBorder="1" applyAlignment="1">
      <alignment horizontal="center"/>
    </xf>
    <xf numFmtId="0" fontId="33" fillId="0" borderId="13" xfId="36" applyFont="1" applyBorder="1" applyAlignment="1">
      <alignment horizontal="center"/>
    </xf>
    <xf numFmtId="0" fontId="33" fillId="0" borderId="15" xfId="36" applyFont="1" applyBorder="1" applyAlignment="1">
      <alignment horizontal="center"/>
    </xf>
    <xf numFmtId="0" fontId="9" fillId="2" borderId="0" xfId="36" applyFont="1" applyFill="1" applyAlignment="1">
      <alignment horizontal="center" vertical="center"/>
    </xf>
    <xf numFmtId="0" fontId="23" fillId="0" borderId="7" xfId="36" quotePrefix="1" applyFont="1" applyBorder="1" applyAlignment="1">
      <alignment horizontal="center" vertical="center"/>
    </xf>
    <xf numFmtId="0" fontId="23" fillId="0" borderId="7" xfId="36" applyFont="1" applyBorder="1" applyAlignment="1">
      <alignment horizontal="center" vertical="center"/>
    </xf>
    <xf numFmtId="0" fontId="8" fillId="0" borderId="7" xfId="36" quotePrefix="1" applyFont="1" applyBorder="1" applyAlignment="1">
      <alignment horizontal="center" vertical="center"/>
    </xf>
    <xf numFmtId="0" fontId="8" fillId="0" borderId="7" xfId="36" applyFont="1" applyBorder="1" applyAlignment="1">
      <alignment horizontal="center" vertical="center"/>
    </xf>
    <xf numFmtId="0" fontId="24" fillId="2" borderId="0" xfId="1" applyFont="1" applyFill="1" applyAlignment="1">
      <alignment horizontal="right"/>
    </xf>
    <xf numFmtId="0" fontId="20" fillId="0" borderId="20" xfId="36" applyFont="1" applyBorder="1" applyAlignment="1">
      <alignment horizontal="left" vertical="center"/>
    </xf>
    <xf numFmtId="0" fontId="20" fillId="0" borderId="28" xfId="36" applyFont="1" applyBorder="1" applyAlignment="1">
      <alignment horizontal="left" vertical="center"/>
    </xf>
    <xf numFmtId="0" fontId="23" fillId="2" borderId="0" xfId="1" applyFont="1" applyFill="1" applyAlignment="1">
      <alignment horizontal="right" vertical="center"/>
    </xf>
    <xf numFmtId="0" fontId="23" fillId="2" borderId="0" xfId="1" quotePrefix="1" applyFont="1" applyFill="1" applyAlignment="1">
      <alignment horizontal="right"/>
    </xf>
    <xf numFmtId="0" fontId="3" fillId="2" borderId="18" xfId="36" applyFont="1" applyFill="1" applyBorder="1" applyAlignment="1">
      <alignment horizontal="center" vertical="center"/>
    </xf>
    <xf numFmtId="0" fontId="3" fillId="2" borderId="19" xfId="36" applyFont="1" applyFill="1" applyBorder="1" applyAlignment="1">
      <alignment horizontal="center" vertical="center"/>
    </xf>
    <xf numFmtId="0" fontId="3" fillId="2" borderId="21" xfId="36" applyFont="1" applyFill="1" applyBorder="1" applyAlignment="1">
      <alignment horizontal="center" vertical="center"/>
    </xf>
    <xf numFmtId="0" fontId="3" fillId="2" borderId="15" xfId="36" applyFont="1" applyFill="1" applyBorder="1" applyAlignment="1">
      <alignment horizontal="center" vertical="center"/>
    </xf>
    <xf numFmtId="0" fontId="23" fillId="2" borderId="7" xfId="36" quotePrefix="1" applyFont="1" applyFill="1" applyBorder="1" applyAlignment="1">
      <alignment horizontal="center" vertical="center"/>
    </xf>
    <xf numFmtId="0" fontId="23" fillId="2" borderId="7" xfId="36" applyFont="1" applyFill="1" applyBorder="1" applyAlignment="1">
      <alignment horizontal="center" vertical="center"/>
    </xf>
    <xf numFmtId="0" fontId="23" fillId="2" borderId="13" xfId="36" quotePrefix="1" applyFont="1" applyFill="1" applyBorder="1" applyAlignment="1">
      <alignment horizontal="right"/>
    </xf>
    <xf numFmtId="0" fontId="20" fillId="0" borderId="18" xfId="31" applyFont="1" applyBorder="1" applyAlignment="1">
      <alignment horizontal="center" vertical="center"/>
    </xf>
    <xf numFmtId="0" fontId="20" fillId="0" borderId="23" xfId="31" applyFont="1" applyBorder="1" applyAlignment="1">
      <alignment horizontal="center" vertical="center"/>
    </xf>
    <xf numFmtId="0" fontId="20" fillId="0" borderId="19" xfId="31" applyFont="1" applyBorder="1" applyAlignment="1">
      <alignment horizontal="center" vertical="center"/>
    </xf>
    <xf numFmtId="0" fontId="20" fillId="0" borderId="21" xfId="31" applyFont="1" applyBorder="1" applyAlignment="1">
      <alignment horizontal="center" vertical="center"/>
    </xf>
    <xf numFmtId="0" fontId="20" fillId="0" borderId="13" xfId="31" applyFont="1" applyBorder="1" applyAlignment="1">
      <alignment horizontal="center" vertical="center"/>
    </xf>
    <xf numFmtId="0" fontId="20" fillId="0" borderId="15" xfId="31" applyFont="1" applyBorder="1" applyAlignment="1">
      <alignment horizontal="center" vertical="center"/>
    </xf>
    <xf numFmtId="43" fontId="20" fillId="0" borderId="18" xfId="56" applyFont="1" applyBorder="1" applyAlignment="1">
      <alignment horizontal="center" vertical="center"/>
    </xf>
    <xf numFmtId="43" fontId="20" fillId="0" borderId="23" xfId="56" applyFont="1" applyBorder="1" applyAlignment="1">
      <alignment horizontal="center" vertical="center"/>
    </xf>
    <xf numFmtId="43" fontId="20" fillId="0" borderId="19" xfId="56" applyFont="1" applyBorder="1" applyAlignment="1">
      <alignment horizontal="center" vertical="center"/>
    </xf>
    <xf numFmtId="43" fontId="20" fillId="0" borderId="21" xfId="56" applyFont="1" applyBorder="1" applyAlignment="1">
      <alignment horizontal="center" vertical="center"/>
    </xf>
    <xf numFmtId="43" fontId="20" fillId="0" borderId="13" xfId="56" applyFont="1" applyBorder="1" applyAlignment="1">
      <alignment horizontal="center" vertical="center"/>
    </xf>
    <xf numFmtId="43" fontId="20" fillId="0" borderId="15" xfId="56" applyFont="1" applyBorder="1" applyAlignment="1">
      <alignment horizontal="center" vertical="center"/>
    </xf>
    <xf numFmtId="0" fontId="23" fillId="0" borderId="7" xfId="31" quotePrefix="1" applyFont="1" applyBorder="1" applyAlignment="1">
      <alignment horizontal="center" vertical="center"/>
    </xf>
    <xf numFmtId="0" fontId="76" fillId="7" borderId="2" xfId="31" applyFont="1" applyFill="1" applyBorder="1" applyAlignment="1">
      <alignment horizontal="center" vertical="center"/>
    </xf>
    <xf numFmtId="0" fontId="76" fillId="7" borderId="4" xfId="31" applyFont="1" applyFill="1" applyBorder="1" applyAlignment="1">
      <alignment horizontal="center" vertical="center"/>
    </xf>
    <xf numFmtId="0" fontId="76" fillId="7" borderId="25" xfId="31" applyFont="1" applyFill="1" applyBorder="1" applyAlignment="1">
      <alignment horizontal="center" vertical="center"/>
    </xf>
    <xf numFmtId="0" fontId="76" fillId="7" borderId="27" xfId="31" applyFont="1" applyFill="1" applyBorder="1" applyAlignment="1">
      <alignment horizontal="center" vertical="center"/>
    </xf>
    <xf numFmtId="0" fontId="14" fillId="7" borderId="2" xfId="31" applyFont="1" applyFill="1" applyBorder="1" applyAlignment="1">
      <alignment horizontal="center" vertical="center"/>
    </xf>
    <xf numFmtId="0" fontId="14" fillId="7" borderId="3" xfId="31" applyFont="1" applyFill="1" applyBorder="1" applyAlignment="1">
      <alignment horizontal="center" vertical="center"/>
    </xf>
    <xf numFmtId="0" fontId="14" fillId="7" borderId="4" xfId="31" applyFont="1" applyFill="1" applyBorder="1" applyAlignment="1">
      <alignment horizontal="center" vertical="center"/>
    </xf>
    <xf numFmtId="0" fontId="14" fillId="7" borderId="5" xfId="31" applyFont="1" applyFill="1" applyBorder="1" applyAlignment="1">
      <alignment horizontal="center" vertical="center"/>
    </xf>
    <xf numFmtId="0" fontId="14" fillId="7" borderId="0" xfId="31" applyFont="1" applyFill="1" applyAlignment="1">
      <alignment horizontal="center" vertical="center"/>
    </xf>
    <xf numFmtId="0" fontId="14" fillId="7" borderId="28" xfId="31" applyFont="1" applyFill="1" applyBorder="1" applyAlignment="1">
      <alignment horizontal="center" vertical="center"/>
    </xf>
    <xf numFmtId="0" fontId="14" fillId="7" borderId="25" xfId="31" applyFont="1" applyFill="1" applyBorder="1" applyAlignment="1">
      <alignment horizontal="center" vertical="center"/>
    </xf>
    <xf numFmtId="0" fontId="14" fillId="7" borderId="26" xfId="31" applyFont="1" applyFill="1" applyBorder="1" applyAlignment="1">
      <alignment horizontal="center" vertical="center"/>
    </xf>
    <xf numFmtId="0" fontId="14" fillId="7" borderId="27" xfId="31" applyFont="1" applyFill="1" applyBorder="1" applyAlignment="1">
      <alignment horizontal="center" vertical="center"/>
    </xf>
    <xf numFmtId="0" fontId="8" fillId="7" borderId="2" xfId="31" applyFont="1" applyFill="1" applyBorder="1" applyAlignment="1">
      <alignment horizontal="center" vertical="center" wrapText="1"/>
    </xf>
    <xf numFmtId="0" fontId="8" fillId="7" borderId="3" xfId="31" applyFont="1" applyFill="1" applyBorder="1" applyAlignment="1">
      <alignment horizontal="center" vertical="center" wrapText="1"/>
    </xf>
    <xf numFmtId="0" fontId="8" fillId="7" borderId="4" xfId="31" applyFont="1" applyFill="1" applyBorder="1" applyAlignment="1">
      <alignment horizontal="center" vertical="center" wrapText="1"/>
    </xf>
    <xf numFmtId="0" fontId="8" fillId="7" borderId="5" xfId="31" applyFont="1" applyFill="1" applyBorder="1" applyAlignment="1">
      <alignment horizontal="center" vertical="center" wrapText="1"/>
    </xf>
    <xf numFmtId="0" fontId="8" fillId="7" borderId="0" xfId="31" applyFont="1" applyFill="1" applyAlignment="1">
      <alignment horizontal="center" vertical="center" wrapText="1"/>
    </xf>
    <xf numFmtId="0" fontId="8" fillId="7" borderId="28" xfId="31" applyFont="1" applyFill="1" applyBorder="1" applyAlignment="1">
      <alignment horizontal="center" vertical="center" wrapText="1"/>
    </xf>
    <xf numFmtId="0" fontId="8" fillId="7" borderId="25" xfId="31" applyFont="1" applyFill="1" applyBorder="1" applyAlignment="1">
      <alignment horizontal="center" vertical="center" wrapText="1"/>
    </xf>
    <xf numFmtId="0" fontId="8" fillId="7" borderId="26" xfId="31" applyFont="1" applyFill="1" applyBorder="1" applyAlignment="1">
      <alignment horizontal="center" vertical="center" wrapText="1"/>
    </xf>
    <xf numFmtId="0" fontId="8" fillId="7" borderId="27" xfId="31" applyFont="1" applyFill="1" applyBorder="1" applyAlignment="1">
      <alignment horizontal="center" vertical="center" wrapText="1"/>
    </xf>
    <xf numFmtId="0" fontId="23" fillId="0" borderId="0" xfId="34" applyFont="1" applyAlignment="1">
      <alignment horizontal="center" vertical="center"/>
    </xf>
    <xf numFmtId="0" fontId="11" fillId="0" borderId="0" xfId="31" applyFont="1" applyAlignment="1">
      <alignment horizontal="center" vertical="center"/>
    </xf>
    <xf numFmtId="0" fontId="23" fillId="0" borderId="28" xfId="34" applyFont="1" applyBorder="1" applyAlignment="1">
      <alignment horizontal="center" vertical="center"/>
    </xf>
    <xf numFmtId="0" fontId="23" fillId="7" borderId="2" xfId="31" applyFont="1" applyFill="1" applyBorder="1" applyAlignment="1">
      <alignment horizontal="center" vertical="center" wrapText="1"/>
    </xf>
    <xf numFmtId="0" fontId="23" fillId="7" borderId="3" xfId="31" applyFont="1" applyFill="1" applyBorder="1" applyAlignment="1">
      <alignment horizontal="center" vertical="center" wrapText="1"/>
    </xf>
    <xf numFmtId="0" fontId="23" fillId="7" borderId="4" xfId="31" applyFont="1" applyFill="1" applyBorder="1" applyAlignment="1">
      <alignment horizontal="center" vertical="center" wrapText="1"/>
    </xf>
    <xf numFmtId="0" fontId="23" fillId="7" borderId="5" xfId="31" applyFont="1" applyFill="1" applyBorder="1" applyAlignment="1">
      <alignment horizontal="center" vertical="center" wrapText="1"/>
    </xf>
    <xf numFmtId="0" fontId="23" fillId="7" borderId="0" xfId="31" applyFont="1" applyFill="1" applyAlignment="1">
      <alignment horizontal="center" vertical="center" wrapText="1"/>
    </xf>
    <xf numFmtId="0" fontId="23" fillId="7" borderId="28" xfId="31" applyFont="1" applyFill="1" applyBorder="1" applyAlignment="1">
      <alignment horizontal="center" vertical="center" wrapText="1"/>
    </xf>
    <xf numFmtId="0" fontId="23" fillId="7" borderId="25" xfId="31" applyFont="1" applyFill="1" applyBorder="1" applyAlignment="1">
      <alignment horizontal="center" vertical="center" wrapText="1"/>
    </xf>
    <xf numFmtId="0" fontId="23" fillId="7" borderId="26" xfId="31" applyFont="1" applyFill="1" applyBorder="1" applyAlignment="1">
      <alignment horizontal="center" vertical="center" wrapText="1"/>
    </xf>
    <xf numFmtId="0" fontId="23" fillId="7" borderId="27" xfId="31" applyFont="1" applyFill="1" applyBorder="1" applyAlignment="1">
      <alignment horizontal="center" vertical="center" wrapText="1"/>
    </xf>
    <xf numFmtId="0" fontId="9" fillId="0" borderId="0" xfId="36" applyFont="1" applyAlignment="1">
      <alignment horizontal="center" vertical="center"/>
    </xf>
    <xf numFmtId="0" fontId="23" fillId="0" borderId="0" xfId="31" quotePrefix="1" applyFont="1" applyAlignment="1">
      <alignment horizontal="center" vertical="center"/>
    </xf>
    <xf numFmtId="0" fontId="23" fillId="9" borderId="18" xfId="31" applyFont="1" applyFill="1" applyBorder="1" applyAlignment="1">
      <alignment horizontal="center" vertical="center"/>
    </xf>
    <xf numFmtId="0" fontId="23" fillId="9" borderId="23" xfId="31" applyFont="1" applyFill="1" applyBorder="1" applyAlignment="1">
      <alignment horizontal="center" vertical="center"/>
    </xf>
    <xf numFmtId="0" fontId="23" fillId="9" borderId="19" xfId="31" applyFont="1" applyFill="1" applyBorder="1" applyAlignment="1">
      <alignment horizontal="center" vertical="center"/>
    </xf>
    <xf numFmtId="0" fontId="23" fillId="9" borderId="21" xfId="31" applyFont="1" applyFill="1" applyBorder="1" applyAlignment="1">
      <alignment horizontal="center" vertical="center"/>
    </xf>
    <xf numFmtId="0" fontId="23" fillId="9" borderId="13" xfId="31" applyFont="1" applyFill="1" applyBorder="1" applyAlignment="1">
      <alignment horizontal="center" vertical="center"/>
    </xf>
    <xf numFmtId="0" fontId="23" fillId="9" borderId="15" xfId="31" applyFont="1" applyFill="1" applyBorder="1" applyAlignment="1">
      <alignment horizontal="center" vertical="center"/>
    </xf>
    <xf numFmtId="0" fontId="20" fillId="0" borderId="18" xfId="31" quotePrefix="1" applyFont="1" applyBorder="1" applyAlignment="1">
      <alignment horizontal="center" vertical="center"/>
    </xf>
    <xf numFmtId="0" fontId="20" fillId="0" borderId="23" xfId="31" quotePrefix="1" applyFont="1" applyBorder="1" applyAlignment="1">
      <alignment horizontal="center" vertical="center"/>
    </xf>
    <xf numFmtId="0" fontId="20" fillId="0" borderId="19" xfId="31" quotePrefix="1" applyFont="1" applyBorder="1" applyAlignment="1">
      <alignment horizontal="center" vertical="center"/>
    </xf>
    <xf numFmtId="0" fontId="20" fillId="0" borderId="21" xfId="31" quotePrefix="1" applyFont="1" applyBorder="1" applyAlignment="1">
      <alignment horizontal="center" vertical="center"/>
    </xf>
    <xf numFmtId="0" fontId="20" fillId="0" borderId="13" xfId="31" quotePrefix="1" applyFont="1" applyBorder="1" applyAlignment="1">
      <alignment horizontal="center" vertical="center"/>
    </xf>
    <xf numFmtId="0" fontId="20" fillId="0" borderId="15" xfId="31" quotePrefix="1" applyFont="1" applyBorder="1" applyAlignment="1">
      <alignment horizontal="center" vertical="center"/>
    </xf>
    <xf numFmtId="0" fontId="23" fillId="0" borderId="0" xfId="31" applyFont="1" applyAlignment="1">
      <alignment horizontal="center"/>
    </xf>
    <xf numFmtId="0" fontId="24" fillId="0" borderId="0" xfId="31" applyFont="1" applyAlignment="1">
      <alignment horizontal="center"/>
    </xf>
    <xf numFmtId="0" fontId="9" fillId="0" borderId="0" xfId="31" applyFont="1" applyAlignment="1">
      <alignment horizontal="center" vertical="center"/>
    </xf>
    <xf numFmtId="0" fontId="20" fillId="0" borderId="0" xfId="31" applyFont="1" applyAlignment="1">
      <alignment horizontal="center"/>
    </xf>
    <xf numFmtId="0" fontId="20" fillId="0" borderId="11" xfId="31" applyFont="1" applyBorder="1" applyAlignment="1">
      <alignment horizontal="center"/>
    </xf>
    <xf numFmtId="0" fontId="23" fillId="0" borderId="0" xfId="31" applyFont="1" applyAlignment="1">
      <alignment horizontal="center" vertical="center"/>
    </xf>
    <xf numFmtId="0" fontId="24" fillId="0" borderId="0" xfId="31" applyFont="1" applyAlignment="1">
      <alignment horizontal="center" vertical="center"/>
    </xf>
    <xf numFmtId="0" fontId="23" fillId="0" borderId="13" xfId="34" quotePrefix="1" applyFont="1" applyBorder="1" applyAlignment="1">
      <alignment horizontal="right" vertical="center"/>
    </xf>
    <xf numFmtId="0" fontId="23" fillId="0" borderId="7" xfId="31" applyFont="1" applyBorder="1" applyAlignment="1">
      <alignment horizontal="center" vertical="center"/>
    </xf>
    <xf numFmtId="0" fontId="23" fillId="0" borderId="0" xfId="31" applyFont="1" applyAlignment="1">
      <alignment horizontal="left" vertical="center"/>
    </xf>
    <xf numFmtId="0" fontId="23" fillId="0" borderId="20" xfId="31" applyFont="1" applyBorder="1" applyAlignment="1">
      <alignment horizontal="left" vertical="center"/>
    </xf>
    <xf numFmtId="0" fontId="23" fillId="0" borderId="20" xfId="31" applyFont="1" applyBorder="1" applyAlignment="1">
      <alignment horizontal="center" vertical="center"/>
    </xf>
    <xf numFmtId="0" fontId="20" fillId="0" borderId="0" xfId="31" applyFont="1" applyAlignment="1">
      <alignment horizontal="center" vertical="center"/>
    </xf>
    <xf numFmtId="0" fontId="20" fillId="0" borderId="0" xfId="31" applyFont="1" applyAlignment="1">
      <alignment horizontal="left"/>
    </xf>
    <xf numFmtId="0" fontId="20" fillId="0" borderId="11" xfId="31" applyFont="1" applyBorder="1" applyAlignment="1">
      <alignment horizontal="left"/>
    </xf>
    <xf numFmtId="0" fontId="20" fillId="0" borderId="0" xfId="31" quotePrefix="1" applyFont="1" applyAlignment="1">
      <alignment horizontal="center" vertical="center"/>
    </xf>
    <xf numFmtId="0" fontId="20" fillId="0" borderId="20" xfId="31" applyFont="1" applyBorder="1" applyAlignment="1">
      <alignment horizontal="center" vertical="center"/>
    </xf>
    <xf numFmtId="165" fontId="20" fillId="2" borderId="0" xfId="7" applyNumberFormat="1" applyFont="1" applyFill="1" applyBorder="1" applyAlignment="1">
      <alignment vertical="center" wrapText="1"/>
    </xf>
    <xf numFmtId="0" fontId="20" fillId="2" borderId="0" xfId="16" applyFont="1" applyFill="1" applyAlignment="1">
      <alignment vertical="center" wrapText="1"/>
    </xf>
    <xf numFmtId="168" fontId="20" fillId="2" borderId="18" xfId="56" applyNumberFormat="1" applyFont="1" applyFill="1" applyBorder="1" applyAlignment="1">
      <alignment horizontal="center" vertical="center"/>
    </xf>
    <xf numFmtId="168" fontId="20" fillId="2" borderId="23" xfId="56" applyNumberFormat="1" applyFont="1" applyFill="1" applyBorder="1" applyAlignment="1">
      <alignment horizontal="center" vertical="center"/>
    </xf>
    <xf numFmtId="168" fontId="20" fillId="2" borderId="19" xfId="56" applyNumberFormat="1" applyFont="1" applyFill="1" applyBorder="1" applyAlignment="1">
      <alignment horizontal="center" vertical="center"/>
    </xf>
    <xf numFmtId="168" fontId="20" fillId="2" borderId="21" xfId="56" applyNumberFormat="1" applyFont="1" applyFill="1" applyBorder="1" applyAlignment="1">
      <alignment horizontal="center" vertical="center"/>
    </xf>
    <xf numFmtId="168" fontId="20" fillId="2" borderId="13" xfId="56" applyNumberFormat="1" applyFont="1" applyFill="1" applyBorder="1" applyAlignment="1">
      <alignment horizontal="center" vertical="center"/>
    </xf>
    <xf numFmtId="168" fontId="20" fillId="2" borderId="15" xfId="56" applyNumberFormat="1" applyFont="1" applyFill="1" applyBorder="1" applyAlignment="1">
      <alignment horizontal="center" vertical="center"/>
    </xf>
    <xf numFmtId="0" fontId="23" fillId="2" borderId="7" xfId="31" quotePrefix="1" applyFont="1" applyFill="1" applyBorder="1" applyAlignment="1">
      <alignment horizontal="center" vertical="center"/>
    </xf>
    <xf numFmtId="0" fontId="9" fillId="2" borderId="0" xfId="31" applyFont="1" applyFill="1" applyAlignment="1">
      <alignment horizontal="center" vertical="center"/>
    </xf>
    <xf numFmtId="0" fontId="23" fillId="2" borderId="0" xfId="34" quotePrefix="1" applyFont="1" applyFill="1" applyAlignment="1">
      <alignment horizontal="center" vertical="center"/>
    </xf>
    <xf numFmtId="0" fontId="23" fillId="2" borderId="13" xfId="31" quotePrefix="1" applyFont="1" applyFill="1" applyBorder="1" applyAlignment="1">
      <alignment horizontal="right" vertical="center"/>
    </xf>
    <xf numFmtId="0" fontId="23" fillId="2" borderId="13" xfId="31" applyFont="1" applyFill="1" applyBorder="1" applyAlignment="1">
      <alignment horizontal="right" vertical="center"/>
    </xf>
    <xf numFmtId="0" fontId="23" fillId="2" borderId="0" xfId="31" applyFont="1" applyFill="1" applyAlignment="1">
      <alignment horizontal="right" vertical="center"/>
    </xf>
    <xf numFmtId="0" fontId="14" fillId="2" borderId="0" xfId="31" applyFont="1" applyFill="1" applyAlignment="1">
      <alignment horizontal="center" vertical="center"/>
    </xf>
    <xf numFmtId="0" fontId="14" fillId="2" borderId="26" xfId="31" applyFont="1" applyFill="1" applyBorder="1" applyAlignment="1">
      <alignment horizontal="center" vertical="center"/>
    </xf>
    <xf numFmtId="0" fontId="24" fillId="9" borderId="2" xfId="31" applyFont="1" applyFill="1" applyBorder="1" applyAlignment="1">
      <alignment horizontal="center" vertical="center" wrapText="1"/>
    </xf>
    <xf numFmtId="0" fontId="24" fillId="9" borderId="3" xfId="31" applyFont="1" applyFill="1" applyBorder="1" applyAlignment="1">
      <alignment horizontal="center" vertical="center" wrapText="1"/>
    </xf>
    <xf numFmtId="0" fontId="24" fillId="9" borderId="4" xfId="31" applyFont="1" applyFill="1" applyBorder="1" applyAlignment="1">
      <alignment horizontal="center" vertical="center" wrapText="1"/>
    </xf>
    <xf numFmtId="0" fontId="24" fillId="9" borderId="5" xfId="31" applyFont="1" applyFill="1" applyBorder="1" applyAlignment="1">
      <alignment horizontal="center" vertical="center" wrapText="1"/>
    </xf>
    <xf numFmtId="0" fontId="24" fillId="9" borderId="0" xfId="31" applyFont="1" applyFill="1" applyAlignment="1">
      <alignment horizontal="center" vertical="center" wrapText="1"/>
    </xf>
    <xf numFmtId="0" fontId="24" fillId="9" borderId="28" xfId="31" applyFont="1" applyFill="1" applyBorder="1" applyAlignment="1">
      <alignment horizontal="center" vertical="center" wrapText="1"/>
    </xf>
    <xf numFmtId="0" fontId="24" fillId="9" borderId="25" xfId="31" applyFont="1" applyFill="1" applyBorder="1" applyAlignment="1">
      <alignment horizontal="center" vertical="center" wrapText="1"/>
    </xf>
    <xf numFmtId="0" fontId="24" fillId="9" borderId="26" xfId="31" applyFont="1" applyFill="1" applyBorder="1" applyAlignment="1">
      <alignment horizontal="center" vertical="center" wrapText="1"/>
    </xf>
    <xf numFmtId="0" fontId="24" fillId="9" borderId="27" xfId="31" applyFont="1" applyFill="1" applyBorder="1" applyAlignment="1">
      <alignment horizontal="center" vertical="center" wrapText="1"/>
    </xf>
    <xf numFmtId="0" fontId="24" fillId="9" borderId="2" xfId="31" applyFont="1" applyFill="1" applyBorder="1" applyAlignment="1">
      <alignment horizontal="left" vertical="center" wrapText="1" indent="7"/>
    </xf>
    <xf numFmtId="0" fontId="24" fillId="9" borderId="3" xfId="31" applyFont="1" applyFill="1" applyBorder="1" applyAlignment="1">
      <alignment horizontal="left" vertical="center" wrapText="1" indent="7"/>
    </xf>
    <xf numFmtId="0" fontId="24" fillId="9" borderId="4" xfId="31" applyFont="1" applyFill="1" applyBorder="1" applyAlignment="1">
      <alignment horizontal="left" vertical="center" wrapText="1" indent="7"/>
    </xf>
    <xf numFmtId="0" fontId="24" fillId="9" borderId="5" xfId="31" applyFont="1" applyFill="1" applyBorder="1" applyAlignment="1">
      <alignment horizontal="left" vertical="center" wrapText="1" indent="7"/>
    </xf>
    <xf numFmtId="0" fontId="24" fillId="9" borderId="0" xfId="31" applyFont="1" applyFill="1" applyAlignment="1">
      <alignment horizontal="left" vertical="center" wrapText="1" indent="7"/>
    </xf>
    <xf numFmtId="0" fontId="24" fillId="9" borderId="28" xfId="31" applyFont="1" applyFill="1" applyBorder="1" applyAlignment="1">
      <alignment horizontal="left" vertical="center" wrapText="1" indent="7"/>
    </xf>
    <xf numFmtId="0" fontId="24" fillId="9" borderId="25" xfId="31" applyFont="1" applyFill="1" applyBorder="1" applyAlignment="1">
      <alignment horizontal="left" vertical="center" wrapText="1" indent="7"/>
    </xf>
    <xf numFmtId="0" fontId="24" fillId="9" borderId="26" xfId="31" applyFont="1" applyFill="1" applyBorder="1" applyAlignment="1">
      <alignment horizontal="left" vertical="center" wrapText="1" indent="7"/>
    </xf>
    <xf numFmtId="0" fontId="24" fillId="9" borderId="27" xfId="31" applyFont="1" applyFill="1" applyBorder="1" applyAlignment="1">
      <alignment horizontal="left" vertical="center" wrapText="1" indent="7"/>
    </xf>
    <xf numFmtId="168" fontId="23" fillId="9" borderId="18" xfId="56" applyNumberFormat="1" applyFont="1" applyFill="1" applyBorder="1" applyAlignment="1">
      <alignment horizontal="center" vertical="center"/>
    </xf>
    <xf numFmtId="168" fontId="23" fillId="9" borderId="23" xfId="56" applyNumberFormat="1" applyFont="1" applyFill="1" applyBorder="1" applyAlignment="1">
      <alignment horizontal="center" vertical="center"/>
    </xf>
    <xf numFmtId="168" fontId="23" fillId="9" borderId="19" xfId="56" applyNumberFormat="1" applyFont="1" applyFill="1" applyBorder="1" applyAlignment="1">
      <alignment horizontal="center" vertical="center"/>
    </xf>
    <xf numFmtId="168" fontId="23" fillId="9" borderId="21" xfId="56" applyNumberFormat="1" applyFont="1" applyFill="1" applyBorder="1" applyAlignment="1">
      <alignment horizontal="center" vertical="center"/>
    </xf>
    <xf numFmtId="168" fontId="23" fillId="9" borderId="13" xfId="56" applyNumberFormat="1" applyFont="1" applyFill="1" applyBorder="1" applyAlignment="1">
      <alignment horizontal="center" vertical="center"/>
    </xf>
    <xf numFmtId="168" fontId="23" fillId="9" borderId="15" xfId="56" applyNumberFormat="1" applyFont="1" applyFill="1" applyBorder="1" applyAlignment="1">
      <alignment horizontal="center" vertical="center"/>
    </xf>
    <xf numFmtId="0" fontId="24" fillId="2" borderId="0" xfId="31" applyFont="1" applyFill="1" applyAlignment="1">
      <alignment horizontal="left" vertical="center"/>
    </xf>
    <xf numFmtId="0" fontId="24" fillId="2" borderId="1" xfId="31" applyFont="1" applyFill="1" applyBorder="1" applyAlignment="1">
      <alignment horizontal="left" vertical="center"/>
    </xf>
    <xf numFmtId="0" fontId="23" fillId="2" borderId="0" xfId="31" applyFont="1" applyFill="1" applyAlignment="1">
      <alignment horizontal="left" vertical="center"/>
    </xf>
    <xf numFmtId="0" fontId="23" fillId="2" borderId="11" xfId="31" applyFont="1" applyFill="1" applyBorder="1" applyAlignment="1">
      <alignment horizontal="left" vertical="center"/>
    </xf>
    <xf numFmtId="165" fontId="23" fillId="2" borderId="22" xfId="7" quotePrefix="1" applyNumberFormat="1" applyFont="1" applyFill="1" applyBorder="1" applyAlignment="1">
      <alignment horizontal="right"/>
    </xf>
    <xf numFmtId="165" fontId="23" fillId="2" borderId="22" xfId="7" applyNumberFormat="1" applyFont="1" applyFill="1" applyBorder="1" applyAlignment="1">
      <alignment horizontal="right"/>
    </xf>
    <xf numFmtId="168" fontId="20" fillId="0" borderId="18" xfId="56" applyNumberFormat="1" applyFont="1" applyFill="1" applyBorder="1" applyAlignment="1">
      <alignment horizontal="center" vertical="center"/>
    </xf>
    <xf numFmtId="168" fontId="20" fillId="0" borderId="23" xfId="56" applyNumberFormat="1" applyFont="1" applyFill="1" applyBorder="1" applyAlignment="1">
      <alignment horizontal="center" vertical="center"/>
    </xf>
    <xf numFmtId="168" fontId="20" fillId="0" borderId="19" xfId="56" applyNumberFormat="1" applyFont="1" applyFill="1" applyBorder="1" applyAlignment="1">
      <alignment horizontal="center" vertical="center"/>
    </xf>
    <xf numFmtId="168" fontId="20" fillId="0" borderId="21" xfId="56" applyNumberFormat="1" applyFont="1" applyFill="1" applyBorder="1" applyAlignment="1">
      <alignment horizontal="center" vertical="center"/>
    </xf>
    <xf numFmtId="168" fontId="20" fillId="0" borderId="13" xfId="56" applyNumberFormat="1" applyFont="1" applyFill="1" applyBorder="1" applyAlignment="1">
      <alignment horizontal="center" vertical="center"/>
    </xf>
    <xf numFmtId="168" fontId="20" fillId="0" borderId="15" xfId="56" applyNumberFormat="1" applyFont="1" applyFill="1" applyBorder="1" applyAlignment="1">
      <alignment horizontal="center" vertical="center"/>
    </xf>
    <xf numFmtId="0" fontId="23" fillId="2" borderId="0" xfId="34" applyFont="1" applyFill="1" applyAlignment="1">
      <alignment horizontal="center" vertical="center"/>
    </xf>
    <xf numFmtId="0" fontId="53" fillId="7" borderId="2" xfId="0" applyFont="1" applyFill="1" applyBorder="1" applyAlignment="1">
      <alignment horizontal="left" vertical="center" wrapText="1"/>
    </xf>
    <xf numFmtId="0" fontId="53" fillId="7" borderId="3" xfId="0" applyFont="1" applyFill="1" applyBorder="1" applyAlignment="1">
      <alignment horizontal="left" vertical="center" wrapText="1"/>
    </xf>
    <xf numFmtId="0" fontId="53" fillId="7" borderId="4" xfId="0" applyFont="1" applyFill="1" applyBorder="1" applyAlignment="1">
      <alignment horizontal="left" vertical="center" wrapText="1"/>
    </xf>
    <xf numFmtId="0" fontId="53" fillId="7" borderId="5" xfId="0" applyFont="1" applyFill="1" applyBorder="1" applyAlignment="1">
      <alignment horizontal="left" vertical="center" wrapText="1"/>
    </xf>
    <xf numFmtId="0" fontId="53" fillId="7" borderId="0" xfId="0" applyFont="1" applyFill="1" applyAlignment="1">
      <alignment horizontal="left" vertical="center" wrapText="1"/>
    </xf>
    <xf numFmtId="0" fontId="53" fillId="7" borderId="28" xfId="0" applyFont="1" applyFill="1" applyBorder="1" applyAlignment="1">
      <alignment horizontal="left" vertical="center" wrapText="1"/>
    </xf>
    <xf numFmtId="0" fontId="53" fillId="7" borderId="25" xfId="0" applyFont="1" applyFill="1" applyBorder="1" applyAlignment="1">
      <alignment horizontal="left" vertical="center" wrapText="1"/>
    </xf>
    <xf numFmtId="0" fontId="53" fillId="7" borderId="26" xfId="0" applyFont="1" applyFill="1" applyBorder="1" applyAlignment="1">
      <alignment horizontal="left" vertical="center" wrapText="1"/>
    </xf>
    <xf numFmtId="0" fontId="53" fillId="7" borderId="27" xfId="0" applyFont="1" applyFill="1" applyBorder="1" applyAlignment="1">
      <alignment horizontal="left" vertical="center" wrapText="1"/>
    </xf>
    <xf numFmtId="168" fontId="9" fillId="0" borderId="0" xfId="56" applyNumberFormat="1" applyFont="1" applyFill="1" applyBorder="1" applyAlignment="1">
      <alignment horizontal="center" vertical="center" wrapText="1"/>
    </xf>
    <xf numFmtId="0" fontId="53" fillId="7" borderId="3" xfId="0" applyFont="1" applyFill="1" applyBorder="1" applyAlignment="1">
      <alignment horizontal="left" vertical="center"/>
    </xf>
    <xf numFmtId="0" fontId="53" fillId="7" borderId="4" xfId="0" applyFont="1" applyFill="1" applyBorder="1" applyAlignment="1">
      <alignment horizontal="left" vertical="center"/>
    </xf>
    <xf numFmtId="0" fontId="53" fillId="7" borderId="5" xfId="0" applyFont="1" applyFill="1" applyBorder="1" applyAlignment="1">
      <alignment horizontal="left" vertical="center"/>
    </xf>
    <xf numFmtId="0" fontId="53" fillId="7" borderId="0" xfId="0" applyFont="1" applyFill="1" applyAlignment="1">
      <alignment horizontal="left" vertical="center"/>
    </xf>
    <xf numFmtId="0" fontId="53" fillId="7" borderId="28" xfId="0" applyFont="1" applyFill="1" applyBorder="1" applyAlignment="1">
      <alignment horizontal="left" vertical="center"/>
    </xf>
    <xf numFmtId="0" fontId="53" fillId="7" borderId="25" xfId="0" applyFont="1" applyFill="1" applyBorder="1" applyAlignment="1">
      <alignment horizontal="left" vertical="center"/>
    </xf>
    <xf numFmtId="0" fontId="53" fillId="7" borderId="26" xfId="0" applyFont="1" applyFill="1" applyBorder="1" applyAlignment="1">
      <alignment horizontal="left" vertical="center"/>
    </xf>
    <xf numFmtId="0" fontId="53" fillId="7" borderId="27" xfId="0" applyFont="1" applyFill="1" applyBorder="1" applyAlignment="1">
      <alignment horizontal="left" vertical="center"/>
    </xf>
    <xf numFmtId="0" fontId="9" fillId="2" borderId="0" xfId="34" applyFont="1" applyFill="1" applyAlignment="1">
      <alignment horizontal="center" vertical="center"/>
    </xf>
    <xf numFmtId="9" fontId="32" fillId="2" borderId="20" xfId="38" applyFont="1" applyFill="1" applyBorder="1" applyAlignment="1">
      <alignment horizontal="center" vertical="center"/>
    </xf>
    <xf numFmtId="9" fontId="32" fillId="2" borderId="0" xfId="38" applyFont="1" applyFill="1" applyBorder="1" applyAlignment="1">
      <alignment horizontal="center" vertical="center"/>
    </xf>
    <xf numFmtId="0" fontId="23" fillId="2" borderId="7" xfId="34" quotePrefix="1" applyFont="1" applyFill="1" applyBorder="1" applyAlignment="1">
      <alignment horizontal="center" vertical="center"/>
    </xf>
    <xf numFmtId="0" fontId="20" fillId="0" borderId="20" xfId="34" applyFont="1" applyBorder="1" applyAlignment="1">
      <alignment horizontal="center" vertical="center"/>
    </xf>
    <xf numFmtId="0" fontId="23" fillId="0" borderId="13" xfId="16" quotePrefix="1" applyFont="1" applyBorder="1" applyAlignment="1">
      <alignment horizontal="right" vertical="center" wrapText="1"/>
    </xf>
    <xf numFmtId="0" fontId="20" fillId="0" borderId="18" xfId="34" applyFont="1" applyBorder="1" applyAlignment="1">
      <alignment horizontal="center" vertical="center" wrapText="1"/>
    </xf>
    <xf numFmtId="0" fontId="20" fillId="0" borderId="23" xfId="34" applyFont="1" applyBorder="1" applyAlignment="1">
      <alignment horizontal="center" vertical="center" wrapText="1"/>
    </xf>
    <xf numFmtId="0" fontId="20" fillId="0" borderId="19" xfId="34" applyFont="1" applyBorder="1" applyAlignment="1">
      <alignment horizontal="center" vertical="center" wrapText="1"/>
    </xf>
    <xf numFmtId="0" fontId="20" fillId="0" borderId="21" xfId="34" applyFont="1" applyBorder="1" applyAlignment="1">
      <alignment horizontal="center" vertical="center" wrapText="1"/>
    </xf>
    <xf numFmtId="0" fontId="20" fillId="0" borderId="13" xfId="34" applyFont="1" applyBorder="1" applyAlignment="1">
      <alignment horizontal="center" vertical="center" wrapText="1"/>
    </xf>
    <xf numFmtId="0" fontId="20" fillId="0" borderId="15" xfId="34" applyFont="1" applyBorder="1" applyAlignment="1">
      <alignment horizontal="center" vertical="center" wrapText="1"/>
    </xf>
    <xf numFmtId="0" fontId="23" fillId="0" borderId="22" xfId="16" quotePrefix="1" applyFont="1" applyBorder="1" applyAlignment="1">
      <alignment horizontal="right" vertical="center" wrapText="1"/>
    </xf>
    <xf numFmtId="0" fontId="9" fillId="0" borderId="0" xfId="34" applyFont="1" applyAlignment="1">
      <alignment horizontal="center" vertical="center"/>
    </xf>
    <xf numFmtId="0" fontId="20" fillId="7" borderId="24" xfId="34" applyFont="1" applyFill="1" applyBorder="1" applyAlignment="1">
      <alignment horizontal="center" vertical="center" wrapText="1"/>
    </xf>
    <xf numFmtId="0" fontId="20" fillId="7" borderId="23" xfId="34" applyFont="1" applyFill="1" applyBorder="1" applyAlignment="1">
      <alignment horizontal="center" vertical="center"/>
    </xf>
    <xf numFmtId="0" fontId="20" fillId="7" borderId="12" xfId="34" applyFont="1" applyFill="1" applyBorder="1" applyAlignment="1">
      <alignment horizontal="center" vertical="center"/>
    </xf>
    <xf numFmtId="0" fontId="20" fillId="7" borderId="13" xfId="34" applyFont="1" applyFill="1" applyBorder="1" applyAlignment="1">
      <alignment horizontal="center" vertical="center"/>
    </xf>
    <xf numFmtId="0" fontId="23" fillId="7" borderId="2" xfId="34" applyFont="1" applyFill="1" applyBorder="1" applyAlignment="1">
      <alignment horizontal="left" vertical="center" wrapText="1"/>
    </xf>
    <xf numFmtId="0" fontId="23" fillId="7" borderId="3" xfId="34" applyFont="1" applyFill="1" applyBorder="1" applyAlignment="1">
      <alignment horizontal="left" vertical="center" wrapText="1"/>
    </xf>
    <xf numFmtId="0" fontId="23" fillId="7" borderId="4" xfId="34" applyFont="1" applyFill="1" applyBorder="1" applyAlignment="1">
      <alignment horizontal="left" vertical="center" wrapText="1"/>
    </xf>
    <xf numFmtId="0" fontId="23" fillId="7" borderId="5" xfId="34" applyFont="1" applyFill="1" applyBorder="1" applyAlignment="1">
      <alignment horizontal="left" vertical="center" wrapText="1"/>
    </xf>
    <xf numFmtId="0" fontId="23" fillId="7" borderId="0" xfId="34" applyFont="1" applyFill="1" applyAlignment="1">
      <alignment horizontal="left" vertical="center" wrapText="1"/>
    </xf>
    <xf numFmtId="0" fontId="23" fillId="7" borderId="28" xfId="34" applyFont="1" applyFill="1" applyBorder="1" applyAlignment="1">
      <alignment horizontal="left" vertical="center" wrapText="1"/>
    </xf>
    <xf numFmtId="0" fontId="23" fillId="7" borderId="25" xfId="34" applyFont="1" applyFill="1" applyBorder="1" applyAlignment="1">
      <alignment horizontal="left" vertical="center" wrapText="1"/>
    </xf>
    <xf numFmtId="0" fontId="23" fillId="7" borderId="26" xfId="34" applyFont="1" applyFill="1" applyBorder="1" applyAlignment="1">
      <alignment horizontal="left" vertical="center" wrapText="1"/>
    </xf>
    <xf numFmtId="0" fontId="23" fillId="7" borderId="27" xfId="34" applyFont="1" applyFill="1" applyBorder="1" applyAlignment="1">
      <alignment horizontal="left" vertical="center" wrapText="1"/>
    </xf>
    <xf numFmtId="0" fontId="20" fillId="7" borderId="23" xfId="34" applyFont="1" applyFill="1" applyBorder="1" applyAlignment="1">
      <alignment horizontal="left" vertical="center" wrapText="1" indent="21"/>
    </xf>
    <xf numFmtId="0" fontId="20" fillId="7" borderId="23" xfId="34" applyFont="1" applyFill="1" applyBorder="1" applyAlignment="1">
      <alignment horizontal="left" vertical="center" indent="21"/>
    </xf>
    <xf numFmtId="0" fontId="20" fillId="7" borderId="16" xfId="34" applyFont="1" applyFill="1" applyBorder="1" applyAlignment="1">
      <alignment horizontal="left" vertical="center" indent="21"/>
    </xf>
    <xf numFmtId="0" fontId="20" fillId="7" borderId="13" xfId="34" applyFont="1" applyFill="1" applyBorder="1" applyAlignment="1">
      <alignment horizontal="left" vertical="center" indent="21"/>
    </xf>
    <xf numFmtId="0" fontId="20" fillId="7" borderId="14" xfId="34" applyFont="1" applyFill="1" applyBorder="1" applyAlignment="1">
      <alignment horizontal="left" vertical="center" indent="21"/>
    </xf>
    <xf numFmtId="165" fontId="23" fillId="0" borderId="13" xfId="7" quotePrefix="1" applyNumberFormat="1" applyFont="1" applyFill="1" applyBorder="1" applyAlignment="1">
      <alignment horizontal="right" wrapText="1"/>
    </xf>
    <xf numFmtId="0" fontId="23" fillId="0" borderId="0" xfId="16" quotePrefix="1" applyFont="1" applyAlignment="1">
      <alignment horizontal="right" vertical="center" wrapText="1"/>
    </xf>
    <xf numFmtId="0" fontId="20" fillId="0" borderId="1" xfId="34" applyFont="1" applyBorder="1" applyAlignment="1">
      <alignment horizontal="left"/>
    </xf>
    <xf numFmtId="0" fontId="24" fillId="0" borderId="11" xfId="34" applyFont="1" applyBorder="1" applyAlignment="1">
      <alignment horizontal="left" vertical="top"/>
    </xf>
    <xf numFmtId="0" fontId="23" fillId="0" borderId="7" xfId="34" quotePrefix="1" applyFont="1" applyBorder="1" applyAlignment="1">
      <alignment horizontal="center" vertical="center"/>
    </xf>
    <xf numFmtId="0" fontId="24" fillId="9" borderId="24" xfId="31" applyFont="1" applyFill="1" applyBorder="1" applyAlignment="1">
      <alignment horizontal="center" vertical="center" wrapText="1"/>
    </xf>
    <xf numFmtId="0" fontId="24" fillId="9" borderId="23" xfId="31" applyFont="1" applyFill="1" applyBorder="1" applyAlignment="1">
      <alignment horizontal="center" vertical="center" wrapText="1"/>
    </xf>
    <xf numFmtId="0" fontId="24" fillId="9" borderId="12" xfId="31" applyFont="1" applyFill="1" applyBorder="1" applyAlignment="1">
      <alignment horizontal="center" vertical="center" wrapText="1"/>
    </xf>
    <xf numFmtId="0" fontId="24" fillId="9" borderId="13" xfId="31" applyFont="1" applyFill="1" applyBorder="1" applyAlignment="1">
      <alignment horizontal="center" vertical="center" wrapText="1"/>
    </xf>
    <xf numFmtId="0" fontId="24" fillId="9" borderId="23" xfId="31" applyFont="1" applyFill="1" applyBorder="1" applyAlignment="1">
      <alignment horizontal="left" vertical="center" wrapText="1"/>
    </xf>
    <xf numFmtId="0" fontId="24" fillId="9" borderId="16" xfId="31" applyFont="1" applyFill="1" applyBorder="1" applyAlignment="1">
      <alignment horizontal="left" vertical="center" wrapText="1"/>
    </xf>
    <xf numFmtId="0" fontId="24" fillId="9" borderId="0" xfId="31" applyFont="1" applyFill="1" applyAlignment="1">
      <alignment horizontal="left" vertical="center" wrapText="1"/>
    </xf>
    <xf numFmtId="0" fontId="24" fillId="9" borderId="28" xfId="31" applyFont="1" applyFill="1" applyBorder="1" applyAlignment="1">
      <alignment horizontal="left" vertical="center" wrapText="1"/>
    </xf>
    <xf numFmtId="0" fontId="24" fillId="9" borderId="13" xfId="31" applyFont="1" applyFill="1" applyBorder="1" applyAlignment="1">
      <alignment horizontal="left" vertical="center" wrapText="1"/>
    </xf>
    <xf numFmtId="0" fontId="24" fillId="9" borderId="14" xfId="31" applyFont="1" applyFill="1" applyBorder="1" applyAlignment="1">
      <alignment horizontal="left" vertical="center" wrapText="1"/>
    </xf>
    <xf numFmtId="0" fontId="9" fillId="2" borderId="0" xfId="34" quotePrefix="1" applyFont="1" applyFill="1" applyAlignment="1">
      <alignment horizontal="center" vertical="center"/>
    </xf>
    <xf numFmtId="168" fontId="23" fillId="9" borderId="18" xfId="34" applyNumberFormat="1" applyFont="1" applyFill="1" applyBorder="1" applyAlignment="1">
      <alignment horizontal="center" vertical="center"/>
    </xf>
    <xf numFmtId="0" fontId="23" fillId="9" borderId="23" xfId="34" applyFont="1" applyFill="1" applyBorder="1" applyAlignment="1">
      <alignment horizontal="center" vertical="center"/>
    </xf>
    <xf numFmtId="0" fontId="23" fillId="9" borderId="19" xfId="34" applyFont="1" applyFill="1" applyBorder="1" applyAlignment="1">
      <alignment horizontal="center" vertical="center"/>
    </xf>
    <xf numFmtId="0" fontId="23" fillId="9" borderId="21" xfId="34" applyFont="1" applyFill="1" applyBorder="1" applyAlignment="1">
      <alignment horizontal="center" vertical="center"/>
    </xf>
    <xf numFmtId="0" fontId="23" fillId="9" borderId="13" xfId="34" applyFont="1" applyFill="1" applyBorder="1" applyAlignment="1">
      <alignment horizontal="center" vertical="center"/>
    </xf>
    <xf numFmtId="0" fontId="23" fillId="9" borderId="15" xfId="34" applyFont="1" applyFill="1" applyBorder="1" applyAlignment="1">
      <alignment horizontal="center" vertical="center"/>
    </xf>
    <xf numFmtId="0" fontId="76" fillId="7" borderId="2" xfId="34" applyFont="1" applyFill="1" applyBorder="1" applyAlignment="1">
      <alignment horizontal="center" vertical="center"/>
    </xf>
    <xf numFmtId="0" fontId="76" fillId="7" borderId="4" xfId="34" applyFont="1" applyFill="1" applyBorder="1" applyAlignment="1">
      <alignment horizontal="center" vertical="center"/>
    </xf>
    <xf numFmtId="0" fontId="76" fillId="7" borderId="25" xfId="34" applyFont="1" applyFill="1" applyBorder="1" applyAlignment="1">
      <alignment horizontal="center" vertical="center"/>
    </xf>
    <xf numFmtId="0" fontId="76" fillId="7" borderId="27" xfId="34" applyFont="1" applyFill="1" applyBorder="1" applyAlignment="1">
      <alignment horizontal="center" vertical="center"/>
    </xf>
    <xf numFmtId="0" fontId="20" fillId="0" borderId="0" xfId="34" applyFont="1" applyAlignment="1">
      <alignment horizontal="center" wrapText="1"/>
    </xf>
    <xf numFmtId="0" fontId="20" fillId="0" borderId="0" xfId="34" applyFont="1" applyAlignment="1">
      <alignment horizontal="center"/>
    </xf>
    <xf numFmtId="165" fontId="9" fillId="0" borderId="18" xfId="7" applyNumberFormat="1" applyFont="1" applyFill="1" applyBorder="1" applyAlignment="1">
      <alignment horizontal="center" vertical="center" wrapText="1"/>
    </xf>
    <xf numFmtId="165" fontId="9" fillId="0" borderId="23" xfId="7" applyNumberFormat="1" applyFont="1" applyFill="1" applyBorder="1" applyAlignment="1">
      <alignment horizontal="center" vertical="center" wrapText="1"/>
    </xf>
    <xf numFmtId="165" fontId="9" fillId="0" borderId="19" xfId="7" applyNumberFormat="1" applyFont="1" applyFill="1" applyBorder="1" applyAlignment="1">
      <alignment horizontal="center" vertical="center" wrapText="1"/>
    </xf>
    <xf numFmtId="165" fontId="9" fillId="0" borderId="21" xfId="7" applyNumberFormat="1" applyFont="1" applyFill="1" applyBorder="1" applyAlignment="1">
      <alignment horizontal="center" vertical="center" wrapText="1"/>
    </xf>
    <xf numFmtId="165" fontId="9" fillId="0" borderId="13" xfId="7" applyNumberFormat="1" applyFont="1" applyFill="1" applyBorder="1" applyAlignment="1">
      <alignment horizontal="center" vertical="center" wrapText="1"/>
    </xf>
    <xf numFmtId="165" fontId="9" fillId="0" borderId="15" xfId="7" applyNumberFormat="1" applyFont="1" applyFill="1" applyBorder="1" applyAlignment="1">
      <alignment horizontal="center" vertical="center" wrapText="1"/>
    </xf>
    <xf numFmtId="0" fontId="23" fillId="0" borderId="13" xfId="7" applyNumberFormat="1" applyFont="1" applyFill="1" applyBorder="1" applyAlignment="1">
      <alignment horizontal="right" vertical="center" wrapText="1"/>
    </xf>
    <xf numFmtId="0" fontId="23" fillId="0" borderId="0" xfId="34" applyFont="1" applyAlignment="1">
      <alignment horizontal="center"/>
    </xf>
    <xf numFmtId="0" fontId="23" fillId="0" borderId="0" xfId="34" quotePrefix="1" applyFont="1" applyAlignment="1">
      <alignment horizontal="center" vertical="center"/>
    </xf>
    <xf numFmtId="0" fontId="23" fillId="0" borderId="13" xfId="30" applyFont="1" applyBorder="1" applyAlignment="1">
      <alignment horizontal="right"/>
    </xf>
    <xf numFmtId="165" fontId="9" fillId="9" borderId="18" xfId="7" applyNumberFormat="1" applyFont="1" applyFill="1" applyBorder="1" applyAlignment="1">
      <alignment horizontal="center" vertical="center" wrapText="1"/>
    </xf>
    <xf numFmtId="165" fontId="9" fillId="9" borderId="23" xfId="7" applyNumberFormat="1" applyFont="1" applyFill="1" applyBorder="1" applyAlignment="1">
      <alignment horizontal="center" vertical="center" wrapText="1"/>
    </xf>
    <xf numFmtId="165" fontId="9" fillId="9" borderId="19" xfId="7" applyNumberFormat="1" applyFont="1" applyFill="1" applyBorder="1" applyAlignment="1">
      <alignment horizontal="center" vertical="center" wrapText="1"/>
    </xf>
    <xf numFmtId="165" fontId="9" fillId="9" borderId="21" xfId="7" applyNumberFormat="1" applyFont="1" applyFill="1" applyBorder="1" applyAlignment="1">
      <alignment horizontal="center" vertical="center" wrapText="1"/>
    </xf>
    <xf numFmtId="165" fontId="9" fillId="9" borderId="13" xfId="7" applyNumberFormat="1" applyFont="1" applyFill="1" applyBorder="1" applyAlignment="1">
      <alignment horizontal="center" vertical="center" wrapText="1"/>
    </xf>
    <xf numFmtId="165" fontId="9" fillId="9" borderId="15" xfId="7" applyNumberFormat="1" applyFont="1" applyFill="1" applyBorder="1" applyAlignment="1">
      <alignment horizontal="center" vertical="center" wrapText="1"/>
    </xf>
    <xf numFmtId="0" fontId="23" fillId="0" borderId="0" xfId="30" applyFont="1" applyAlignment="1">
      <alignment horizontal="right" vertical="top" wrapText="1"/>
    </xf>
    <xf numFmtId="0" fontId="23" fillId="0" borderId="0" xfId="30" applyFont="1" applyAlignment="1">
      <alignment horizontal="center" vertical="center" wrapText="1"/>
    </xf>
    <xf numFmtId="0" fontId="23" fillId="0" borderId="26" xfId="34" applyFont="1" applyBorder="1" applyAlignment="1">
      <alignment horizontal="right"/>
    </xf>
    <xf numFmtId="168" fontId="23" fillId="0" borderId="7" xfId="56" quotePrefix="1" applyNumberFormat="1" applyFont="1" applyFill="1" applyBorder="1" applyAlignment="1">
      <alignment horizontal="center" vertical="center"/>
    </xf>
    <xf numFmtId="168" fontId="9" fillId="0" borderId="18" xfId="56" applyNumberFormat="1" applyFont="1" applyFill="1" applyBorder="1" applyAlignment="1">
      <alignment horizontal="center" vertical="center"/>
    </xf>
    <xf numFmtId="168" fontId="9" fillId="0" borderId="23" xfId="56" applyNumberFormat="1" applyFont="1" applyFill="1" applyBorder="1" applyAlignment="1">
      <alignment horizontal="center" vertical="center"/>
    </xf>
    <xf numFmtId="168" fontId="9" fillId="0" borderId="19" xfId="56" applyNumberFormat="1" applyFont="1" applyFill="1" applyBorder="1" applyAlignment="1">
      <alignment horizontal="center" vertical="center"/>
    </xf>
    <xf numFmtId="168" fontId="9" fillId="0" borderId="21" xfId="56" applyNumberFormat="1" applyFont="1" applyFill="1" applyBorder="1" applyAlignment="1">
      <alignment horizontal="center" vertical="center"/>
    </xf>
    <xf numFmtId="168" fontId="9" fillId="0" borderId="13" xfId="56" applyNumberFormat="1" applyFont="1" applyFill="1" applyBorder="1" applyAlignment="1">
      <alignment horizontal="center" vertical="center"/>
    </xf>
    <xf numFmtId="168" fontId="9" fillId="0" borderId="15" xfId="56" applyNumberFormat="1" applyFont="1" applyFill="1" applyBorder="1" applyAlignment="1">
      <alignment horizontal="center" vertical="center"/>
    </xf>
    <xf numFmtId="0" fontId="20" fillId="0" borderId="2" xfId="34" applyFont="1" applyBorder="1" applyAlignment="1">
      <alignment horizontal="left" vertical="top"/>
    </xf>
    <xf numFmtId="0" fontId="20" fillId="0" borderId="3" xfId="34" applyFont="1" applyBorder="1" applyAlignment="1">
      <alignment horizontal="left" vertical="top"/>
    </xf>
    <xf numFmtId="0" fontId="20" fillId="0" borderId="4" xfId="34" applyFont="1" applyBorder="1" applyAlignment="1">
      <alignment horizontal="left" vertical="top"/>
    </xf>
    <xf numFmtId="0" fontId="20" fillId="0" borderId="5" xfId="34" applyFont="1" applyBorder="1" applyAlignment="1">
      <alignment horizontal="left" vertical="top"/>
    </xf>
    <xf numFmtId="0" fontId="20" fillId="0" borderId="0" xfId="34" applyFont="1" applyAlignment="1">
      <alignment horizontal="left" vertical="top"/>
    </xf>
    <xf numFmtId="0" fontId="20" fillId="0" borderId="28" xfId="34" applyFont="1" applyBorder="1" applyAlignment="1">
      <alignment horizontal="left" vertical="top"/>
    </xf>
    <xf numFmtId="0" fontId="20" fillId="0" borderId="25" xfId="34" applyFont="1" applyBorder="1" applyAlignment="1">
      <alignment horizontal="left" vertical="top"/>
    </xf>
    <xf numFmtId="0" fontId="20" fillId="0" borderId="26" xfId="34" applyFont="1" applyBorder="1" applyAlignment="1">
      <alignment horizontal="left" vertical="top"/>
    </xf>
    <xf numFmtId="0" fontId="20" fillId="0" borderId="27" xfId="34" applyFont="1" applyBorder="1" applyAlignment="1">
      <alignment horizontal="left" vertical="top"/>
    </xf>
    <xf numFmtId="0" fontId="9" fillId="0" borderId="2" xfId="30" quotePrefix="1" applyFont="1" applyBorder="1" applyAlignment="1">
      <alignment horizontal="center" vertical="center"/>
    </xf>
    <xf numFmtId="0" fontId="9" fillId="0" borderId="4" xfId="30" applyFont="1" applyBorder="1" applyAlignment="1">
      <alignment horizontal="center" vertical="center"/>
    </xf>
    <xf numFmtId="0" fontId="9" fillId="0" borderId="25" xfId="30" applyFont="1" applyBorder="1" applyAlignment="1">
      <alignment horizontal="center" vertical="center"/>
    </xf>
    <xf numFmtId="0" fontId="9" fillId="0" borderId="27" xfId="30" applyFont="1" applyBorder="1" applyAlignment="1">
      <alignment horizontal="center" vertical="center"/>
    </xf>
    <xf numFmtId="0" fontId="23" fillId="7" borderId="18" xfId="35" applyFont="1" applyFill="1" applyBorder="1" applyAlignment="1">
      <alignment horizontal="center" vertical="center" wrapText="1"/>
    </xf>
    <xf numFmtId="0" fontId="23" fillId="7" borderId="23" xfId="35" applyFont="1" applyFill="1" applyBorder="1" applyAlignment="1">
      <alignment horizontal="center" vertical="center" wrapText="1"/>
    </xf>
    <xf numFmtId="0" fontId="23" fillId="7" borderId="19" xfId="35" applyFont="1" applyFill="1" applyBorder="1" applyAlignment="1">
      <alignment horizontal="center" vertical="center" wrapText="1"/>
    </xf>
    <xf numFmtId="0" fontId="23" fillId="7" borderId="20" xfId="35" applyFont="1" applyFill="1" applyBorder="1" applyAlignment="1">
      <alignment horizontal="center" vertical="center" wrapText="1"/>
    </xf>
    <xf numFmtId="0" fontId="23" fillId="7" borderId="0" xfId="35" applyFont="1" applyFill="1" applyAlignment="1">
      <alignment horizontal="center" vertical="center" wrapText="1"/>
    </xf>
    <xf numFmtId="0" fontId="23" fillId="7" borderId="7" xfId="35" applyFont="1" applyFill="1" applyBorder="1" applyAlignment="1">
      <alignment horizontal="center" vertical="center" wrapText="1"/>
    </xf>
    <xf numFmtId="0" fontId="23" fillId="7" borderId="8" xfId="35" quotePrefix="1" applyFont="1" applyFill="1" applyBorder="1" applyAlignment="1">
      <alignment horizontal="center" vertical="center"/>
    </xf>
    <xf numFmtId="0" fontId="23" fillId="7" borderId="22" xfId="35" applyFont="1" applyFill="1" applyBorder="1" applyAlignment="1">
      <alignment horizontal="center" vertical="center"/>
    </xf>
    <xf numFmtId="0" fontId="23" fillId="7" borderId="9" xfId="35" applyFont="1" applyFill="1" applyBorder="1" applyAlignment="1">
      <alignment horizontal="center" vertical="center"/>
    </xf>
    <xf numFmtId="0" fontId="23" fillId="0" borderId="18" xfId="35" quotePrefix="1" applyFont="1" applyBorder="1" applyAlignment="1">
      <alignment horizontal="center" vertical="center"/>
    </xf>
    <xf numFmtId="0" fontId="23" fillId="0" borderId="19" xfId="35" quotePrefix="1" applyFont="1" applyBorder="1" applyAlignment="1">
      <alignment horizontal="center" vertical="center"/>
    </xf>
    <xf numFmtId="0" fontId="23" fillId="0" borderId="20" xfId="35" quotePrefix="1" applyFont="1" applyBorder="1" applyAlignment="1">
      <alignment horizontal="center" vertical="center"/>
    </xf>
    <xf numFmtId="0" fontId="23" fillId="0" borderId="7" xfId="35" quotePrefix="1" applyFont="1" applyBorder="1" applyAlignment="1">
      <alignment horizontal="center" vertical="center"/>
    </xf>
    <xf numFmtId="0" fontId="23" fillId="0" borderId="21" xfId="35" quotePrefix="1" applyFont="1" applyBorder="1" applyAlignment="1">
      <alignment horizontal="center" vertical="center"/>
    </xf>
    <xf numFmtId="0" fontId="23" fillId="0" borderId="15" xfId="35" quotePrefix="1" applyFont="1" applyBorder="1" applyAlignment="1">
      <alignment horizontal="center" vertical="center"/>
    </xf>
    <xf numFmtId="0" fontId="23" fillId="0" borderId="18" xfId="35" applyFont="1" applyBorder="1" applyAlignment="1">
      <alignment horizontal="left" vertical="center" wrapText="1" indent="1"/>
    </xf>
    <xf numFmtId="0" fontId="23" fillId="0" borderId="23" xfId="35" applyFont="1" applyBorder="1" applyAlignment="1">
      <alignment horizontal="left" vertical="center" wrapText="1" indent="1"/>
    </xf>
    <xf numFmtId="0" fontId="23" fillId="0" borderId="19" xfId="35" applyFont="1" applyBorder="1" applyAlignment="1">
      <alignment horizontal="left" vertical="center" wrapText="1" indent="1"/>
    </xf>
    <xf numFmtId="0" fontId="23" fillId="0" borderId="20" xfId="35" applyFont="1" applyBorder="1" applyAlignment="1">
      <alignment horizontal="left" vertical="center" wrapText="1" indent="1"/>
    </xf>
    <xf numFmtId="0" fontId="23" fillId="0" borderId="0" xfId="35" applyFont="1" applyAlignment="1">
      <alignment horizontal="left" vertical="center" wrapText="1" indent="1"/>
    </xf>
    <xf numFmtId="0" fontId="23" fillId="0" borderId="7" xfId="35" applyFont="1" applyBorder="1" applyAlignment="1">
      <alignment horizontal="left" vertical="center" wrapText="1" indent="1"/>
    </xf>
    <xf numFmtId="0" fontId="23" fillId="0" borderId="21" xfId="35" applyFont="1" applyBorder="1" applyAlignment="1">
      <alignment horizontal="left" vertical="center" wrapText="1" indent="1"/>
    </xf>
    <xf numFmtId="0" fontId="23" fillId="0" borderId="13" xfId="35" applyFont="1" applyBorder="1" applyAlignment="1">
      <alignment horizontal="left" vertical="center" wrapText="1" indent="1"/>
    </xf>
    <xf numFmtId="0" fontId="23" fillId="0" borderId="15" xfId="35" applyFont="1" applyBorder="1" applyAlignment="1">
      <alignment horizontal="left" vertical="center" wrapText="1" indent="1"/>
    </xf>
    <xf numFmtId="0" fontId="23" fillId="0" borderId="23" xfId="35" applyFont="1" applyBorder="1" applyAlignment="1">
      <alignment horizontal="center" vertical="center"/>
    </xf>
    <xf numFmtId="0" fontId="23" fillId="0" borderId="20" xfId="35" applyFont="1" applyBorder="1" applyAlignment="1">
      <alignment horizontal="center" vertical="center"/>
    </xf>
    <xf numFmtId="0" fontId="23" fillId="0" borderId="0" xfId="35" applyFont="1" applyAlignment="1">
      <alignment horizontal="center" vertical="center"/>
    </xf>
    <xf numFmtId="0" fontId="23" fillId="0" borderId="21" xfId="35" applyFont="1" applyBorder="1" applyAlignment="1">
      <alignment horizontal="center" vertical="center"/>
    </xf>
    <xf numFmtId="0" fontId="23" fillId="0" borderId="13" xfId="35" applyFont="1" applyBorder="1" applyAlignment="1">
      <alignment horizontal="center" vertical="center"/>
    </xf>
    <xf numFmtId="0" fontId="76" fillId="7" borderId="3" xfId="34" applyFont="1" applyFill="1" applyBorder="1" applyAlignment="1">
      <alignment horizontal="center" vertical="center"/>
    </xf>
    <xf numFmtId="0" fontId="76" fillId="7" borderId="26" xfId="34" applyFont="1" applyFill="1" applyBorder="1" applyAlignment="1">
      <alignment horizontal="center" vertical="center"/>
    </xf>
    <xf numFmtId="0" fontId="43" fillId="0" borderId="0" xfId="48" applyFont="1" applyAlignment="1">
      <alignment horizontal="right" vertical="center"/>
    </xf>
    <xf numFmtId="0" fontId="23" fillId="0" borderId="0" xfId="30" quotePrefix="1" applyFont="1" applyAlignment="1">
      <alignment horizontal="right"/>
    </xf>
    <xf numFmtId="0" fontId="9" fillId="0" borderId="3" xfId="30" applyFont="1" applyBorder="1" applyAlignment="1">
      <alignment horizontal="center" vertical="center"/>
    </xf>
    <xf numFmtId="0" fontId="9" fillId="0" borderId="26" xfId="30" applyFont="1" applyBorder="1" applyAlignment="1">
      <alignment horizontal="center" vertical="center"/>
    </xf>
    <xf numFmtId="0" fontId="3" fillId="0" borderId="2" xfId="30" applyFont="1" applyBorder="1" applyAlignment="1">
      <alignment horizontal="center" vertical="center"/>
    </xf>
    <xf numFmtId="0" fontId="3" fillId="0" borderId="3" xfId="30" applyFont="1" applyBorder="1" applyAlignment="1">
      <alignment horizontal="center" vertical="center"/>
    </xf>
    <xf numFmtId="0" fontId="3" fillId="0" borderId="4" xfId="30" applyFont="1" applyBorder="1" applyAlignment="1">
      <alignment horizontal="center" vertical="center"/>
    </xf>
    <xf numFmtId="0" fontId="3" fillId="0" borderId="5" xfId="30" applyFont="1" applyBorder="1" applyAlignment="1">
      <alignment horizontal="center" vertical="center"/>
    </xf>
    <xf numFmtId="0" fontId="3" fillId="0" borderId="0" xfId="30" applyFont="1" applyAlignment="1">
      <alignment horizontal="center" vertical="center"/>
    </xf>
    <xf numFmtId="0" fontId="3" fillId="0" borderId="28" xfId="30" applyFont="1" applyBorder="1" applyAlignment="1">
      <alignment horizontal="center" vertical="center"/>
    </xf>
    <xf numFmtId="0" fontId="3" fillId="0" borderId="25" xfId="30" applyFont="1" applyBorder="1" applyAlignment="1">
      <alignment horizontal="center" vertical="center"/>
    </xf>
    <xf numFmtId="0" fontId="3" fillId="0" borderId="26" xfId="30" applyFont="1" applyBorder="1" applyAlignment="1">
      <alignment horizontal="center" vertical="center"/>
    </xf>
    <xf numFmtId="0" fontId="3" fillId="0" borderId="27" xfId="30" applyFont="1" applyBorder="1" applyAlignment="1">
      <alignment horizontal="center" vertical="center"/>
    </xf>
    <xf numFmtId="0" fontId="20" fillId="7" borderId="2" xfId="30" applyFont="1" applyFill="1" applyBorder="1" applyAlignment="1">
      <alignment horizontal="left" vertical="center" wrapText="1" indent="3"/>
    </xf>
    <xf numFmtId="0" fontId="20" fillId="7" borderId="3" xfId="30" applyFont="1" applyFill="1" applyBorder="1" applyAlignment="1">
      <alignment horizontal="left" vertical="center" indent="3"/>
    </xf>
    <xf numFmtId="0" fontId="20" fillId="7" borderId="4" xfId="30" applyFont="1" applyFill="1" applyBorder="1" applyAlignment="1">
      <alignment horizontal="left" vertical="center" indent="3"/>
    </xf>
    <xf numFmtId="0" fontId="20" fillId="7" borderId="5" xfId="30" applyFont="1" applyFill="1" applyBorder="1" applyAlignment="1">
      <alignment horizontal="left" vertical="center" indent="3"/>
    </xf>
    <xf numFmtId="0" fontId="20" fillId="7" borderId="0" xfId="30" applyFont="1" applyFill="1" applyAlignment="1">
      <alignment horizontal="left" vertical="center" indent="3"/>
    </xf>
    <xf numFmtId="0" fontId="20" fillId="7" borderId="28" xfId="30" applyFont="1" applyFill="1" applyBorder="1" applyAlignment="1">
      <alignment horizontal="left" vertical="center" indent="3"/>
    </xf>
    <xf numFmtId="0" fontId="20" fillId="7" borderId="25" xfId="30" applyFont="1" applyFill="1" applyBorder="1" applyAlignment="1">
      <alignment horizontal="left" vertical="center" indent="3"/>
    </xf>
    <xf numFmtId="0" fontId="20" fillId="7" borderId="26" xfId="30" applyFont="1" applyFill="1" applyBorder="1" applyAlignment="1">
      <alignment horizontal="left" vertical="center" indent="3"/>
    </xf>
    <xf numFmtId="0" fontId="20" fillId="7" borderId="27" xfId="30" applyFont="1" applyFill="1" applyBorder="1" applyAlignment="1">
      <alignment horizontal="left" vertical="center" indent="3"/>
    </xf>
    <xf numFmtId="0" fontId="38" fillId="0" borderId="35" xfId="35" quotePrefix="1" applyFont="1" applyBorder="1" applyAlignment="1">
      <alignment horizontal="center" vertical="center"/>
    </xf>
    <xf numFmtId="0" fontId="23" fillId="7" borderId="21" xfId="35" applyFont="1" applyFill="1" applyBorder="1" applyAlignment="1">
      <alignment horizontal="center" vertical="center" wrapText="1"/>
    </xf>
    <xf numFmtId="0" fontId="23" fillId="7" borderId="15" xfId="35" applyFont="1" applyFill="1" applyBorder="1" applyAlignment="1">
      <alignment horizontal="center" vertical="center" wrapText="1"/>
    </xf>
    <xf numFmtId="0" fontId="23" fillId="7" borderId="13" xfId="35" applyFont="1" applyFill="1" applyBorder="1" applyAlignment="1">
      <alignment horizontal="center" vertical="center" wrapText="1"/>
    </xf>
    <xf numFmtId="0" fontId="23" fillId="0" borderId="23" xfId="35" quotePrefix="1" applyFont="1" applyBorder="1" applyAlignment="1">
      <alignment horizontal="center" vertical="center"/>
    </xf>
    <xf numFmtId="0" fontId="23" fillId="0" borderId="13" xfId="35" quotePrefix="1" applyFont="1" applyBorder="1" applyAlignment="1">
      <alignment horizontal="center" vertical="center"/>
    </xf>
    <xf numFmtId="0" fontId="23" fillId="7" borderId="18" xfId="30" applyFont="1" applyFill="1" applyBorder="1" applyAlignment="1">
      <alignment horizontal="left" vertical="center" wrapText="1" indent="3"/>
    </xf>
    <xf numFmtId="0" fontId="23" fillId="7" borderId="23" xfId="30" applyFont="1" applyFill="1" applyBorder="1" applyAlignment="1">
      <alignment horizontal="left" vertical="center" wrapText="1" indent="3"/>
    </xf>
    <xf numFmtId="0" fontId="23" fillId="7" borderId="19" xfId="30" applyFont="1" applyFill="1" applyBorder="1" applyAlignment="1">
      <alignment horizontal="left" vertical="center" wrapText="1" indent="3"/>
    </xf>
    <xf numFmtId="0" fontId="23" fillId="7" borderId="20" xfId="30" applyFont="1" applyFill="1" applyBorder="1" applyAlignment="1">
      <alignment horizontal="left" vertical="center" wrapText="1" indent="3"/>
    </xf>
    <xf numFmtId="0" fontId="23" fillId="7" borderId="0" xfId="30" applyFont="1" applyFill="1" applyAlignment="1">
      <alignment horizontal="left" vertical="center" wrapText="1" indent="3"/>
    </xf>
    <xf numFmtId="0" fontId="23" fillId="7" borderId="7" xfId="30" applyFont="1" applyFill="1" applyBorder="1" applyAlignment="1">
      <alignment horizontal="left" vertical="center" wrapText="1" indent="3"/>
    </xf>
    <xf numFmtId="0" fontId="23" fillId="7" borderId="21" xfId="30" applyFont="1" applyFill="1" applyBorder="1" applyAlignment="1">
      <alignment horizontal="left" vertical="center" wrapText="1" indent="3"/>
    </xf>
    <xf numFmtId="0" fontId="23" fillId="7" borderId="13" xfId="30" applyFont="1" applyFill="1" applyBorder="1" applyAlignment="1">
      <alignment horizontal="left" vertical="center" wrapText="1" indent="3"/>
    </xf>
    <xf numFmtId="0" fontId="23" fillId="7" borderId="15" xfId="30" applyFont="1" applyFill="1" applyBorder="1" applyAlignment="1">
      <alignment horizontal="left" vertical="center" wrapText="1" indent="3"/>
    </xf>
    <xf numFmtId="0" fontId="23" fillId="0" borderId="0" xfId="30" applyFont="1" applyAlignment="1">
      <alignment horizontal="center" vertical="center"/>
    </xf>
    <xf numFmtId="168" fontId="23" fillId="0" borderId="18" xfId="56" applyNumberFormat="1" applyFont="1" applyFill="1" applyBorder="1" applyAlignment="1">
      <alignment horizontal="left" vertical="center"/>
    </xf>
    <xf numFmtId="168" fontId="23" fillId="0" borderId="23" xfId="56" applyNumberFormat="1" applyFont="1" applyFill="1" applyBorder="1" applyAlignment="1">
      <alignment horizontal="left" vertical="center"/>
    </xf>
    <xf numFmtId="168" fontId="23" fillId="0" borderId="19" xfId="56" applyNumberFormat="1" applyFont="1" applyFill="1" applyBorder="1" applyAlignment="1">
      <alignment horizontal="left" vertical="center"/>
    </xf>
    <xf numFmtId="168" fontId="23" fillId="0" borderId="21" xfId="56" applyNumberFormat="1" applyFont="1" applyFill="1" applyBorder="1" applyAlignment="1">
      <alignment horizontal="left" vertical="center"/>
    </xf>
    <xf numFmtId="168" fontId="23" fillId="0" borderId="13" xfId="56" applyNumberFormat="1" applyFont="1" applyFill="1" applyBorder="1" applyAlignment="1">
      <alignment horizontal="left" vertical="center"/>
    </xf>
    <xf numFmtId="168" fontId="23" fillId="0" borderId="15" xfId="56" applyNumberFormat="1" applyFont="1" applyFill="1" applyBorder="1" applyAlignment="1">
      <alignment horizontal="left" vertical="center"/>
    </xf>
    <xf numFmtId="0" fontId="23" fillId="0" borderId="18" xfId="35" quotePrefix="1" applyFont="1" applyBorder="1" applyAlignment="1">
      <alignment horizontal="left" vertical="center" wrapText="1" indent="6"/>
    </xf>
    <xf numFmtId="0" fontId="23" fillId="0" borderId="23" xfId="35" quotePrefix="1" applyFont="1" applyBorder="1" applyAlignment="1">
      <alignment horizontal="left" vertical="center" indent="6"/>
    </xf>
    <xf numFmtId="0" fontId="23" fillId="0" borderId="19" xfId="35" quotePrefix="1" applyFont="1" applyBorder="1" applyAlignment="1">
      <alignment horizontal="left" vertical="center" indent="6"/>
    </xf>
    <xf numFmtId="0" fontId="23" fillId="0" borderId="20" xfId="35" quotePrefix="1" applyFont="1" applyBorder="1" applyAlignment="1">
      <alignment horizontal="left" vertical="center" indent="6"/>
    </xf>
    <xf numFmtId="0" fontId="23" fillId="0" borderId="0" xfId="35" quotePrefix="1" applyFont="1" applyAlignment="1">
      <alignment horizontal="left" vertical="center" indent="6"/>
    </xf>
    <xf numFmtId="0" fontId="23" fillId="0" borderId="7" xfId="35" quotePrefix="1" applyFont="1" applyBorder="1" applyAlignment="1">
      <alignment horizontal="left" vertical="center" indent="6"/>
    </xf>
    <xf numFmtId="0" fontId="23" fillId="0" borderId="21" xfId="35" quotePrefix="1" applyFont="1" applyBorder="1" applyAlignment="1">
      <alignment horizontal="left" vertical="center" indent="6"/>
    </xf>
    <xf numFmtId="0" fontId="23" fillId="0" borderId="13" xfId="35" quotePrefix="1" applyFont="1" applyBorder="1" applyAlignment="1">
      <alignment horizontal="left" vertical="center" indent="6"/>
    </xf>
    <xf numFmtId="0" fontId="23" fillId="0" borderId="15" xfId="35" quotePrefix="1" applyFont="1" applyBorder="1" applyAlignment="1">
      <alignment horizontal="left" vertical="center" indent="6"/>
    </xf>
    <xf numFmtId="168" fontId="23" fillId="9" borderId="18" xfId="56" quotePrefix="1" applyNumberFormat="1" applyFont="1" applyFill="1" applyBorder="1" applyAlignment="1">
      <alignment horizontal="center" vertical="center"/>
    </xf>
    <xf numFmtId="168" fontId="23" fillId="9" borderId="23" xfId="56" quotePrefix="1" applyNumberFormat="1" applyFont="1" applyFill="1" applyBorder="1" applyAlignment="1">
      <alignment horizontal="center" vertical="center"/>
    </xf>
    <xf numFmtId="168" fontId="23" fillId="9" borderId="19" xfId="56" quotePrefix="1" applyNumberFormat="1" applyFont="1" applyFill="1" applyBorder="1" applyAlignment="1">
      <alignment horizontal="center" vertical="center"/>
    </xf>
    <xf numFmtId="168" fontId="23" fillId="9" borderId="21" xfId="56" quotePrefix="1" applyNumberFormat="1" applyFont="1" applyFill="1" applyBorder="1" applyAlignment="1">
      <alignment horizontal="center" vertical="center"/>
    </xf>
    <xf numFmtId="168" fontId="23" fillId="9" borderId="13" xfId="56" quotePrefix="1" applyNumberFormat="1" applyFont="1" applyFill="1" applyBorder="1" applyAlignment="1">
      <alignment horizontal="center" vertical="center"/>
    </xf>
    <xf numFmtId="168" fontId="23" fillId="9" borderId="15" xfId="56" quotePrefix="1" applyNumberFormat="1" applyFont="1" applyFill="1" applyBorder="1" applyAlignment="1">
      <alignment horizontal="center" vertical="center"/>
    </xf>
    <xf numFmtId="168" fontId="23" fillId="9" borderId="18" xfId="56" applyNumberFormat="1" applyFont="1" applyFill="1" applyBorder="1" applyAlignment="1">
      <alignment horizontal="left" vertical="center"/>
    </xf>
    <xf numFmtId="168" fontId="23" fillId="9" borderId="23" xfId="56" applyNumberFormat="1" applyFont="1" applyFill="1" applyBorder="1" applyAlignment="1">
      <alignment horizontal="left" vertical="center"/>
    </xf>
    <xf numFmtId="168" fontId="23" fillId="9" borderId="19" xfId="56" applyNumberFormat="1" applyFont="1" applyFill="1" applyBorder="1" applyAlignment="1">
      <alignment horizontal="left" vertical="center"/>
    </xf>
    <xf numFmtId="168" fontId="23" fillId="9" borderId="21" xfId="56" applyNumberFormat="1" applyFont="1" applyFill="1" applyBorder="1" applyAlignment="1">
      <alignment horizontal="left" vertical="center"/>
    </xf>
    <xf numFmtId="168" fontId="23" fillId="9" borderId="13" xfId="56" applyNumberFormat="1" applyFont="1" applyFill="1" applyBorder="1" applyAlignment="1">
      <alignment horizontal="left" vertical="center"/>
    </xf>
    <xf numFmtId="168" fontId="23" fillId="9" borderId="15" xfId="56" applyNumberFormat="1" applyFont="1" applyFill="1" applyBorder="1" applyAlignment="1">
      <alignment horizontal="left" vertical="center"/>
    </xf>
    <xf numFmtId="0" fontId="20" fillId="2" borderId="18" xfId="34" applyFont="1" applyFill="1" applyBorder="1" applyAlignment="1">
      <alignment horizontal="center" vertical="top"/>
    </xf>
    <xf numFmtId="0" fontId="20" fillId="2" borderId="23" xfId="34" applyFont="1" applyFill="1" applyBorder="1" applyAlignment="1">
      <alignment horizontal="center" vertical="top"/>
    </xf>
    <xf numFmtId="0" fontId="20" fillId="2" borderId="19" xfId="34" applyFont="1" applyFill="1" applyBorder="1" applyAlignment="1">
      <alignment horizontal="center" vertical="top"/>
    </xf>
    <xf numFmtId="0" fontId="20" fillId="2" borderId="20" xfId="34" applyFont="1" applyFill="1" applyBorder="1" applyAlignment="1">
      <alignment horizontal="center" vertical="top"/>
    </xf>
    <xf numFmtId="0" fontId="20" fillId="2" borderId="0" xfId="34" applyFont="1" applyFill="1" applyAlignment="1">
      <alignment horizontal="center" vertical="top"/>
    </xf>
    <xf numFmtId="0" fontId="20" fillId="2" borderId="7" xfId="34" applyFont="1" applyFill="1" applyBorder="1" applyAlignment="1">
      <alignment horizontal="center" vertical="top"/>
    </xf>
    <xf numFmtId="0" fontId="20" fillId="2" borderId="21" xfId="34" applyFont="1" applyFill="1" applyBorder="1" applyAlignment="1">
      <alignment horizontal="center" vertical="top"/>
    </xf>
    <xf numFmtId="0" fontId="20" fillId="2" borderId="13" xfId="34" applyFont="1" applyFill="1" applyBorder="1" applyAlignment="1">
      <alignment horizontal="center" vertical="top"/>
    </xf>
    <xf numFmtId="0" fontId="20" fillId="2" borderId="15" xfId="34" applyFont="1" applyFill="1" applyBorder="1" applyAlignment="1">
      <alignment horizontal="center" vertical="top"/>
    </xf>
    <xf numFmtId="1" fontId="23" fillId="2" borderId="13" xfId="7" applyNumberFormat="1" applyFont="1" applyFill="1" applyBorder="1" applyAlignment="1">
      <alignment horizontal="right" vertical="center" wrapText="1"/>
    </xf>
    <xf numFmtId="165" fontId="20" fillId="2" borderId="18" xfId="7" applyNumberFormat="1" applyFont="1" applyFill="1" applyBorder="1" applyAlignment="1">
      <alignment horizontal="center" vertical="center" wrapText="1"/>
    </xf>
    <xf numFmtId="165" fontId="20" fillId="2" borderId="23" xfId="7" applyNumberFormat="1" applyFont="1" applyFill="1" applyBorder="1" applyAlignment="1">
      <alignment horizontal="center" vertical="center" wrapText="1"/>
    </xf>
    <xf numFmtId="165" fontId="20" fillId="2" borderId="19" xfId="7" applyNumberFormat="1" applyFont="1" applyFill="1" applyBorder="1" applyAlignment="1">
      <alignment horizontal="center" vertical="center" wrapText="1"/>
    </xf>
    <xf numFmtId="165" fontId="20" fillId="2" borderId="21" xfId="7" applyNumberFormat="1" applyFont="1" applyFill="1" applyBorder="1" applyAlignment="1">
      <alignment horizontal="center" vertical="center" wrapText="1"/>
    </xf>
    <xf numFmtId="165" fontId="20" fillId="2" borderId="13" xfId="7" applyNumberFormat="1" applyFont="1" applyFill="1" applyBorder="1" applyAlignment="1">
      <alignment horizontal="center" vertical="center" wrapText="1"/>
    </xf>
    <xf numFmtId="165" fontId="20" fillId="2" borderId="15" xfId="7" applyNumberFormat="1" applyFont="1" applyFill="1" applyBorder="1" applyAlignment="1">
      <alignment horizontal="center" vertical="center" wrapText="1"/>
    </xf>
    <xf numFmtId="0" fontId="24" fillId="7" borderId="18" xfId="34" applyFont="1" applyFill="1" applyBorder="1" applyAlignment="1">
      <alignment horizontal="left" vertical="center" wrapText="1"/>
    </xf>
    <xf numFmtId="0" fontId="24" fillId="7" borderId="23" xfId="34" applyFont="1" applyFill="1" applyBorder="1" applyAlignment="1">
      <alignment horizontal="left" vertical="center" wrapText="1"/>
    </xf>
    <xf numFmtId="0" fontId="24" fillId="7" borderId="19" xfId="34" applyFont="1" applyFill="1" applyBorder="1" applyAlignment="1">
      <alignment horizontal="left" vertical="center" wrapText="1"/>
    </xf>
    <xf numFmtId="0" fontId="24" fillId="7" borderId="20" xfId="34" applyFont="1" applyFill="1" applyBorder="1" applyAlignment="1">
      <alignment horizontal="left" vertical="center" wrapText="1"/>
    </xf>
    <xf numFmtId="0" fontId="24" fillId="7" borderId="0" xfId="34" applyFont="1" applyFill="1" applyAlignment="1">
      <alignment horizontal="left" vertical="center" wrapText="1"/>
    </xf>
    <xf numFmtId="0" fontId="24" fillId="7" borderId="7" xfId="34" applyFont="1" applyFill="1" applyBorder="1" applyAlignment="1">
      <alignment horizontal="left" vertical="center" wrapText="1"/>
    </xf>
    <xf numFmtId="0" fontId="24" fillId="7" borderId="21" xfId="34" applyFont="1" applyFill="1" applyBorder="1" applyAlignment="1">
      <alignment horizontal="left" vertical="center" wrapText="1"/>
    </xf>
    <xf numFmtId="0" fontId="24" fillId="7" borderId="13" xfId="34" applyFont="1" applyFill="1" applyBorder="1" applyAlignment="1">
      <alignment horizontal="left" vertical="center" wrapText="1"/>
    </xf>
    <xf numFmtId="0" fontId="24" fillId="7" borderId="15" xfId="34" applyFont="1" applyFill="1" applyBorder="1" applyAlignment="1">
      <alignment horizontal="left" vertical="center" wrapText="1"/>
    </xf>
    <xf numFmtId="0" fontId="20" fillId="2" borderId="18" xfId="34" applyFont="1" applyFill="1" applyBorder="1" applyAlignment="1">
      <alignment horizontal="center" vertical="center"/>
    </xf>
    <xf numFmtId="0" fontId="20" fillId="2" borderId="23" xfId="34" applyFont="1" applyFill="1" applyBorder="1" applyAlignment="1">
      <alignment horizontal="center" vertical="center"/>
    </xf>
    <xf numFmtId="0" fontId="20" fillId="2" borderId="19" xfId="34" applyFont="1" applyFill="1" applyBorder="1" applyAlignment="1">
      <alignment horizontal="center" vertical="center"/>
    </xf>
    <xf numFmtId="0" fontId="20" fillId="2" borderId="21" xfId="34" applyFont="1" applyFill="1" applyBorder="1" applyAlignment="1">
      <alignment horizontal="center" vertical="center"/>
    </xf>
    <xf numFmtId="0" fontId="20" fillId="2" borderId="13" xfId="34" applyFont="1" applyFill="1" applyBorder="1" applyAlignment="1">
      <alignment horizontal="center" vertical="center"/>
    </xf>
    <xf numFmtId="0" fontId="20" fillId="2" borderId="15" xfId="34" applyFont="1" applyFill="1" applyBorder="1" applyAlignment="1">
      <alignment horizontal="center" vertical="center"/>
    </xf>
    <xf numFmtId="0" fontId="23" fillId="2" borderId="13" xfId="30" applyFont="1" applyFill="1" applyBorder="1" applyAlignment="1">
      <alignment horizontal="right"/>
    </xf>
    <xf numFmtId="165" fontId="20" fillId="2" borderId="0" xfId="7" applyNumberFormat="1" applyFont="1" applyFill="1" applyBorder="1" applyAlignment="1">
      <alignment horizontal="center" vertical="center" wrapText="1"/>
    </xf>
    <xf numFmtId="165" fontId="20" fillId="2" borderId="7" xfId="7" applyNumberFormat="1" applyFont="1" applyFill="1" applyBorder="1" applyAlignment="1">
      <alignment horizontal="center" vertical="center" wrapText="1"/>
    </xf>
    <xf numFmtId="0" fontId="20" fillId="2" borderId="0" xfId="34" applyFont="1" applyFill="1" applyAlignment="1">
      <alignment horizontal="center" wrapText="1"/>
    </xf>
    <xf numFmtId="0" fontId="23" fillId="2" borderId="13" xfId="34" applyFont="1" applyFill="1" applyBorder="1" applyAlignment="1">
      <alignment horizontal="right"/>
    </xf>
    <xf numFmtId="0" fontId="78" fillId="7" borderId="2" xfId="34" applyFont="1" applyFill="1" applyBorder="1" applyAlignment="1">
      <alignment horizontal="center" vertical="center"/>
    </xf>
    <xf numFmtId="0" fontId="78" fillId="7" borderId="4" xfId="34" applyFont="1" applyFill="1" applyBorder="1" applyAlignment="1">
      <alignment horizontal="center" vertical="center"/>
    </xf>
    <xf numFmtId="0" fontId="78" fillId="7" borderId="25" xfId="34" applyFont="1" applyFill="1" applyBorder="1" applyAlignment="1">
      <alignment horizontal="center" vertical="center"/>
    </xf>
    <xf numFmtId="0" fontId="78" fillId="7" borderId="27" xfId="34" applyFont="1" applyFill="1" applyBorder="1" applyAlignment="1">
      <alignment horizontal="center" vertical="center"/>
    </xf>
    <xf numFmtId="0" fontId="20" fillId="0" borderId="18" xfId="34" applyFont="1" applyBorder="1" applyAlignment="1">
      <alignment horizontal="right" vertical="center"/>
    </xf>
    <xf numFmtId="0" fontId="20" fillId="0" borderId="23" xfId="34" applyFont="1" applyBorder="1" applyAlignment="1">
      <alignment horizontal="right" vertical="center"/>
    </xf>
    <xf numFmtId="0" fontId="20" fillId="0" borderId="19" xfId="34" applyFont="1" applyBorder="1" applyAlignment="1">
      <alignment horizontal="right" vertical="center"/>
    </xf>
    <xf numFmtId="0" fontId="20" fillId="0" borderId="21" xfId="34" applyFont="1" applyBorder="1" applyAlignment="1">
      <alignment horizontal="right" vertical="center"/>
    </xf>
    <xf numFmtId="0" fontId="20" fillId="0" borderId="13" xfId="34" applyFont="1" applyBorder="1" applyAlignment="1">
      <alignment horizontal="right" vertical="center"/>
    </xf>
    <xf numFmtId="0" fontId="20" fillId="0" borderId="15" xfId="34" applyFont="1" applyBorder="1" applyAlignment="1">
      <alignment horizontal="right" vertical="center"/>
    </xf>
    <xf numFmtId="0" fontId="23" fillId="0" borderId="7" xfId="34" applyFont="1" applyBorder="1" applyAlignment="1">
      <alignment horizontal="center" vertical="center"/>
    </xf>
    <xf numFmtId="0" fontId="23" fillId="2" borderId="0" xfId="34" applyFont="1" applyFill="1" applyAlignment="1">
      <alignment horizontal="right"/>
    </xf>
    <xf numFmtId="0" fontId="23" fillId="2" borderId="13" xfId="7" applyNumberFormat="1" applyFont="1" applyFill="1" applyBorder="1" applyAlignment="1">
      <alignment horizontal="right" wrapText="1"/>
    </xf>
    <xf numFmtId="0" fontId="20" fillId="2" borderId="0" xfId="34" applyFont="1" applyFill="1" applyAlignment="1">
      <alignment horizontal="center" vertical="center" wrapText="1"/>
    </xf>
    <xf numFmtId="168" fontId="21" fillId="0" borderId="18" xfId="56" applyNumberFormat="1" applyFont="1" applyFill="1" applyBorder="1" applyAlignment="1">
      <alignment horizontal="right" vertical="center" wrapText="1"/>
    </xf>
    <xf numFmtId="168" fontId="21" fillId="0" borderId="23" xfId="56" applyNumberFormat="1" applyFont="1" applyFill="1" applyBorder="1" applyAlignment="1">
      <alignment horizontal="right" vertical="center" wrapText="1"/>
    </xf>
    <xf numFmtId="168" fontId="21" fillId="0" borderId="19" xfId="56" applyNumberFormat="1" applyFont="1" applyFill="1" applyBorder="1" applyAlignment="1">
      <alignment horizontal="right" vertical="center" wrapText="1"/>
    </xf>
    <xf numFmtId="168" fontId="21" fillId="0" borderId="21" xfId="56" applyNumberFormat="1" applyFont="1" applyFill="1" applyBorder="1" applyAlignment="1">
      <alignment horizontal="right" vertical="center" wrapText="1"/>
    </xf>
    <xf numFmtId="168" fontId="21" fillId="0" borderId="13" xfId="56" applyNumberFormat="1" applyFont="1" applyFill="1" applyBorder="1" applyAlignment="1">
      <alignment horizontal="right" vertical="center" wrapText="1"/>
    </xf>
    <xf numFmtId="168" fontId="21" fillId="0" borderId="15" xfId="56" applyNumberFormat="1" applyFont="1" applyFill="1" applyBorder="1" applyAlignment="1">
      <alignment horizontal="right" vertical="center" wrapText="1"/>
    </xf>
    <xf numFmtId="165" fontId="23" fillId="2" borderId="0" xfId="7" applyNumberFormat="1" applyFont="1" applyFill="1" applyBorder="1" applyAlignment="1">
      <alignment horizontal="center" vertical="center" wrapText="1"/>
    </xf>
    <xf numFmtId="0" fontId="23" fillId="2" borderId="0" xfId="7" applyNumberFormat="1" applyFont="1" applyFill="1" applyBorder="1" applyAlignment="1">
      <alignment horizontal="right" wrapText="1"/>
    </xf>
    <xf numFmtId="165" fontId="23" fillId="2" borderId="7" xfId="7" quotePrefix="1" applyNumberFormat="1" applyFont="1" applyFill="1" applyBorder="1" applyAlignment="1">
      <alignment horizontal="center" vertical="center" wrapText="1"/>
    </xf>
    <xf numFmtId="165" fontId="21" fillId="2" borderId="18" xfId="7" applyNumberFormat="1" applyFont="1" applyFill="1" applyBorder="1" applyAlignment="1">
      <alignment horizontal="right" vertical="center" wrapText="1"/>
    </xf>
    <xf numFmtId="165" fontId="21" fillId="2" borderId="23" xfId="7" applyNumberFormat="1" applyFont="1" applyFill="1" applyBorder="1" applyAlignment="1">
      <alignment horizontal="right" vertical="center" wrapText="1"/>
    </xf>
    <xf numFmtId="165" fontId="21" fillId="2" borderId="19" xfId="7" applyNumberFormat="1" applyFont="1" applyFill="1" applyBorder="1" applyAlignment="1">
      <alignment horizontal="right" vertical="center" wrapText="1"/>
    </xf>
    <xf numFmtId="165" fontId="21" fillId="2" borderId="21" xfId="7" applyNumberFormat="1" applyFont="1" applyFill="1" applyBorder="1" applyAlignment="1">
      <alignment horizontal="right" vertical="center" wrapText="1"/>
    </xf>
    <xf numFmtId="165" fontId="21" fillId="2" borderId="13" xfId="7" applyNumberFormat="1" applyFont="1" applyFill="1" applyBorder="1" applyAlignment="1">
      <alignment horizontal="right" vertical="center" wrapText="1"/>
    </xf>
    <xf numFmtId="165" fontId="21" fillId="2" borderId="15" xfId="7" applyNumberFormat="1" applyFont="1" applyFill="1" applyBorder="1" applyAlignment="1">
      <alignment horizontal="right" vertical="center" wrapText="1"/>
    </xf>
    <xf numFmtId="165" fontId="8" fillId="9" borderId="18" xfId="7" applyNumberFormat="1" applyFont="1" applyFill="1" applyBorder="1" applyAlignment="1">
      <alignment horizontal="center" vertical="center" wrapText="1"/>
    </xf>
    <xf numFmtId="165" fontId="8" fillId="9" borderId="23" xfId="7" applyNumberFormat="1" applyFont="1" applyFill="1" applyBorder="1" applyAlignment="1">
      <alignment horizontal="center" vertical="center" wrapText="1"/>
    </xf>
    <xf numFmtId="165" fontId="8" fillId="9" borderId="19" xfId="7" applyNumberFormat="1" applyFont="1" applyFill="1" applyBorder="1" applyAlignment="1">
      <alignment horizontal="center" vertical="center" wrapText="1"/>
    </xf>
    <xf numFmtId="165" fontId="8" fillId="9" borderId="21" xfId="7" applyNumberFormat="1" applyFont="1" applyFill="1" applyBorder="1" applyAlignment="1">
      <alignment horizontal="center" vertical="center" wrapText="1"/>
    </xf>
    <xf numFmtId="165" fontId="8" fillId="9" borderId="13" xfId="7" applyNumberFormat="1" applyFont="1" applyFill="1" applyBorder="1" applyAlignment="1">
      <alignment horizontal="center" vertical="center" wrapText="1"/>
    </xf>
    <xf numFmtId="165" fontId="8" fillId="9" borderId="15" xfId="7" applyNumberFormat="1" applyFont="1" applyFill="1" applyBorder="1" applyAlignment="1">
      <alignment horizontal="center" vertical="center" wrapText="1"/>
    </xf>
    <xf numFmtId="0" fontId="23" fillId="0" borderId="7" xfId="30" quotePrefix="1" applyFont="1" applyBorder="1" applyAlignment="1">
      <alignment horizontal="right" vertical="center"/>
    </xf>
    <xf numFmtId="0" fontId="23" fillId="0" borderId="7" xfId="30" applyFont="1" applyBorder="1" applyAlignment="1">
      <alignment horizontal="right" vertical="center"/>
    </xf>
    <xf numFmtId="165" fontId="23" fillId="0" borderId="0" xfId="7" applyNumberFormat="1" applyFont="1" applyFill="1" applyBorder="1" applyAlignment="1">
      <alignment horizontal="left" vertical="center" wrapText="1"/>
    </xf>
    <xf numFmtId="165" fontId="24" fillId="0" borderId="0" xfId="7" applyNumberFormat="1" applyFont="1" applyFill="1" applyBorder="1" applyAlignment="1">
      <alignment horizontal="left" vertical="center" wrapText="1"/>
    </xf>
    <xf numFmtId="0" fontId="23" fillId="0" borderId="0" xfId="30" applyFont="1" applyAlignment="1">
      <alignment horizontal="left" vertical="center"/>
    </xf>
    <xf numFmtId="168" fontId="20" fillId="0" borderId="18" xfId="56" applyNumberFormat="1" applyFont="1" applyFill="1" applyBorder="1" applyAlignment="1">
      <alignment horizontal="right" vertical="center" wrapText="1"/>
    </xf>
    <xf numFmtId="168" fontId="20" fillId="0" borderId="23" xfId="56" applyNumberFormat="1" applyFont="1" applyFill="1" applyBorder="1" applyAlignment="1">
      <alignment horizontal="right" vertical="center" wrapText="1"/>
    </xf>
    <xf numFmtId="168" fontId="20" fillId="0" borderId="19" xfId="56" applyNumberFormat="1" applyFont="1" applyFill="1" applyBorder="1" applyAlignment="1">
      <alignment horizontal="right" vertical="center" wrapText="1"/>
    </xf>
    <xf numFmtId="168" fontId="20" fillId="0" borderId="21" xfId="56" applyNumberFormat="1" applyFont="1" applyFill="1" applyBorder="1" applyAlignment="1">
      <alignment horizontal="right" vertical="center" wrapText="1"/>
    </xf>
    <xf numFmtId="168" fontId="20" fillId="0" borderId="13" xfId="56" applyNumberFormat="1" applyFont="1" applyFill="1" applyBorder="1" applyAlignment="1">
      <alignment horizontal="right" vertical="center" wrapText="1"/>
    </xf>
    <xf numFmtId="168" fontId="20" fillId="0" borderId="15" xfId="56" applyNumberFormat="1" applyFont="1" applyFill="1" applyBorder="1" applyAlignment="1">
      <alignment horizontal="right" vertical="center" wrapText="1"/>
    </xf>
    <xf numFmtId="0" fontId="24" fillId="0" borderId="0" xfId="34" applyFont="1" applyAlignment="1">
      <alignment horizontal="center"/>
    </xf>
    <xf numFmtId="0" fontId="20" fillId="0" borderId="0" xfId="34" applyFont="1" applyAlignment="1">
      <alignment horizontal="center" vertical="center" wrapText="1"/>
    </xf>
    <xf numFmtId="0" fontId="23" fillId="0" borderId="0" xfId="34" applyFont="1" applyAlignment="1">
      <alignment horizontal="right"/>
    </xf>
    <xf numFmtId="0" fontId="20" fillId="0" borderId="18" xfId="30" applyFont="1" applyBorder="1" applyAlignment="1">
      <alignment horizontal="right" vertical="center"/>
    </xf>
    <xf numFmtId="0" fontId="20" fillId="0" borderId="23" xfId="30" applyFont="1" applyBorder="1" applyAlignment="1">
      <alignment horizontal="right" vertical="center"/>
    </xf>
    <xf numFmtId="0" fontId="20" fillId="0" borderId="19" xfId="30" applyFont="1" applyBorder="1" applyAlignment="1">
      <alignment horizontal="right" vertical="center"/>
    </xf>
    <xf numFmtId="0" fontId="20" fillId="0" borderId="21" xfId="30" applyFont="1" applyBorder="1" applyAlignment="1">
      <alignment horizontal="right" vertical="center"/>
    </xf>
    <xf numFmtId="0" fontId="20" fillId="0" borderId="13" xfId="30" applyFont="1" applyBorder="1" applyAlignment="1">
      <alignment horizontal="right" vertical="center"/>
    </xf>
    <xf numFmtId="0" fontId="20" fillId="0" borderId="15" xfId="30" applyFont="1" applyBorder="1" applyAlignment="1">
      <alignment horizontal="right" vertical="center"/>
    </xf>
    <xf numFmtId="0" fontId="23" fillId="0" borderId="23" xfId="30" applyFont="1" applyBorder="1" applyAlignment="1">
      <alignment horizontal="right"/>
    </xf>
    <xf numFmtId="0" fontId="20" fillId="0" borderId="0" xfId="34" applyFont="1" applyAlignment="1">
      <alignment horizontal="left" wrapText="1"/>
    </xf>
    <xf numFmtId="0" fontId="24" fillId="0" borderId="0" xfId="34" applyFont="1" applyAlignment="1">
      <alignment horizontal="left"/>
    </xf>
    <xf numFmtId="0" fontId="23" fillId="0" borderId="13" xfId="30" applyFont="1" applyBorder="1" applyAlignment="1">
      <alignment horizontal="center" vertical="center"/>
    </xf>
    <xf numFmtId="1" fontId="23" fillId="0" borderId="0" xfId="7" applyNumberFormat="1" applyFont="1" applyFill="1" applyBorder="1" applyAlignment="1">
      <alignment horizontal="right" wrapText="1"/>
    </xf>
    <xf numFmtId="0" fontId="23" fillId="0" borderId="13" xfId="30" applyFont="1" applyBorder="1" applyAlignment="1">
      <alignment horizontal="right" vertical="center"/>
    </xf>
    <xf numFmtId="165" fontId="9" fillId="0" borderId="0" xfId="7" applyNumberFormat="1" applyFont="1" applyFill="1" applyBorder="1" applyAlignment="1">
      <alignment horizontal="center" vertical="center" wrapText="1"/>
    </xf>
    <xf numFmtId="0" fontId="23" fillId="0" borderId="22" xfId="30" applyFont="1" applyBorder="1" applyAlignment="1">
      <alignment horizontal="right"/>
    </xf>
    <xf numFmtId="0" fontId="23" fillId="0" borderId="7" xfId="30" quotePrefix="1" applyFont="1" applyBorder="1" applyAlignment="1">
      <alignment horizontal="left" vertical="center"/>
    </xf>
    <xf numFmtId="0" fontId="23" fillId="0" borderId="7" xfId="30" applyFont="1" applyBorder="1" applyAlignment="1">
      <alignment horizontal="left" vertical="center"/>
    </xf>
    <xf numFmtId="0" fontId="39" fillId="0" borderId="0" xfId="34" applyFont="1" applyAlignment="1">
      <alignment horizontal="center"/>
    </xf>
    <xf numFmtId="0" fontId="23" fillId="0" borderId="0" xfId="30" applyFont="1" applyAlignment="1">
      <alignment horizontal="right" vertical="center"/>
    </xf>
    <xf numFmtId="0" fontId="20" fillId="0" borderId="18" xfId="30" applyFont="1" applyBorder="1" applyAlignment="1">
      <alignment horizontal="center" vertical="center"/>
    </xf>
    <xf numFmtId="0" fontId="20" fillId="0" borderId="23" xfId="30" applyFont="1" applyBorder="1" applyAlignment="1">
      <alignment horizontal="center" vertical="center"/>
    </xf>
    <xf numFmtId="0" fontId="20" fillId="0" borderId="19" xfId="30" applyFont="1" applyBorder="1" applyAlignment="1">
      <alignment horizontal="center" vertical="center"/>
    </xf>
    <xf numFmtId="0" fontId="20" fillId="0" borderId="21" xfId="30" applyFont="1" applyBorder="1" applyAlignment="1">
      <alignment horizontal="center" vertical="center"/>
    </xf>
    <xf numFmtId="0" fontId="20" fillId="0" borderId="13" xfId="30" applyFont="1" applyBorder="1" applyAlignment="1">
      <alignment horizontal="center" vertical="center"/>
    </xf>
    <xf numFmtId="0" fontId="20" fillId="0" borderId="15" xfId="30" applyFont="1" applyBorder="1" applyAlignment="1">
      <alignment horizontal="center" vertical="center"/>
    </xf>
    <xf numFmtId="0" fontId="23" fillId="0" borderId="13" xfId="34" applyFont="1" applyBorder="1" applyAlignment="1">
      <alignment horizontal="right"/>
    </xf>
    <xf numFmtId="0" fontId="20" fillId="0" borderId="20" xfId="30" applyFont="1" applyBorder="1" applyAlignment="1">
      <alignment horizontal="center" vertical="center"/>
    </xf>
    <xf numFmtId="0" fontId="23" fillId="7" borderId="18" xfId="30" applyFont="1" applyFill="1" applyBorder="1" applyAlignment="1">
      <alignment horizontal="center" vertical="center"/>
    </xf>
    <xf numFmtId="0" fontId="23" fillId="7" borderId="23" xfId="30" applyFont="1" applyFill="1" applyBorder="1" applyAlignment="1">
      <alignment horizontal="center" vertical="center"/>
    </xf>
    <xf numFmtId="0" fontId="23" fillId="7" borderId="19" xfId="30" applyFont="1" applyFill="1" applyBorder="1" applyAlignment="1">
      <alignment horizontal="center" vertical="center"/>
    </xf>
    <xf numFmtId="0" fontId="23" fillId="7" borderId="21" xfId="30" applyFont="1" applyFill="1" applyBorder="1" applyAlignment="1">
      <alignment horizontal="center" vertical="center"/>
    </xf>
    <xf numFmtId="0" fontId="23" fillId="7" borderId="13" xfId="30" applyFont="1" applyFill="1" applyBorder="1" applyAlignment="1">
      <alignment horizontal="center" vertical="center"/>
    </xf>
    <xf numFmtId="0" fontId="23" fillId="7" borderId="15" xfId="30" applyFont="1" applyFill="1" applyBorder="1" applyAlignment="1">
      <alignment horizontal="center" vertical="center"/>
    </xf>
    <xf numFmtId="0" fontId="49" fillId="0" borderId="0" xfId="11" applyFont="1" applyAlignment="1">
      <alignment horizontal="center"/>
    </xf>
    <xf numFmtId="0" fontId="12" fillId="0" borderId="0" xfId="11" applyFont="1" applyAlignment="1">
      <alignment horizontal="center"/>
    </xf>
    <xf numFmtId="0" fontId="20" fillId="7" borderId="2" xfId="11" applyFont="1" applyFill="1" applyBorder="1" applyAlignment="1">
      <alignment horizontal="left" vertical="center" wrapText="1" indent="14"/>
    </xf>
    <xf numFmtId="0" fontId="20" fillId="7" borderId="3" xfId="11" applyFont="1" applyFill="1" applyBorder="1" applyAlignment="1">
      <alignment horizontal="left" vertical="center" wrapText="1" indent="14"/>
    </xf>
    <xf numFmtId="0" fontId="20" fillId="7" borderId="4" xfId="11" applyFont="1" applyFill="1" applyBorder="1" applyAlignment="1">
      <alignment horizontal="left" vertical="center" wrapText="1" indent="14"/>
    </xf>
    <xf numFmtId="0" fontId="20" fillId="7" borderId="5" xfId="11" applyFont="1" applyFill="1" applyBorder="1" applyAlignment="1">
      <alignment horizontal="left" vertical="center" wrapText="1" indent="14"/>
    </xf>
    <xf numFmtId="0" fontId="20" fillId="7" borderId="0" xfId="11" applyFont="1" applyFill="1" applyAlignment="1">
      <alignment horizontal="left" vertical="center" wrapText="1" indent="14"/>
    </xf>
    <xf numFmtId="0" fontId="20" fillId="7" borderId="28" xfId="11" applyFont="1" applyFill="1" applyBorder="1" applyAlignment="1">
      <alignment horizontal="left" vertical="center" wrapText="1" indent="14"/>
    </xf>
    <xf numFmtId="0" fontId="20" fillId="7" borderId="25" xfId="11" applyFont="1" applyFill="1" applyBorder="1" applyAlignment="1">
      <alignment horizontal="left" vertical="center" wrapText="1" indent="14"/>
    </xf>
    <xf numFmtId="0" fontId="20" fillId="7" borderId="26" xfId="11" applyFont="1" applyFill="1" applyBorder="1" applyAlignment="1">
      <alignment horizontal="left" vertical="center" wrapText="1" indent="14"/>
    </xf>
    <xf numFmtId="0" fontId="20" fillId="7" borderId="27" xfId="11" applyFont="1" applyFill="1" applyBorder="1" applyAlignment="1">
      <alignment horizontal="left" vertical="center" wrapText="1" indent="14"/>
    </xf>
    <xf numFmtId="0" fontId="9" fillId="0" borderId="0" xfId="11" applyFont="1" applyAlignment="1">
      <alignment horizontal="center" vertical="center"/>
    </xf>
    <xf numFmtId="0" fontId="83" fillId="0" borderId="18" xfId="4" applyFont="1" applyBorder="1" applyAlignment="1">
      <alignment horizontal="center" vertical="center"/>
    </xf>
    <xf numFmtId="0" fontId="83" fillId="0" borderId="23" xfId="4" applyFont="1" applyBorder="1" applyAlignment="1">
      <alignment horizontal="center" vertical="center"/>
    </xf>
    <xf numFmtId="0" fontId="83" fillId="0" borderId="19" xfId="4" applyFont="1" applyBorder="1" applyAlignment="1">
      <alignment horizontal="center" vertical="center"/>
    </xf>
    <xf numFmtId="0" fontId="83" fillId="0" borderId="21" xfId="4" applyFont="1" applyBorder="1" applyAlignment="1">
      <alignment horizontal="center" vertical="center"/>
    </xf>
    <xf numFmtId="0" fontId="83" fillId="0" borderId="13" xfId="4" applyFont="1" applyBorder="1" applyAlignment="1">
      <alignment horizontal="center" vertical="center"/>
    </xf>
    <xf numFmtId="0" fontId="83" fillId="0" borderId="15" xfId="4" applyFont="1" applyBorder="1" applyAlignment="1">
      <alignment horizontal="center" vertical="center"/>
    </xf>
    <xf numFmtId="0" fontId="83" fillId="0" borderId="18" xfId="4" quotePrefix="1" applyFont="1" applyBorder="1" applyAlignment="1">
      <alignment horizontal="center" vertical="center"/>
    </xf>
    <xf numFmtId="0" fontId="83" fillId="0" borderId="23" xfId="4" quotePrefix="1" applyFont="1" applyBorder="1" applyAlignment="1">
      <alignment horizontal="center" vertical="center"/>
    </xf>
    <xf numFmtId="0" fontId="83" fillId="0" borderId="19" xfId="4" quotePrefix="1" applyFont="1" applyBorder="1" applyAlignment="1">
      <alignment horizontal="center" vertical="center"/>
    </xf>
    <xf numFmtId="0" fontId="83" fillId="0" borderId="21" xfId="4" quotePrefix="1" applyFont="1" applyBorder="1" applyAlignment="1">
      <alignment horizontal="center" vertical="center"/>
    </xf>
    <xf numFmtId="0" fontId="83" fillId="0" borderId="13" xfId="4" quotePrefix="1" applyFont="1" applyBorder="1" applyAlignment="1">
      <alignment horizontal="center" vertical="center"/>
    </xf>
    <xf numFmtId="0" fontId="83" fillId="0" borderId="15" xfId="4" quotePrefix="1" applyFont="1" applyBorder="1" applyAlignment="1">
      <alignment horizontal="center" vertical="center"/>
    </xf>
    <xf numFmtId="0" fontId="40" fillId="7" borderId="2" xfId="1" applyFont="1" applyFill="1" applyBorder="1" applyAlignment="1">
      <alignment horizontal="left" vertical="center" indent="61"/>
    </xf>
    <xf numFmtId="0" fontId="40" fillId="7" borderId="3" xfId="1" applyFont="1" applyFill="1" applyBorder="1" applyAlignment="1">
      <alignment horizontal="left" vertical="center" indent="61"/>
    </xf>
    <xf numFmtId="0" fontId="40" fillId="7" borderId="5" xfId="1" applyFont="1" applyFill="1" applyBorder="1" applyAlignment="1">
      <alignment horizontal="left" vertical="center" indent="61"/>
    </xf>
    <xf numFmtId="0" fontId="40" fillId="7" borderId="0" xfId="1" applyFont="1" applyFill="1" applyAlignment="1">
      <alignment horizontal="left" vertical="center" indent="61"/>
    </xf>
    <xf numFmtId="0" fontId="40" fillId="2" borderId="43" xfId="1" applyFont="1" applyFill="1" applyBorder="1" applyAlignment="1">
      <alignment horizontal="center" vertical="center"/>
    </xf>
    <xf numFmtId="0" fontId="40" fillId="2" borderId="45" xfId="1" applyFont="1" applyFill="1" applyBorder="1" applyAlignment="1">
      <alignment horizontal="center" vertical="center"/>
    </xf>
    <xf numFmtId="0" fontId="23" fillId="7" borderId="2" xfId="4" applyFont="1" applyFill="1" applyBorder="1" applyAlignment="1">
      <alignment horizontal="left" vertical="center" wrapText="1" indent="2"/>
    </xf>
    <xf numFmtId="0" fontId="23" fillId="7" borderId="3" xfId="4" applyFont="1" applyFill="1" applyBorder="1" applyAlignment="1">
      <alignment horizontal="left" vertical="center" wrapText="1" indent="2"/>
    </xf>
    <xf numFmtId="0" fontId="23" fillId="7" borderId="4" xfId="4" applyFont="1" applyFill="1" applyBorder="1" applyAlignment="1">
      <alignment horizontal="left" vertical="center" wrapText="1" indent="2"/>
    </xf>
    <xf numFmtId="0" fontId="23" fillId="7" borderId="5" xfId="4" applyFont="1" applyFill="1" applyBorder="1" applyAlignment="1">
      <alignment horizontal="left" vertical="center" wrapText="1" indent="2"/>
    </xf>
    <xf numFmtId="0" fontId="23" fillId="7" borderId="0" xfId="4" applyFont="1" applyFill="1" applyAlignment="1">
      <alignment horizontal="left" vertical="center" wrapText="1" indent="2"/>
    </xf>
    <xf numFmtId="0" fontId="23" fillId="7" borderId="28" xfId="4" applyFont="1" applyFill="1" applyBorder="1" applyAlignment="1">
      <alignment horizontal="left" vertical="center" wrapText="1" indent="2"/>
    </xf>
    <xf numFmtId="0" fontId="23" fillId="7" borderId="25" xfId="4" applyFont="1" applyFill="1" applyBorder="1" applyAlignment="1">
      <alignment horizontal="left" vertical="center" wrapText="1" indent="2"/>
    </xf>
    <xf numFmtId="0" fontId="23" fillId="7" borderId="26" xfId="4" applyFont="1" applyFill="1" applyBorder="1" applyAlignment="1">
      <alignment horizontal="left" vertical="center" wrapText="1" indent="2"/>
    </xf>
    <xf numFmtId="0" fontId="23" fillId="7" borderId="27" xfId="4" applyFont="1" applyFill="1" applyBorder="1" applyAlignment="1">
      <alignment horizontal="left" vertical="center" wrapText="1" indent="2"/>
    </xf>
    <xf numFmtId="0" fontId="9" fillId="7" borderId="23" xfId="1" applyFont="1" applyFill="1" applyBorder="1" applyAlignment="1">
      <alignment horizontal="center" vertical="center"/>
    </xf>
    <xf numFmtId="0" fontId="9" fillId="7" borderId="19" xfId="1" applyFont="1" applyFill="1" applyBorder="1" applyAlignment="1">
      <alignment horizontal="center" vertical="center"/>
    </xf>
    <xf numFmtId="0" fontId="9" fillId="7" borderId="13" xfId="1" applyFont="1" applyFill="1" applyBorder="1" applyAlignment="1">
      <alignment horizontal="center" vertical="center"/>
    </xf>
    <xf numFmtId="0" fontId="9" fillId="7" borderId="15" xfId="1" applyFont="1" applyFill="1" applyBorder="1" applyAlignment="1">
      <alignment horizontal="center" vertical="center"/>
    </xf>
    <xf numFmtId="0" fontId="23" fillId="7" borderId="5" xfId="1" applyFont="1" applyFill="1" applyBorder="1" applyAlignment="1">
      <alignment horizontal="center" vertical="center" wrapText="1"/>
    </xf>
    <xf numFmtId="0" fontId="23" fillId="7" borderId="0" xfId="1" applyFont="1" applyFill="1" applyAlignment="1">
      <alignment horizontal="center" vertical="center"/>
    </xf>
    <xf numFmtId="0" fontId="24" fillId="7" borderId="25" xfId="1" applyFont="1" applyFill="1" applyBorder="1" applyAlignment="1">
      <alignment horizontal="center" vertical="center"/>
    </xf>
    <xf numFmtId="0" fontId="24" fillId="7" borderId="26" xfId="1" applyFont="1" applyFill="1" applyBorder="1" applyAlignment="1">
      <alignment horizontal="center" vertical="center"/>
    </xf>
    <xf numFmtId="0" fontId="3" fillId="7" borderId="18" xfId="1" applyFont="1" applyFill="1" applyBorder="1" applyAlignment="1">
      <alignment horizontal="center" vertical="center"/>
    </xf>
    <xf numFmtId="0" fontId="3" fillId="7" borderId="23" xfId="1" applyFont="1" applyFill="1" applyBorder="1" applyAlignment="1">
      <alignment horizontal="center" vertical="center"/>
    </xf>
    <xf numFmtId="0" fontId="3" fillId="7" borderId="19" xfId="1" applyFont="1" applyFill="1" applyBorder="1" applyAlignment="1">
      <alignment horizontal="center" vertical="center"/>
    </xf>
    <xf numFmtId="0" fontId="3" fillId="7" borderId="21" xfId="1" applyFont="1" applyFill="1" applyBorder="1" applyAlignment="1">
      <alignment horizontal="center" vertical="center"/>
    </xf>
    <xf numFmtId="0" fontId="3" fillId="7" borderId="13" xfId="1" applyFont="1" applyFill="1" applyBorder="1" applyAlignment="1">
      <alignment horizontal="center" vertical="center"/>
    </xf>
    <xf numFmtId="0" fontId="3" fillId="7" borderId="15" xfId="1" applyFont="1" applyFill="1" applyBorder="1" applyAlignment="1">
      <alignment horizontal="center" vertical="center"/>
    </xf>
    <xf numFmtId="0" fontId="10" fillId="0" borderId="18" xfId="1" applyFont="1" applyBorder="1" applyAlignment="1">
      <alignment horizontal="center" vertical="center" wrapText="1"/>
    </xf>
    <xf numFmtId="0" fontId="10" fillId="0" borderId="23"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21"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5" xfId="1" applyFont="1" applyBorder="1" applyAlignment="1">
      <alignment horizontal="center" vertical="center" wrapText="1"/>
    </xf>
    <xf numFmtId="0" fontId="23" fillId="0" borderId="0" xfId="4" quotePrefix="1" applyFont="1" applyAlignment="1">
      <alignment horizontal="left" vertical="center"/>
    </xf>
    <xf numFmtId="0" fontId="23" fillId="0" borderId="7" xfId="4" applyFont="1" applyBorder="1" applyAlignment="1">
      <alignment horizontal="left" vertical="center"/>
    </xf>
    <xf numFmtId="0" fontId="23" fillId="0" borderId="0" xfId="4" applyFont="1" applyAlignment="1">
      <alignment horizontal="left" vertical="center"/>
    </xf>
    <xf numFmtId="0" fontId="83" fillId="0" borderId="18" xfId="4" applyFont="1" applyBorder="1" applyAlignment="1">
      <alignment horizontal="center" vertical="center" wrapText="1"/>
    </xf>
    <xf numFmtId="0" fontId="83" fillId="0" borderId="23" xfId="4" applyFont="1" applyBorder="1" applyAlignment="1">
      <alignment horizontal="center" vertical="center" wrapText="1"/>
    </xf>
    <xf numFmtId="0" fontId="83" fillId="0" borderId="19" xfId="4" applyFont="1" applyBorder="1" applyAlignment="1">
      <alignment horizontal="center" vertical="center" wrapText="1"/>
    </xf>
    <xf numFmtId="0" fontId="83" fillId="0" borderId="21" xfId="4" applyFont="1" applyBorder="1" applyAlignment="1">
      <alignment horizontal="center" vertical="center" wrapText="1"/>
    </xf>
    <xf numFmtId="0" fontId="83" fillId="0" borderId="13" xfId="4" applyFont="1" applyBorder="1" applyAlignment="1">
      <alignment horizontal="center" vertical="center" wrapText="1"/>
    </xf>
    <xf numFmtId="0" fontId="83" fillId="0" borderId="15" xfId="4" applyFont="1" applyBorder="1" applyAlignment="1">
      <alignment horizontal="center" vertical="center" wrapText="1"/>
    </xf>
    <xf numFmtId="0" fontId="20" fillId="0" borderId="0" xfId="4" applyFont="1" applyAlignment="1">
      <alignment horizontal="left" vertical="center" wrapText="1"/>
    </xf>
    <xf numFmtId="0" fontId="20" fillId="7" borderId="18" xfId="1" applyFont="1" applyFill="1" applyBorder="1" applyAlignment="1">
      <alignment horizontal="center" vertical="center"/>
    </xf>
    <xf numFmtId="0" fontId="20" fillId="7" borderId="23" xfId="1" applyFont="1" applyFill="1" applyBorder="1" applyAlignment="1">
      <alignment horizontal="center" vertical="center"/>
    </xf>
    <xf numFmtId="0" fontId="20" fillId="7" borderId="19" xfId="1" applyFont="1" applyFill="1" applyBorder="1" applyAlignment="1">
      <alignment horizontal="center" vertical="center"/>
    </xf>
    <xf numFmtId="0" fontId="20" fillId="7" borderId="21" xfId="1" applyFont="1" applyFill="1" applyBorder="1" applyAlignment="1">
      <alignment horizontal="center" vertical="center"/>
    </xf>
    <xf numFmtId="0" fontId="20" fillId="7" borderId="13" xfId="1" applyFont="1" applyFill="1" applyBorder="1" applyAlignment="1">
      <alignment horizontal="center" vertical="center"/>
    </xf>
    <xf numFmtId="0" fontId="20" fillId="7" borderId="15" xfId="1" applyFont="1" applyFill="1" applyBorder="1" applyAlignment="1">
      <alignment horizontal="center" vertical="center"/>
    </xf>
    <xf numFmtId="0" fontId="33" fillId="0" borderId="0" xfId="1" applyFont="1" applyAlignment="1">
      <alignment horizontal="center" vertical="center"/>
    </xf>
    <xf numFmtId="0" fontId="33" fillId="7" borderId="44" xfId="1" applyFont="1" applyFill="1" applyBorder="1" applyAlignment="1">
      <alignment horizontal="center" vertical="center"/>
    </xf>
    <xf numFmtId="0" fontId="33" fillId="7" borderId="3" xfId="1" applyFont="1" applyFill="1" applyBorder="1" applyAlignment="1">
      <alignment horizontal="center" vertical="center"/>
    </xf>
    <xf numFmtId="0" fontId="32" fillId="2" borderId="43" xfId="1" applyFont="1" applyFill="1" applyBorder="1" applyAlignment="1">
      <alignment horizontal="center" vertical="center"/>
    </xf>
    <xf numFmtId="0" fontId="32" fillId="2" borderId="45" xfId="1" applyFont="1" applyFill="1" applyBorder="1" applyAlignment="1">
      <alignment horizontal="center" vertical="center"/>
    </xf>
    <xf numFmtId="0" fontId="40" fillId="2" borderId="44" xfId="1" applyFont="1" applyFill="1" applyBorder="1" applyAlignment="1">
      <alignment horizontal="center" vertical="center"/>
    </xf>
    <xf numFmtId="0" fontId="14" fillId="0" borderId="0" xfId="4" applyFont="1" applyAlignment="1">
      <alignment horizontal="center" vertical="center" wrapText="1"/>
    </xf>
    <xf numFmtId="0" fontId="23" fillId="0" borderId="0" xfId="1" quotePrefix="1" applyFont="1" applyAlignment="1">
      <alignment horizontal="center" vertical="center"/>
    </xf>
    <xf numFmtId="0" fontId="23" fillId="0" borderId="0" xfId="4" applyFont="1" applyAlignment="1">
      <alignment horizontal="center" vertical="center"/>
    </xf>
    <xf numFmtId="0" fontId="23" fillId="0" borderId="7" xfId="4" applyFont="1" applyBorder="1" applyAlignment="1">
      <alignment horizontal="center" vertical="center"/>
    </xf>
    <xf numFmtId="0" fontId="23" fillId="0" borderId="0" xfId="4" quotePrefix="1" applyFont="1" applyAlignment="1">
      <alignment horizontal="center" vertical="center"/>
    </xf>
    <xf numFmtId="0" fontId="20" fillId="0" borderId="0" xfId="4" applyFont="1" applyAlignment="1">
      <alignment horizontal="center"/>
    </xf>
    <xf numFmtId="0" fontId="20" fillId="0" borderId="18" xfId="4" applyFont="1" applyBorder="1" applyAlignment="1">
      <alignment horizontal="right" vertical="center"/>
    </xf>
    <xf numFmtId="0" fontId="20" fillId="0" borderId="23" xfId="4" applyFont="1" applyBorder="1" applyAlignment="1">
      <alignment horizontal="right" vertical="center"/>
    </xf>
    <xf numFmtId="0" fontId="20" fillId="0" borderId="19" xfId="4" applyFont="1" applyBorder="1" applyAlignment="1">
      <alignment horizontal="right" vertical="center"/>
    </xf>
    <xf numFmtId="0" fontId="20" fillId="0" borderId="21" xfId="4" applyFont="1" applyBorder="1" applyAlignment="1">
      <alignment horizontal="right" vertical="center"/>
    </xf>
    <xf numFmtId="0" fontId="20" fillId="0" borderId="13" xfId="4" applyFont="1" applyBorder="1" applyAlignment="1">
      <alignment horizontal="right" vertical="center"/>
    </xf>
    <xf numFmtId="0" fontId="20" fillId="0" borderId="15" xfId="4" applyFont="1" applyBorder="1" applyAlignment="1">
      <alignment horizontal="right" vertical="center"/>
    </xf>
    <xf numFmtId="0" fontId="20" fillId="0" borderId="20" xfId="4" applyFont="1" applyBorder="1" applyAlignment="1">
      <alignment horizontal="center" vertical="center"/>
    </xf>
    <xf numFmtId="0" fontId="20" fillId="0" borderId="0" xfId="4" applyFont="1" applyAlignment="1">
      <alignment horizontal="center" vertical="center"/>
    </xf>
    <xf numFmtId="0" fontId="20" fillId="7" borderId="18" xfId="1" applyFont="1" applyFill="1" applyBorder="1" applyAlignment="1">
      <alignment horizontal="left" vertical="center" indent="6"/>
    </xf>
    <xf numFmtId="0" fontId="20" fillId="7" borderId="23" xfId="1" applyFont="1" applyFill="1" applyBorder="1" applyAlignment="1">
      <alignment horizontal="left" vertical="center" indent="6"/>
    </xf>
    <xf numFmtId="0" fontId="20" fillId="7" borderId="19" xfId="1" applyFont="1" applyFill="1" applyBorder="1" applyAlignment="1">
      <alignment horizontal="left" vertical="center" indent="6"/>
    </xf>
    <xf numFmtId="0" fontId="20" fillId="7" borderId="21" xfId="1" applyFont="1" applyFill="1" applyBorder="1" applyAlignment="1">
      <alignment horizontal="left" vertical="center" indent="6"/>
    </xf>
    <xf numFmtId="0" fontId="20" fillId="7" borderId="13" xfId="1" applyFont="1" applyFill="1" applyBorder="1" applyAlignment="1">
      <alignment horizontal="left" vertical="center" indent="6"/>
    </xf>
    <xf numFmtId="0" fontId="20" fillId="7" borderId="15" xfId="1" applyFont="1" applyFill="1" applyBorder="1" applyAlignment="1">
      <alignment horizontal="left" vertical="center" indent="6"/>
    </xf>
    <xf numFmtId="0" fontId="23" fillId="0" borderId="0" xfId="4" quotePrefix="1" applyFont="1"/>
    <xf numFmtId="0" fontId="23" fillId="0" borderId="13" xfId="4" quotePrefix="1" applyFont="1" applyBorder="1"/>
    <xf numFmtId="0" fontId="23" fillId="0" borderId="0" xfId="1" quotePrefix="1" applyFont="1" applyAlignment="1">
      <alignment horizontal="center" vertical="center" wrapText="1"/>
    </xf>
    <xf numFmtId="0" fontId="23" fillId="0" borderId="0" xfId="1" applyFont="1" applyAlignment="1">
      <alignment horizontal="center" vertical="center" wrapText="1"/>
    </xf>
    <xf numFmtId="0" fontId="23" fillId="7" borderId="2" xfId="1" applyFont="1" applyFill="1" applyBorder="1" applyAlignment="1">
      <alignment horizontal="center" vertical="center"/>
    </xf>
    <xf numFmtId="0" fontId="23" fillId="7" borderId="3" xfId="1" applyFont="1" applyFill="1" applyBorder="1" applyAlignment="1">
      <alignment horizontal="center" vertical="center"/>
    </xf>
    <xf numFmtId="0" fontId="23" fillId="7" borderId="4" xfId="1" applyFont="1" applyFill="1" applyBorder="1" applyAlignment="1">
      <alignment horizontal="center" vertical="center"/>
    </xf>
    <xf numFmtId="0" fontId="23" fillId="7" borderId="25" xfId="1" applyFont="1" applyFill="1" applyBorder="1" applyAlignment="1">
      <alignment horizontal="center" vertical="center"/>
    </xf>
    <xf numFmtId="0" fontId="23" fillId="7" borderId="26" xfId="1" applyFont="1" applyFill="1" applyBorder="1" applyAlignment="1">
      <alignment horizontal="center" vertical="center"/>
    </xf>
    <xf numFmtId="0" fontId="23" fillId="7" borderId="27" xfId="1" applyFont="1" applyFill="1" applyBorder="1" applyAlignment="1">
      <alignment horizontal="center" vertical="center"/>
    </xf>
    <xf numFmtId="0" fontId="23" fillId="0" borderId="0" xfId="1" applyFont="1" applyAlignment="1">
      <alignment horizontal="left" vertical="top" wrapText="1"/>
    </xf>
    <xf numFmtId="0" fontId="23" fillId="0" borderId="13" xfId="1" quotePrefix="1" applyFont="1" applyBorder="1" applyAlignment="1">
      <alignment horizontal="center" vertical="center"/>
    </xf>
    <xf numFmtId="0" fontId="3" fillId="9" borderId="18" xfId="1" applyFont="1" applyFill="1" applyBorder="1" applyAlignment="1">
      <alignment horizontal="center" vertical="center"/>
    </xf>
    <xf numFmtId="0" fontId="3" fillId="9" borderId="23" xfId="1" applyFont="1" applyFill="1" applyBorder="1" applyAlignment="1">
      <alignment horizontal="center" vertical="center"/>
    </xf>
    <xf numFmtId="0" fontId="3" fillId="9" borderId="19" xfId="1" applyFont="1" applyFill="1" applyBorder="1" applyAlignment="1">
      <alignment horizontal="center" vertical="center"/>
    </xf>
    <xf numFmtId="0" fontId="3" fillId="9" borderId="21" xfId="1" applyFont="1" applyFill="1" applyBorder="1" applyAlignment="1">
      <alignment horizontal="center" vertical="center"/>
    </xf>
    <xf numFmtId="0" fontId="3" fillId="9" borderId="13" xfId="1" applyFont="1" applyFill="1" applyBorder="1" applyAlignment="1">
      <alignment horizontal="center" vertical="center"/>
    </xf>
    <xf numFmtId="0" fontId="3" fillId="9" borderId="15" xfId="1" applyFont="1" applyFill="1" applyBorder="1" applyAlignment="1">
      <alignment horizontal="center" vertical="center"/>
    </xf>
    <xf numFmtId="0" fontId="9" fillId="9" borderId="23" xfId="1" applyFont="1" applyFill="1" applyBorder="1" applyAlignment="1">
      <alignment horizontal="center" vertical="center"/>
    </xf>
    <xf numFmtId="0" fontId="9" fillId="9" borderId="19" xfId="1" applyFont="1" applyFill="1" applyBorder="1" applyAlignment="1">
      <alignment horizontal="center" vertical="center"/>
    </xf>
    <xf numFmtId="0" fontId="9" fillId="9" borderId="13" xfId="1" applyFont="1" applyFill="1" applyBorder="1" applyAlignment="1">
      <alignment horizontal="center" vertical="center"/>
    </xf>
    <xf numFmtId="0" fontId="9" fillId="9" borderId="15" xfId="1" applyFont="1" applyFill="1" applyBorder="1" applyAlignment="1">
      <alignment horizontal="center" vertical="center"/>
    </xf>
    <xf numFmtId="0" fontId="33" fillId="2" borderId="3" xfId="1" applyFont="1" applyFill="1" applyBorder="1" applyAlignment="1">
      <alignment horizontal="center" vertical="center"/>
    </xf>
    <xf numFmtId="0" fontId="33" fillId="2" borderId="44" xfId="1" applyFont="1" applyFill="1" applyBorder="1" applyAlignment="1">
      <alignment horizontal="center" vertical="center"/>
    </xf>
    <xf numFmtId="0" fontId="23" fillId="0" borderId="18" xfId="1" applyFont="1" applyBorder="1" applyAlignment="1">
      <alignment horizontal="center" vertical="center"/>
    </xf>
    <xf numFmtId="0" fontId="23" fillId="0" borderId="23" xfId="1" applyFont="1" applyBorder="1" applyAlignment="1">
      <alignment horizontal="center" vertical="center"/>
    </xf>
    <xf numFmtId="0" fontId="23" fillId="0" borderId="19" xfId="1" applyFont="1" applyBorder="1" applyAlignment="1">
      <alignment horizontal="center" vertical="center"/>
    </xf>
    <xf numFmtId="0" fontId="23" fillId="0" borderId="20" xfId="1" applyFont="1" applyBorder="1" applyAlignment="1">
      <alignment horizontal="center" vertical="center"/>
    </xf>
    <xf numFmtId="0" fontId="23" fillId="0" borderId="0" xfId="1" applyFont="1" applyAlignment="1">
      <alignment horizontal="center" vertical="center"/>
    </xf>
    <xf numFmtId="0" fontId="23" fillId="0" borderId="7" xfId="1" applyFont="1" applyBorder="1" applyAlignment="1">
      <alignment horizontal="center" vertical="center"/>
    </xf>
    <xf numFmtId="0" fontId="23" fillId="0" borderId="21" xfId="1" applyFont="1" applyBorder="1" applyAlignment="1">
      <alignment horizontal="center" vertical="center"/>
    </xf>
    <xf numFmtId="0" fontId="23" fillId="0" borderId="13" xfId="1" applyFont="1" applyBorder="1" applyAlignment="1">
      <alignment horizontal="center" vertical="center"/>
    </xf>
    <xf numFmtId="0" fontId="23" fillId="0" borderId="15" xfId="1" applyFont="1" applyBorder="1" applyAlignment="1">
      <alignment horizontal="center" vertical="center"/>
    </xf>
    <xf numFmtId="0" fontId="38" fillId="0" borderId="7" xfId="4" applyFont="1" applyBorder="1" applyAlignment="1">
      <alignment horizontal="center" vertical="center"/>
    </xf>
    <xf numFmtId="0" fontId="32" fillId="0" borderId="20" xfId="4" applyFont="1" applyBorder="1" applyAlignment="1">
      <alignment horizontal="left" vertical="center"/>
    </xf>
    <xf numFmtId="0" fontId="32" fillId="0" borderId="28" xfId="4" applyFont="1" applyBorder="1" applyAlignment="1">
      <alignment horizontal="left" vertical="center"/>
    </xf>
    <xf numFmtId="0" fontId="38" fillId="0" borderId="0" xfId="1" quotePrefix="1" applyFont="1" applyAlignment="1">
      <alignment horizontal="center" vertical="center" wrapText="1"/>
    </xf>
    <xf numFmtId="0" fontId="38" fillId="0" borderId="0" xfId="1" applyFont="1" applyAlignment="1">
      <alignment horizontal="center" vertical="center" wrapText="1"/>
    </xf>
    <xf numFmtId="0" fontId="38" fillId="0" borderId="0" xfId="4" quotePrefix="1" applyFont="1" applyAlignment="1">
      <alignment horizontal="left" vertical="center"/>
    </xf>
    <xf numFmtId="0" fontId="38" fillId="0" borderId="7" xfId="4" applyFont="1" applyBorder="1" applyAlignment="1">
      <alignment horizontal="left" vertical="center"/>
    </xf>
    <xf numFmtId="0" fontId="32" fillId="0" borderId="0" xfId="4" applyFont="1" applyAlignment="1">
      <alignment horizontal="left" vertical="center" wrapText="1"/>
    </xf>
    <xf numFmtId="0" fontId="60" fillId="7" borderId="5" xfId="0" applyFont="1" applyFill="1" applyBorder="1" applyAlignment="1">
      <alignment horizontal="left" indent="2"/>
    </xf>
    <xf numFmtId="0" fontId="60" fillId="7" borderId="0" xfId="0" applyFont="1" applyFill="1" applyAlignment="1">
      <alignment horizontal="left" indent="2"/>
    </xf>
    <xf numFmtId="0" fontId="32" fillId="7" borderId="18" xfId="1" applyFont="1" applyFill="1" applyBorder="1" applyAlignment="1">
      <alignment horizontal="center" vertical="center"/>
    </xf>
    <xf numFmtId="0" fontId="32" fillId="7" borderId="23" xfId="1" applyFont="1" applyFill="1" applyBorder="1" applyAlignment="1">
      <alignment horizontal="center" vertical="center"/>
    </xf>
    <xf numFmtId="0" fontId="32" fillId="7" borderId="19" xfId="1" applyFont="1" applyFill="1" applyBorder="1" applyAlignment="1">
      <alignment horizontal="center" vertical="center"/>
    </xf>
    <xf numFmtId="0" fontId="32" fillId="7" borderId="21" xfId="1" applyFont="1" applyFill="1" applyBorder="1" applyAlignment="1">
      <alignment horizontal="center" vertical="center"/>
    </xf>
    <xf numFmtId="0" fontId="32" fillId="7" borderId="13" xfId="1" applyFont="1" applyFill="1" applyBorder="1" applyAlignment="1">
      <alignment horizontal="center" vertical="center"/>
    </xf>
    <xf numFmtId="0" fontId="32" fillId="7" borderId="15" xfId="1" applyFont="1" applyFill="1" applyBorder="1" applyAlignment="1">
      <alignment horizontal="center" vertical="center"/>
    </xf>
    <xf numFmtId="0" fontId="38" fillId="0" borderId="18" xfId="1" applyFont="1" applyBorder="1" applyAlignment="1">
      <alignment horizontal="center" vertical="center" wrapText="1"/>
    </xf>
    <xf numFmtId="0" fontId="38" fillId="0" borderId="23" xfId="1" applyFont="1" applyBorder="1" applyAlignment="1">
      <alignment horizontal="center" vertical="center" wrapText="1"/>
    </xf>
    <xf numFmtId="0" fontId="38" fillId="0" borderId="19" xfId="1" applyFont="1" applyBorder="1" applyAlignment="1">
      <alignment horizontal="center" vertical="center" wrapText="1"/>
    </xf>
    <xf numFmtId="0" fontId="38" fillId="0" borderId="21" xfId="1" applyFont="1" applyBorder="1" applyAlignment="1">
      <alignment horizontal="center" vertical="center" wrapText="1"/>
    </xf>
    <xf numFmtId="0" fontId="38" fillId="0" borderId="13" xfId="1" applyFont="1" applyBorder="1" applyAlignment="1">
      <alignment horizontal="center" vertical="center" wrapText="1"/>
    </xf>
    <xf numFmtId="0" fontId="38" fillId="0" borderId="15" xfId="1" applyFont="1" applyBorder="1" applyAlignment="1">
      <alignment horizontal="center" vertical="center" wrapText="1"/>
    </xf>
    <xf numFmtId="0" fontId="38" fillId="7" borderId="23" xfId="1" applyFont="1" applyFill="1" applyBorder="1" applyAlignment="1">
      <alignment horizontal="center" vertical="center"/>
    </xf>
    <xf numFmtId="0" fontId="38" fillId="7" borderId="19" xfId="1" applyFont="1" applyFill="1" applyBorder="1" applyAlignment="1">
      <alignment horizontal="center" vertical="center"/>
    </xf>
    <xf numFmtId="0" fontId="38" fillId="7" borderId="13" xfId="1" applyFont="1" applyFill="1" applyBorder="1" applyAlignment="1">
      <alignment horizontal="center" vertical="center"/>
    </xf>
    <xf numFmtId="0" fontId="38" fillId="7" borderId="15" xfId="1" applyFont="1" applyFill="1" applyBorder="1" applyAlignment="1">
      <alignment horizontal="center" vertical="center"/>
    </xf>
    <xf numFmtId="0" fontId="9" fillId="0" borderId="0" xfId="1" quotePrefix="1" applyFont="1" applyAlignment="1">
      <alignment horizontal="center" vertical="center" wrapText="1"/>
    </xf>
    <xf numFmtId="0" fontId="9" fillId="0" borderId="7" xfId="1" quotePrefix="1" applyFont="1" applyBorder="1" applyAlignment="1">
      <alignment horizontal="center" vertical="center" wrapText="1"/>
    </xf>
    <xf numFmtId="0" fontId="20" fillId="0" borderId="18" xfId="4" applyFont="1" applyBorder="1" applyAlignment="1">
      <alignment horizontal="center" vertical="center"/>
    </xf>
    <xf numFmtId="0" fontId="20" fillId="0" borderId="23" xfId="4" applyFont="1" applyBorder="1" applyAlignment="1">
      <alignment horizontal="center" vertical="center"/>
    </xf>
    <xf numFmtId="0" fontId="20" fillId="0" borderId="19" xfId="4" applyFont="1" applyBorder="1" applyAlignment="1">
      <alignment horizontal="center" vertical="center"/>
    </xf>
    <xf numFmtId="0" fontId="20" fillId="0" borderId="21" xfId="4" applyFont="1" applyBorder="1" applyAlignment="1">
      <alignment horizontal="center" vertical="center"/>
    </xf>
    <xf numFmtId="0" fontId="20" fillId="0" borderId="13" xfId="4" applyFont="1" applyBorder="1" applyAlignment="1">
      <alignment horizontal="center" vertical="center"/>
    </xf>
    <xf numFmtId="0" fontId="20" fillId="0" borderId="15" xfId="4" applyFont="1" applyBorder="1" applyAlignment="1">
      <alignment horizontal="center" vertical="center"/>
    </xf>
    <xf numFmtId="0" fontId="32" fillId="2" borderId="0" xfId="1" applyFont="1" applyFill="1" applyAlignment="1">
      <alignment horizontal="center" vertical="center"/>
    </xf>
    <xf numFmtId="0" fontId="20" fillId="9" borderId="18" xfId="4" applyFont="1" applyFill="1" applyBorder="1" applyAlignment="1">
      <alignment horizontal="center" vertical="center"/>
    </xf>
    <xf numFmtId="0" fontId="20" fillId="9" borderId="23" xfId="4" applyFont="1" applyFill="1" applyBorder="1" applyAlignment="1">
      <alignment horizontal="center" vertical="center"/>
    </xf>
    <xf numFmtId="0" fontId="20" fillId="9" borderId="19" xfId="4" applyFont="1" applyFill="1" applyBorder="1" applyAlignment="1">
      <alignment horizontal="center" vertical="center"/>
    </xf>
    <xf numFmtId="0" fontId="20" fillId="9" borderId="21" xfId="4" applyFont="1" applyFill="1" applyBorder="1" applyAlignment="1">
      <alignment horizontal="center" vertical="center"/>
    </xf>
    <xf numFmtId="0" fontId="20" fillId="9" borderId="13" xfId="4" applyFont="1" applyFill="1" applyBorder="1" applyAlignment="1">
      <alignment horizontal="center" vertical="center"/>
    </xf>
    <xf numFmtId="0" fontId="20" fillId="9" borderId="15" xfId="4" applyFont="1" applyFill="1" applyBorder="1" applyAlignment="1">
      <alignment horizontal="center" vertical="center"/>
    </xf>
    <xf numFmtId="0" fontId="40" fillId="2" borderId="0" xfId="1" applyFont="1" applyFill="1" applyAlignment="1">
      <alignment horizontal="center" vertical="center"/>
    </xf>
    <xf numFmtId="0" fontId="33" fillId="2" borderId="0" xfId="1" applyFont="1" applyFill="1" applyAlignment="1">
      <alignment horizontal="center" vertical="center"/>
    </xf>
    <xf numFmtId="0" fontId="23" fillId="2" borderId="0" xfId="4" applyFont="1" applyFill="1" applyAlignment="1">
      <alignment horizontal="center" vertical="center"/>
    </xf>
    <xf numFmtId="0" fontId="20" fillId="0" borderId="0" xfId="4" applyFont="1" applyAlignment="1">
      <alignment horizontal="center" vertical="center" wrapText="1"/>
    </xf>
    <xf numFmtId="0" fontId="23" fillId="0" borderId="7" xfId="4" quotePrefix="1" applyFont="1" applyBorder="1" applyAlignment="1">
      <alignment horizontal="center" vertical="center"/>
    </xf>
    <xf numFmtId="0" fontId="23" fillId="4" borderId="0" xfId="1" applyFont="1" applyFill="1" applyAlignment="1">
      <alignment horizontal="center" vertical="center"/>
    </xf>
    <xf numFmtId="0" fontId="9" fillId="0" borderId="7" xfId="1" applyFont="1" applyBorder="1" applyAlignment="1">
      <alignment horizontal="center" vertical="center" wrapText="1"/>
    </xf>
    <xf numFmtId="0" fontId="9" fillId="0" borderId="0" xfId="1" applyFont="1" applyAlignment="1">
      <alignment horizontal="center" vertical="center" wrapText="1"/>
    </xf>
    <xf numFmtId="0" fontId="23" fillId="9" borderId="18" xfId="4" applyFont="1" applyFill="1" applyBorder="1" applyAlignment="1">
      <alignment horizontal="center" vertical="center"/>
    </xf>
    <xf numFmtId="0" fontId="23" fillId="9" borderId="23" xfId="4" applyFont="1" applyFill="1" applyBorder="1" applyAlignment="1">
      <alignment horizontal="center" vertical="center"/>
    </xf>
    <xf numFmtId="0" fontId="23" fillId="9" borderId="19" xfId="4" applyFont="1" applyFill="1" applyBorder="1" applyAlignment="1">
      <alignment horizontal="center" vertical="center"/>
    </xf>
    <xf numFmtId="0" fontId="23" fillId="9" borderId="21" xfId="4" applyFont="1" applyFill="1" applyBorder="1" applyAlignment="1">
      <alignment horizontal="center" vertical="center"/>
    </xf>
    <xf numFmtId="0" fontId="23" fillId="9" borderId="13" xfId="4" applyFont="1" applyFill="1" applyBorder="1" applyAlignment="1">
      <alignment horizontal="center" vertical="center"/>
    </xf>
    <xf numFmtId="0" fontId="23" fillId="9" borderId="15" xfId="4" applyFont="1" applyFill="1" applyBorder="1" applyAlignment="1">
      <alignment horizontal="center" vertical="center"/>
    </xf>
    <xf numFmtId="0" fontId="24" fillId="2" borderId="11" xfId="1" applyFont="1" applyFill="1" applyBorder="1" applyAlignment="1">
      <alignment horizontal="left" vertical="top"/>
    </xf>
    <xf numFmtId="0" fontId="9" fillId="2" borderId="18"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23" fillId="7" borderId="18" xfId="4" applyFont="1" applyFill="1" applyBorder="1" applyAlignment="1">
      <alignment horizontal="center" vertical="center"/>
    </xf>
    <xf numFmtId="0" fontId="23" fillId="7" borderId="23" xfId="4" applyFont="1" applyFill="1" applyBorder="1" applyAlignment="1">
      <alignment horizontal="center" vertical="center"/>
    </xf>
    <xf numFmtId="0" fontId="23" fillId="7" borderId="19" xfId="4" applyFont="1" applyFill="1" applyBorder="1" applyAlignment="1">
      <alignment horizontal="center" vertical="center"/>
    </xf>
    <xf numFmtId="0" fontId="20" fillId="0" borderId="0" xfId="4" applyFont="1" applyAlignment="1">
      <alignment horizontal="left" vertical="center"/>
    </xf>
    <xf numFmtId="0" fontId="24" fillId="7" borderId="0" xfId="4" applyFont="1" applyFill="1" applyAlignment="1">
      <alignment horizontal="center" vertical="center"/>
    </xf>
    <xf numFmtId="0" fontId="9" fillId="2" borderId="18" xfId="4" quotePrefix="1" applyFont="1" applyFill="1" applyBorder="1" applyAlignment="1">
      <alignment horizontal="center" vertical="center"/>
    </xf>
    <xf numFmtId="0" fontId="9" fillId="2" borderId="23" xfId="4" applyFont="1" applyFill="1" applyBorder="1" applyAlignment="1">
      <alignment horizontal="center" vertical="center"/>
    </xf>
    <xf numFmtId="0" fontId="9" fillId="2" borderId="19" xfId="4" applyFont="1" applyFill="1" applyBorder="1" applyAlignment="1">
      <alignment horizontal="center" vertical="center"/>
    </xf>
    <xf numFmtId="0" fontId="9" fillId="2" borderId="21" xfId="4" applyFont="1" applyFill="1" applyBorder="1" applyAlignment="1">
      <alignment horizontal="center" vertical="center"/>
    </xf>
    <xf numFmtId="0" fontId="9" fillId="2" borderId="13" xfId="4" applyFont="1" applyFill="1" applyBorder="1" applyAlignment="1">
      <alignment horizontal="center" vertical="center"/>
    </xf>
    <xf numFmtId="0" fontId="9" fillId="2" borderId="15" xfId="4" applyFont="1" applyFill="1" applyBorder="1" applyAlignment="1">
      <alignment horizontal="center" vertical="center"/>
    </xf>
    <xf numFmtId="0" fontId="9" fillId="2" borderId="18" xfId="4" applyFont="1" applyFill="1" applyBorder="1" applyAlignment="1">
      <alignment horizontal="center" vertical="center"/>
    </xf>
    <xf numFmtId="0" fontId="23" fillId="7" borderId="13" xfId="4" applyFont="1" applyFill="1" applyBorder="1" applyAlignment="1">
      <alignment horizontal="right"/>
    </xf>
    <xf numFmtId="0" fontId="23" fillId="7" borderId="20" xfId="4" quotePrefix="1" applyFont="1" applyFill="1" applyBorder="1" applyAlignment="1">
      <alignment horizontal="center" vertical="center"/>
    </xf>
    <xf numFmtId="0" fontId="23" fillId="7" borderId="7" xfId="4" applyFont="1" applyFill="1" applyBorder="1" applyAlignment="1">
      <alignment horizontal="center" vertical="center"/>
    </xf>
    <xf numFmtId="0" fontId="23" fillId="7" borderId="20" xfId="4" applyFont="1" applyFill="1" applyBorder="1" applyAlignment="1">
      <alignment horizontal="center" vertical="center"/>
    </xf>
    <xf numFmtId="0" fontId="8" fillId="2" borderId="0" xfId="1" applyFont="1" applyFill="1" applyAlignment="1">
      <alignment horizontal="center" vertical="center"/>
    </xf>
    <xf numFmtId="0" fontId="9" fillId="2" borderId="0" xfId="1" quotePrefix="1" applyFont="1" applyFill="1" applyAlignment="1">
      <alignment horizontal="center" vertical="center" wrapText="1"/>
    </xf>
    <xf numFmtId="0" fontId="9" fillId="2" borderId="0" xfId="1" applyFont="1" applyFill="1" applyAlignment="1">
      <alignment horizontal="center" vertical="center" wrapText="1"/>
    </xf>
    <xf numFmtId="0" fontId="20" fillId="2" borderId="0" xfId="4" applyFont="1" applyFill="1" applyAlignment="1">
      <alignment horizontal="center" vertical="center"/>
    </xf>
    <xf numFmtId="0" fontId="9" fillId="2" borderId="0" xfId="4" applyFont="1" applyFill="1" applyAlignment="1">
      <alignment horizontal="center" vertical="center"/>
    </xf>
    <xf numFmtId="0" fontId="20" fillId="0" borderId="28" xfId="4" applyFont="1" applyBorder="1" applyAlignment="1">
      <alignment horizontal="center" vertical="center"/>
    </xf>
    <xf numFmtId="0" fontId="23" fillId="2" borderId="13" xfId="4" applyFont="1" applyFill="1" applyBorder="1" applyAlignment="1">
      <alignment horizontal="right" vertical="center"/>
    </xf>
    <xf numFmtId="0" fontId="23" fillId="2" borderId="0" xfId="4" applyFont="1" applyFill="1" applyAlignment="1">
      <alignment horizontal="center" vertical="center" wrapText="1"/>
    </xf>
    <xf numFmtId="0" fontId="23" fillId="0" borderId="0" xfId="4" applyFont="1" applyAlignment="1">
      <alignment horizontal="right" vertical="center"/>
    </xf>
    <xf numFmtId="0" fontId="90" fillId="0" borderId="18" xfId="4" applyFont="1" applyBorder="1" applyAlignment="1">
      <alignment horizontal="center" vertical="center"/>
    </xf>
    <xf numFmtId="0" fontId="90" fillId="0" borderId="23" xfId="4" applyFont="1" applyBorder="1" applyAlignment="1">
      <alignment horizontal="center" vertical="center"/>
    </xf>
    <xf numFmtId="0" fontId="90" fillId="0" borderId="19" xfId="4" applyFont="1" applyBorder="1" applyAlignment="1">
      <alignment horizontal="center" vertical="center"/>
    </xf>
    <xf numFmtId="0" fontId="90" fillId="0" borderId="21" xfId="4" applyFont="1" applyBorder="1" applyAlignment="1">
      <alignment horizontal="center" vertical="center"/>
    </xf>
    <xf numFmtId="0" fontId="90" fillId="0" borderId="13" xfId="4" applyFont="1" applyBorder="1" applyAlignment="1">
      <alignment horizontal="center" vertical="center"/>
    </xf>
    <xf numFmtId="0" fontId="90" fillId="0" borderId="15" xfId="4" applyFont="1" applyBorder="1" applyAlignment="1">
      <alignment horizontal="center" vertical="center"/>
    </xf>
    <xf numFmtId="0" fontId="23" fillId="0" borderId="0" xfId="1" applyFont="1" applyAlignment="1">
      <alignment horizontal="center"/>
    </xf>
    <xf numFmtId="0" fontId="14" fillId="0" borderId="0" xfId="4" applyFont="1" applyAlignment="1">
      <alignment horizontal="center" wrapText="1"/>
    </xf>
    <xf numFmtId="168" fontId="9" fillId="0" borderId="0" xfId="56" applyNumberFormat="1" applyFont="1" applyFill="1" applyBorder="1" applyAlignment="1">
      <alignment horizontal="center" vertical="center"/>
    </xf>
    <xf numFmtId="0" fontId="23" fillId="0" borderId="13" xfId="4" quotePrefix="1" applyFont="1" applyBorder="1" applyAlignment="1">
      <alignment horizontal="center"/>
    </xf>
    <xf numFmtId="0" fontId="23" fillId="0" borderId="23" xfId="1" quotePrefix="1" applyFont="1" applyBorder="1" applyAlignment="1">
      <alignment horizontal="center" vertical="center" wrapText="1"/>
    </xf>
    <xf numFmtId="0" fontId="23" fillId="0" borderId="23" xfId="1" applyFont="1" applyBorder="1" applyAlignment="1">
      <alignment horizontal="center" vertical="center" wrapText="1"/>
    </xf>
    <xf numFmtId="0" fontId="14" fillId="0" borderId="23" xfId="4" applyFont="1" applyBorder="1" applyAlignment="1">
      <alignment horizontal="center" wrapText="1"/>
    </xf>
    <xf numFmtId="0" fontId="83" fillId="0" borderId="18" xfId="4" applyFont="1" applyBorder="1" applyAlignment="1">
      <alignment horizontal="center" wrapText="1"/>
    </xf>
    <xf numFmtId="0" fontId="83" fillId="0" borderId="23" xfId="4" applyFont="1" applyBorder="1" applyAlignment="1">
      <alignment horizontal="center" wrapText="1"/>
    </xf>
    <xf numFmtId="0" fontId="83" fillId="0" borderId="19" xfId="4" applyFont="1" applyBorder="1" applyAlignment="1">
      <alignment horizontal="center" wrapText="1"/>
    </xf>
    <xf numFmtId="0" fontId="83" fillId="0" borderId="21" xfId="4" applyFont="1" applyBorder="1" applyAlignment="1">
      <alignment horizontal="center" wrapText="1"/>
    </xf>
    <xf numFmtId="0" fontId="83" fillId="0" borderId="13" xfId="4" applyFont="1" applyBorder="1" applyAlignment="1">
      <alignment horizontal="center" wrapText="1"/>
    </xf>
    <xf numFmtId="0" fontId="83" fillId="0" borderId="15" xfId="4" applyFont="1" applyBorder="1" applyAlignment="1">
      <alignment horizontal="center" wrapText="1"/>
    </xf>
    <xf numFmtId="0" fontId="23" fillId="0" borderId="0" xfId="1" quotePrefix="1" applyFont="1" applyAlignment="1">
      <alignment horizontal="left" vertical="center"/>
    </xf>
    <xf numFmtId="0" fontId="23" fillId="0" borderId="0" xfId="1" applyFont="1" applyAlignment="1">
      <alignment horizontal="left" vertical="center"/>
    </xf>
    <xf numFmtId="0" fontId="23" fillId="7" borderId="18" xfId="1" applyFont="1" applyFill="1" applyBorder="1" applyAlignment="1">
      <alignment horizontal="left" vertical="center" wrapText="1" indent="8"/>
    </xf>
    <xf numFmtId="0" fontId="23" fillId="7" borderId="23" xfId="1" applyFont="1" applyFill="1" applyBorder="1" applyAlignment="1">
      <alignment horizontal="left" vertical="center" indent="8"/>
    </xf>
    <xf numFmtId="0" fontId="23" fillId="7" borderId="19" xfId="1" applyFont="1" applyFill="1" applyBorder="1" applyAlignment="1">
      <alignment horizontal="left" vertical="center" indent="8"/>
    </xf>
    <xf numFmtId="0" fontId="23" fillId="7" borderId="20" xfId="1" applyFont="1" applyFill="1" applyBorder="1" applyAlignment="1">
      <alignment horizontal="left" vertical="center" indent="8"/>
    </xf>
    <xf numFmtId="0" fontId="23" fillId="7" borderId="0" xfId="1" applyFont="1" applyFill="1" applyAlignment="1">
      <alignment horizontal="left" vertical="center" indent="8"/>
    </xf>
    <xf numFmtId="0" fontId="23" fillId="7" borderId="7" xfId="1" applyFont="1" applyFill="1" applyBorder="1" applyAlignment="1">
      <alignment horizontal="left" vertical="center" indent="8"/>
    </xf>
    <xf numFmtId="0" fontId="23" fillId="7" borderId="21" xfId="1" applyFont="1" applyFill="1" applyBorder="1" applyAlignment="1">
      <alignment horizontal="left" vertical="center" indent="8"/>
    </xf>
    <xf numFmtId="0" fontId="23" fillId="7" borderId="13" xfId="1" applyFont="1" applyFill="1" applyBorder="1" applyAlignment="1">
      <alignment horizontal="left" vertical="center" indent="8"/>
    </xf>
    <xf numFmtId="0" fontId="23" fillId="7" borderId="15" xfId="1" applyFont="1" applyFill="1" applyBorder="1" applyAlignment="1">
      <alignment horizontal="left" vertical="center" indent="8"/>
    </xf>
    <xf numFmtId="0" fontId="83" fillId="0" borderId="18" xfId="1" applyFont="1" applyBorder="1" applyAlignment="1">
      <alignment horizontal="center"/>
    </xf>
    <xf numFmtId="0" fontId="83" fillId="0" borderId="23" xfId="1" applyFont="1" applyBorder="1" applyAlignment="1">
      <alignment horizontal="center"/>
    </xf>
    <xf numFmtId="0" fontId="83" fillId="0" borderId="19" xfId="1" applyFont="1" applyBorder="1" applyAlignment="1">
      <alignment horizontal="center"/>
    </xf>
    <xf numFmtId="0" fontId="83" fillId="0" borderId="21" xfId="1" applyFont="1" applyBorder="1" applyAlignment="1">
      <alignment horizontal="center"/>
    </xf>
    <xf numFmtId="0" fontId="83" fillId="0" borderId="13" xfId="1" applyFont="1" applyBorder="1" applyAlignment="1">
      <alignment horizontal="center"/>
    </xf>
    <xf numFmtId="0" fontId="83" fillId="0" borderId="15" xfId="1" applyFont="1" applyBorder="1" applyAlignment="1">
      <alignment horizontal="center"/>
    </xf>
    <xf numFmtId="0" fontId="23" fillId="0" borderId="7" xfId="1" quotePrefix="1" applyFont="1" applyBorder="1" applyAlignment="1">
      <alignment horizontal="center" vertical="center"/>
    </xf>
    <xf numFmtId="0" fontId="23" fillId="0" borderId="0" xfId="1" applyFont="1" applyAlignment="1">
      <alignment horizontal="right" vertical="center"/>
    </xf>
    <xf numFmtId="0" fontId="20" fillId="0" borderId="20" xfId="1" applyFont="1" applyBorder="1" applyAlignment="1">
      <alignment horizontal="center" vertical="center"/>
    </xf>
    <xf numFmtId="0" fontId="20" fillId="0" borderId="0" xfId="1" applyFont="1" applyAlignment="1">
      <alignment horizontal="center" vertical="center"/>
    </xf>
    <xf numFmtId="0" fontId="23" fillId="7" borderId="18" xfId="1" applyFont="1" applyFill="1" applyBorder="1" applyAlignment="1">
      <alignment horizontal="left" vertical="center" wrapText="1" indent="6"/>
    </xf>
    <xf numFmtId="0" fontId="23" fillId="7" borderId="23" xfId="1" applyFont="1" applyFill="1" applyBorder="1" applyAlignment="1">
      <alignment horizontal="left" vertical="center" indent="6"/>
    </xf>
    <xf numFmtId="0" fontId="23" fillId="7" borderId="19" xfId="1" applyFont="1" applyFill="1" applyBorder="1" applyAlignment="1">
      <alignment horizontal="left" vertical="center" indent="6"/>
    </xf>
    <xf numFmtId="0" fontId="23" fillId="7" borderId="21" xfId="1" applyFont="1" applyFill="1" applyBorder="1" applyAlignment="1">
      <alignment horizontal="left" vertical="center" indent="6"/>
    </xf>
    <xf numFmtId="0" fontId="23" fillId="7" borderId="13" xfId="1" applyFont="1" applyFill="1" applyBorder="1" applyAlignment="1">
      <alignment horizontal="left" vertical="center" indent="6"/>
    </xf>
    <xf numFmtId="0" fontId="23" fillId="7" borderId="15" xfId="1" applyFont="1" applyFill="1" applyBorder="1" applyAlignment="1">
      <alignment horizontal="left" vertical="center" indent="6"/>
    </xf>
    <xf numFmtId="0" fontId="23" fillId="7" borderId="18" xfId="1" applyFont="1" applyFill="1" applyBorder="1" applyAlignment="1">
      <alignment horizontal="center" vertical="center" wrapText="1"/>
    </xf>
    <xf numFmtId="0" fontId="23" fillId="7" borderId="23" xfId="1" applyFont="1" applyFill="1" applyBorder="1" applyAlignment="1">
      <alignment horizontal="center" vertical="center" wrapText="1"/>
    </xf>
    <xf numFmtId="0" fontId="23" fillId="7" borderId="19" xfId="1" applyFont="1" applyFill="1" applyBorder="1" applyAlignment="1">
      <alignment horizontal="center" vertical="center" wrapText="1"/>
    </xf>
    <xf numFmtId="0" fontId="23" fillId="7" borderId="21" xfId="1" applyFont="1" applyFill="1" applyBorder="1" applyAlignment="1">
      <alignment horizontal="center" vertical="center" wrapText="1"/>
    </xf>
    <xf numFmtId="0" fontId="23" fillId="7" borderId="13" xfId="1" applyFont="1" applyFill="1" applyBorder="1" applyAlignment="1">
      <alignment horizontal="center" vertical="center" wrapText="1"/>
    </xf>
    <xf numFmtId="0" fontId="23" fillId="7" borderId="15" xfId="1" applyFont="1" applyFill="1" applyBorder="1" applyAlignment="1">
      <alignment horizontal="center" vertical="center" wrapText="1"/>
    </xf>
    <xf numFmtId="0" fontId="20" fillId="0" borderId="1" xfId="1" applyFont="1" applyBorder="1" applyAlignment="1">
      <alignment horizontal="left" vertical="center"/>
    </xf>
    <xf numFmtId="0" fontId="23" fillId="2" borderId="0" xfId="1" applyFont="1" applyFill="1" applyAlignment="1">
      <alignment horizontal="left" vertical="center" wrapText="1"/>
    </xf>
    <xf numFmtId="0" fontId="23" fillId="2" borderId="0" xfId="1" applyFont="1" applyFill="1" applyAlignment="1">
      <alignment horizontal="center" vertical="center" wrapText="1"/>
    </xf>
    <xf numFmtId="0" fontId="23" fillId="0" borderId="13" xfId="1" applyFont="1" applyBorder="1" applyAlignment="1">
      <alignment horizontal="right"/>
    </xf>
    <xf numFmtId="0" fontId="20" fillId="0" borderId="23" xfId="1" applyFont="1" applyBorder="1" applyAlignment="1">
      <alignment horizontal="center" vertical="center"/>
    </xf>
    <xf numFmtId="0" fontId="20" fillId="0" borderId="19"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xf>
    <xf numFmtId="168" fontId="20" fillId="0" borderId="0" xfId="56" applyNumberFormat="1" applyFont="1" applyFill="1" applyBorder="1" applyAlignment="1">
      <alignment horizontal="center" vertical="center"/>
    </xf>
    <xf numFmtId="0" fontId="23" fillId="0" borderId="13" xfId="56" applyNumberFormat="1" applyFont="1" applyFill="1" applyBorder="1" applyAlignment="1">
      <alignment horizontal="right" vertical="center"/>
    </xf>
    <xf numFmtId="0" fontId="24" fillId="0" borderId="0" xfId="1" applyFont="1" applyAlignment="1">
      <alignment horizontal="center" vertical="center"/>
    </xf>
    <xf numFmtId="0" fontId="23" fillId="0" borderId="18" xfId="56" applyNumberFormat="1" applyFont="1" applyFill="1" applyBorder="1" applyAlignment="1">
      <alignment horizontal="center" vertical="center"/>
    </xf>
    <xf numFmtId="0" fontId="23" fillId="0" borderId="23" xfId="56" applyNumberFormat="1" applyFont="1" applyFill="1" applyBorder="1" applyAlignment="1">
      <alignment horizontal="center" vertical="center"/>
    </xf>
    <xf numFmtId="0" fontId="23" fillId="0" borderId="19" xfId="56" applyNumberFormat="1" applyFont="1" applyFill="1" applyBorder="1" applyAlignment="1">
      <alignment horizontal="center" vertical="center"/>
    </xf>
    <xf numFmtId="0" fontId="23" fillId="0" borderId="21" xfId="56" applyNumberFormat="1" applyFont="1" applyFill="1" applyBorder="1" applyAlignment="1">
      <alignment horizontal="center" vertical="center"/>
    </xf>
    <xf numFmtId="0" fontId="23" fillId="0" borderId="13" xfId="56" applyNumberFormat="1" applyFont="1" applyFill="1" applyBorder="1" applyAlignment="1">
      <alignment horizontal="center" vertical="center"/>
    </xf>
    <xf numFmtId="0" fontId="23" fillId="0" borderId="15" xfId="56" applyNumberFormat="1" applyFont="1" applyFill="1" applyBorder="1" applyAlignment="1">
      <alignment horizontal="center" vertical="center"/>
    </xf>
    <xf numFmtId="0" fontId="23" fillId="0" borderId="13" xfId="56" applyNumberFormat="1" applyFont="1" applyBorder="1" applyAlignment="1">
      <alignment horizontal="right"/>
    </xf>
    <xf numFmtId="0" fontId="60" fillId="7" borderId="18" xfId="0" applyFont="1" applyFill="1" applyBorder="1" applyAlignment="1">
      <alignment horizontal="left" vertical="center" wrapText="1" indent="3"/>
    </xf>
    <xf numFmtId="0" fontId="60" fillId="7" borderId="23" xfId="0" applyFont="1" applyFill="1" applyBorder="1" applyAlignment="1">
      <alignment horizontal="left" vertical="center" wrapText="1" indent="3"/>
    </xf>
    <xf numFmtId="0" fontId="60" fillId="7" borderId="19" xfId="0" applyFont="1" applyFill="1" applyBorder="1" applyAlignment="1">
      <alignment horizontal="left" vertical="center" wrapText="1" indent="3"/>
    </xf>
    <xf numFmtId="0" fontId="60" fillId="7" borderId="20" xfId="0" applyFont="1" applyFill="1" applyBorder="1" applyAlignment="1">
      <alignment horizontal="left" vertical="center" wrapText="1" indent="3"/>
    </xf>
    <xf numFmtId="0" fontId="60" fillId="7" borderId="0" xfId="0" applyFont="1" applyFill="1" applyAlignment="1">
      <alignment horizontal="left" vertical="center" wrapText="1" indent="3"/>
    </xf>
    <xf numFmtId="0" fontId="60" fillId="7" borderId="7" xfId="0" applyFont="1" applyFill="1" applyBorder="1" applyAlignment="1">
      <alignment horizontal="left" vertical="center" wrapText="1" indent="3"/>
    </xf>
    <xf numFmtId="0" fontId="60" fillId="7" borderId="21" xfId="0" applyFont="1" applyFill="1" applyBorder="1" applyAlignment="1">
      <alignment horizontal="left" vertical="center" wrapText="1" indent="3"/>
    </xf>
    <xf numFmtId="0" fontId="60" fillId="7" borderId="13" xfId="0" applyFont="1" applyFill="1" applyBorder="1" applyAlignment="1">
      <alignment horizontal="left" vertical="center" wrapText="1" indent="3"/>
    </xf>
    <xf numFmtId="0" fontId="60" fillId="7" borderId="15" xfId="0" applyFont="1" applyFill="1" applyBorder="1" applyAlignment="1">
      <alignment horizontal="left" vertical="center" wrapText="1" indent="3"/>
    </xf>
    <xf numFmtId="0" fontId="23" fillId="0" borderId="13" xfId="4" quotePrefix="1" applyFont="1" applyBorder="1" applyAlignment="1">
      <alignment horizontal="right"/>
    </xf>
    <xf numFmtId="168" fontId="9" fillId="0" borderId="0" xfId="56" quotePrefix="1" applyNumberFormat="1" applyFont="1" applyFill="1" applyBorder="1" applyAlignment="1">
      <alignment horizontal="center" vertical="center"/>
    </xf>
    <xf numFmtId="168" fontId="9" fillId="0" borderId="7" xfId="56" applyNumberFormat="1" applyFont="1" applyFill="1" applyBorder="1" applyAlignment="1">
      <alignment horizontal="center" vertical="center"/>
    </xf>
    <xf numFmtId="0" fontId="3" fillId="7" borderId="18" xfId="1" applyFont="1" applyFill="1" applyBorder="1" applyAlignment="1">
      <alignment horizontal="left" vertical="center" wrapText="1"/>
    </xf>
    <xf numFmtId="0" fontId="3" fillId="7" borderId="23" xfId="1" applyFont="1" applyFill="1" applyBorder="1" applyAlignment="1">
      <alignment horizontal="left" vertical="center" wrapText="1"/>
    </xf>
    <xf numFmtId="0" fontId="3" fillId="7" borderId="19" xfId="1" applyFont="1" applyFill="1" applyBorder="1" applyAlignment="1">
      <alignment horizontal="left" vertical="center" wrapText="1"/>
    </xf>
    <xf numFmtId="0" fontId="3" fillId="7" borderId="21" xfId="1" applyFont="1" applyFill="1" applyBorder="1" applyAlignment="1">
      <alignment horizontal="left" vertical="center" wrapText="1"/>
    </xf>
    <xf numFmtId="0" fontId="3" fillId="7" borderId="13" xfId="1" applyFont="1" applyFill="1" applyBorder="1" applyAlignment="1">
      <alignment horizontal="left" vertical="center" wrapText="1"/>
    </xf>
    <xf numFmtId="0" fontId="3" fillId="7" borderId="15" xfId="1" applyFont="1" applyFill="1" applyBorder="1" applyAlignment="1">
      <alignment horizontal="left" vertical="center" wrapText="1"/>
    </xf>
    <xf numFmtId="0" fontId="10" fillId="0" borderId="10" xfId="1" applyFont="1" applyBorder="1" applyAlignment="1">
      <alignment horizontal="center" vertical="center" wrapText="1"/>
    </xf>
    <xf numFmtId="0" fontId="23" fillId="0" borderId="0" xfId="56" applyNumberFormat="1" applyFont="1" applyFill="1" applyBorder="1" applyAlignment="1">
      <alignment horizontal="right" vertical="center"/>
    </xf>
    <xf numFmtId="0" fontId="23" fillId="0" borderId="13" xfId="56" applyNumberFormat="1" applyFont="1" applyFill="1" applyBorder="1" applyAlignment="1">
      <alignment horizontal="right"/>
    </xf>
    <xf numFmtId="0" fontId="9" fillId="0" borderId="0" xfId="4" quotePrefix="1" applyFont="1" applyAlignment="1">
      <alignment horizontal="center" vertical="center"/>
    </xf>
    <xf numFmtId="0" fontId="9" fillId="0" borderId="0" xfId="4" applyFont="1" applyAlignment="1">
      <alignment horizontal="center" vertical="center"/>
    </xf>
    <xf numFmtId="0" fontId="9" fillId="0" borderId="0" xfId="1" applyFont="1" applyAlignment="1">
      <alignment horizontal="center" vertical="center"/>
    </xf>
    <xf numFmtId="0" fontId="23" fillId="0" borderId="0" xfId="1" quotePrefix="1" applyFont="1" applyAlignment="1">
      <alignment horizontal="center"/>
    </xf>
    <xf numFmtId="0" fontId="24" fillId="0" borderId="0" xfId="4" applyFont="1" applyAlignment="1">
      <alignment horizontal="center" vertical="center"/>
    </xf>
    <xf numFmtId="0" fontId="9" fillId="0" borderId="0" xfId="1" applyFont="1" applyAlignment="1">
      <alignment horizontal="left" vertical="center"/>
    </xf>
    <xf numFmtId="0" fontId="24" fillId="0" borderId="0" xfId="4" applyFont="1" applyAlignment="1">
      <alignment horizontal="left" vertical="center"/>
    </xf>
    <xf numFmtId="0" fontId="23" fillId="0" borderId="7"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23" xfId="1" applyFont="1" applyBorder="1" applyAlignment="1">
      <alignment horizontal="center" vertical="center" wrapText="1"/>
    </xf>
    <xf numFmtId="0" fontId="20" fillId="0" borderId="19" xfId="1" applyFont="1" applyBorder="1" applyAlignment="1">
      <alignment horizontal="center" vertical="center" wrapText="1"/>
    </xf>
    <xf numFmtId="0" fontId="20" fillId="0" borderId="21"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5" xfId="1" applyFont="1" applyBorder="1" applyAlignment="1">
      <alignment horizontal="center" vertical="center" wrapText="1"/>
    </xf>
    <xf numFmtId="0" fontId="23" fillId="2" borderId="13" xfId="1" applyFont="1" applyFill="1" applyBorder="1" applyAlignment="1">
      <alignment horizontal="right"/>
    </xf>
    <xf numFmtId="0" fontId="23" fillId="2" borderId="0" xfId="1" quotePrefix="1" applyFont="1" applyFill="1" applyAlignment="1">
      <alignment horizontal="center" vertical="center"/>
    </xf>
    <xf numFmtId="0" fontId="23" fillId="2" borderId="7" xfId="1" applyFont="1" applyFill="1" applyBorder="1" applyAlignment="1">
      <alignment horizontal="center" vertical="center"/>
    </xf>
    <xf numFmtId="0" fontId="23" fillId="2" borderId="0" xfId="1" applyFont="1" applyFill="1" applyAlignment="1">
      <alignment horizontal="center" vertical="center"/>
    </xf>
    <xf numFmtId="0" fontId="23" fillId="2" borderId="18" xfId="1" applyFont="1" applyFill="1" applyBorder="1" applyAlignment="1">
      <alignment horizontal="center" vertical="center"/>
    </xf>
    <xf numFmtId="0" fontId="23" fillId="2" borderId="23" xfId="1" applyFont="1" applyFill="1" applyBorder="1" applyAlignment="1">
      <alignment horizontal="center" vertical="center"/>
    </xf>
    <xf numFmtId="0" fontId="23" fillId="2" borderId="19" xfId="1" applyFont="1" applyFill="1" applyBorder="1" applyAlignment="1">
      <alignment horizontal="center" vertical="center"/>
    </xf>
    <xf numFmtId="0" fontId="23" fillId="2" borderId="21" xfId="1" applyFont="1" applyFill="1" applyBorder="1" applyAlignment="1">
      <alignment horizontal="center" vertical="center"/>
    </xf>
    <xf numFmtId="0" fontId="23" fillId="2" borderId="13" xfId="1" applyFont="1" applyFill="1" applyBorder="1" applyAlignment="1">
      <alignment horizontal="center" vertical="center"/>
    </xf>
    <xf numFmtId="0" fontId="23" fillId="2" borderId="15" xfId="1" applyFont="1" applyFill="1" applyBorder="1" applyAlignment="1">
      <alignment horizontal="center" vertical="center"/>
    </xf>
    <xf numFmtId="0" fontId="9" fillId="2" borderId="0" xfId="1" applyFont="1" applyFill="1" applyAlignment="1">
      <alignment horizontal="center" vertical="center"/>
    </xf>
    <xf numFmtId="0" fontId="9" fillId="2" borderId="7" xfId="1" applyFont="1" applyFill="1" applyBorder="1" applyAlignment="1">
      <alignment horizontal="center" vertical="center"/>
    </xf>
    <xf numFmtId="0" fontId="20" fillId="2" borderId="18" xfId="1" applyFont="1" applyFill="1" applyBorder="1" applyAlignment="1">
      <alignment horizontal="center"/>
    </xf>
    <xf numFmtId="0" fontId="20" fillId="2" borderId="23" xfId="1" applyFont="1" applyFill="1" applyBorder="1" applyAlignment="1">
      <alignment horizontal="center"/>
    </xf>
    <xf numFmtId="0" fontId="20" fillId="2" borderId="19" xfId="1" applyFont="1" applyFill="1" applyBorder="1" applyAlignment="1">
      <alignment horizontal="center"/>
    </xf>
    <xf numFmtId="0" fontId="20" fillId="2" borderId="21" xfId="1" applyFont="1" applyFill="1" applyBorder="1" applyAlignment="1">
      <alignment horizontal="center"/>
    </xf>
    <xf numFmtId="0" fontId="20" fillId="2" borderId="13" xfId="1" applyFont="1" applyFill="1" applyBorder="1" applyAlignment="1">
      <alignment horizontal="center"/>
    </xf>
    <xf numFmtId="0" fontId="20" fillId="2" borderId="15" xfId="1" applyFont="1" applyFill="1" applyBorder="1" applyAlignment="1">
      <alignment horizontal="center"/>
    </xf>
    <xf numFmtId="0" fontId="21" fillId="2" borderId="20" xfId="1" applyFont="1" applyFill="1" applyBorder="1" applyAlignment="1">
      <alignment horizontal="center" vertical="center"/>
    </xf>
    <xf numFmtId="0" fontId="21" fillId="2" borderId="0" xfId="1" applyFont="1" applyFill="1" applyAlignment="1">
      <alignment horizontal="center" vertical="center"/>
    </xf>
    <xf numFmtId="0" fontId="24" fillId="2" borderId="0" xfId="1" applyFont="1" applyFill="1" applyAlignment="1">
      <alignment horizontal="center" vertical="center"/>
    </xf>
    <xf numFmtId="0" fontId="23" fillId="2" borderId="0" xfId="1" applyFont="1" applyFill="1" applyAlignment="1">
      <alignment horizontal="center"/>
    </xf>
    <xf numFmtId="0" fontId="83" fillId="2" borderId="18" xfId="1" applyFont="1" applyFill="1" applyBorder="1" applyAlignment="1">
      <alignment horizontal="center" vertical="center"/>
    </xf>
    <xf numFmtId="0" fontId="83" fillId="2" borderId="23" xfId="1" applyFont="1" applyFill="1" applyBorder="1" applyAlignment="1">
      <alignment horizontal="center" vertical="center"/>
    </xf>
    <xf numFmtId="0" fontId="83" fillId="2" borderId="19" xfId="1" applyFont="1" applyFill="1" applyBorder="1" applyAlignment="1">
      <alignment horizontal="center" vertical="center"/>
    </xf>
    <xf numFmtId="0" fontId="83" fillId="2" borderId="21" xfId="1" applyFont="1" applyFill="1" applyBorder="1" applyAlignment="1">
      <alignment horizontal="center" vertical="center"/>
    </xf>
    <xf numFmtId="0" fontId="83" fillId="2" borderId="13" xfId="1" applyFont="1" applyFill="1" applyBorder="1" applyAlignment="1">
      <alignment horizontal="center" vertical="center"/>
    </xf>
    <xf numFmtId="0" fontId="83" fillId="2" borderId="15" xfId="1" applyFont="1" applyFill="1" applyBorder="1" applyAlignment="1">
      <alignment horizontal="center" vertical="center"/>
    </xf>
    <xf numFmtId="0" fontId="38" fillId="0" borderId="0" xfId="4" applyFont="1" applyAlignment="1">
      <alignment horizontal="left" vertical="center" wrapText="1"/>
    </xf>
    <xf numFmtId="0" fontId="10" fillId="2" borderId="18" xfId="1" applyFont="1" applyFill="1" applyBorder="1" applyAlignment="1">
      <alignment horizontal="center" vertical="center" wrapText="1"/>
    </xf>
    <xf numFmtId="0" fontId="10" fillId="2" borderId="23"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20" fillId="0" borderId="0" xfId="1" applyFont="1" applyAlignment="1">
      <alignment horizontal="left" vertical="center"/>
    </xf>
    <xf numFmtId="0" fontId="23" fillId="0" borderId="1" xfId="1" applyFont="1" applyBorder="1" applyAlignment="1">
      <alignment horizontal="left" vertical="center"/>
    </xf>
    <xf numFmtId="0" fontId="20" fillId="2" borderId="18" xfId="1" applyFont="1" applyFill="1" applyBorder="1" applyAlignment="1">
      <alignment horizontal="center" vertical="center"/>
    </xf>
    <xf numFmtId="0" fontId="20" fillId="2" borderId="23" xfId="1" applyFont="1" applyFill="1" applyBorder="1" applyAlignment="1">
      <alignment horizontal="center" vertical="center"/>
    </xf>
    <xf numFmtId="0" fontId="20" fillId="2" borderId="19" xfId="1" applyFont="1" applyFill="1" applyBorder="1" applyAlignment="1">
      <alignment horizontal="center" vertical="center"/>
    </xf>
    <xf numFmtId="0" fontId="20" fillId="2" borderId="21" xfId="1" applyFont="1" applyFill="1" applyBorder="1" applyAlignment="1">
      <alignment horizontal="center" vertical="center"/>
    </xf>
    <xf numFmtId="0" fontId="20" fillId="2" borderId="13" xfId="1" applyFont="1" applyFill="1" applyBorder="1" applyAlignment="1">
      <alignment horizontal="center" vertical="center"/>
    </xf>
    <xf numFmtId="0" fontId="20" fillId="2" borderId="15" xfId="1" applyFont="1" applyFill="1" applyBorder="1" applyAlignment="1">
      <alignment horizontal="center" vertical="center"/>
    </xf>
    <xf numFmtId="0" fontId="20" fillId="2" borderId="0" xfId="1" applyFont="1" applyFill="1" applyAlignment="1">
      <alignment horizontal="center" vertical="center"/>
    </xf>
    <xf numFmtId="0" fontId="23" fillId="2" borderId="13" xfId="1" quotePrefix="1" applyFont="1" applyFill="1" applyBorder="1" applyAlignment="1">
      <alignment horizontal="center" vertical="center"/>
    </xf>
    <xf numFmtId="0" fontId="23" fillId="2" borderId="0" xfId="1" quotePrefix="1" applyFont="1" applyFill="1" applyAlignment="1">
      <alignment horizontal="left" vertical="center"/>
    </xf>
    <xf numFmtId="0" fontId="14" fillId="2" borderId="0" xfId="4" applyFont="1" applyFill="1" applyAlignment="1">
      <alignment horizontal="center" wrapText="1"/>
    </xf>
    <xf numFmtId="0" fontId="23" fillId="2" borderId="0" xfId="1" applyFont="1" applyFill="1" applyAlignment="1">
      <alignment horizontal="left" vertical="center"/>
    </xf>
    <xf numFmtId="0" fontId="20" fillId="0" borderId="1" xfId="1" applyFont="1" applyBorder="1" applyAlignment="1">
      <alignment horizontal="center" vertical="center"/>
    </xf>
    <xf numFmtId="0" fontId="53" fillId="7" borderId="2" xfId="0" applyFont="1" applyFill="1" applyBorder="1" applyAlignment="1">
      <alignment horizontal="left" vertical="center" wrapText="1" indent="3"/>
    </xf>
    <xf numFmtId="0" fontId="53" fillId="7" borderId="3" xfId="0" applyFont="1" applyFill="1" applyBorder="1" applyAlignment="1">
      <alignment horizontal="left" vertical="center" wrapText="1" indent="3"/>
    </xf>
    <xf numFmtId="0" fontId="53" fillId="7" borderId="4" xfId="0" applyFont="1" applyFill="1" applyBorder="1" applyAlignment="1">
      <alignment horizontal="left" vertical="center" wrapText="1" indent="3"/>
    </xf>
    <xf numFmtId="0" fontId="53" fillId="7" borderId="5" xfId="0" applyFont="1" applyFill="1" applyBorder="1" applyAlignment="1">
      <alignment horizontal="left" vertical="center" wrapText="1" indent="3"/>
    </xf>
    <xf numFmtId="0" fontId="53" fillId="7" borderId="0" xfId="0" applyFont="1" applyFill="1" applyAlignment="1">
      <alignment horizontal="left" vertical="center" wrapText="1" indent="3"/>
    </xf>
    <xf numFmtId="0" fontId="53" fillId="7" borderId="28" xfId="0" applyFont="1" applyFill="1" applyBorder="1" applyAlignment="1">
      <alignment horizontal="left" vertical="center" wrapText="1" indent="3"/>
    </xf>
    <xf numFmtId="0" fontId="53" fillId="7" borderId="25" xfId="0" applyFont="1" applyFill="1" applyBorder="1" applyAlignment="1">
      <alignment horizontal="left" vertical="center" wrapText="1" indent="3"/>
    </xf>
    <xf numFmtId="0" fontId="53" fillId="7" borderId="26" xfId="0" applyFont="1" applyFill="1" applyBorder="1" applyAlignment="1">
      <alignment horizontal="left" vertical="center" wrapText="1" indent="3"/>
    </xf>
    <xf numFmtId="0" fontId="53" fillId="7" borderId="27" xfId="0" applyFont="1" applyFill="1" applyBorder="1" applyAlignment="1">
      <alignment horizontal="left" vertical="center" wrapText="1" indent="3"/>
    </xf>
    <xf numFmtId="0" fontId="23" fillId="0" borderId="0" xfId="4" applyFont="1" applyAlignment="1">
      <alignment horizontal="left" vertical="center" wrapText="1"/>
    </xf>
    <xf numFmtId="0" fontId="23" fillId="0" borderId="13" xfId="1" quotePrefix="1" applyFont="1" applyBorder="1" applyAlignment="1">
      <alignment horizontal="right" vertical="center"/>
    </xf>
    <xf numFmtId="0" fontId="83" fillId="0" borderId="18" xfId="1" quotePrefix="1" applyFont="1" applyBorder="1" applyAlignment="1">
      <alignment horizontal="center" vertical="center"/>
    </xf>
    <xf numFmtId="0" fontId="83" fillId="0" borderId="23" xfId="1" quotePrefix="1" applyFont="1" applyBorder="1" applyAlignment="1">
      <alignment horizontal="center" vertical="center"/>
    </xf>
    <xf numFmtId="0" fontId="83" fillId="0" borderId="19" xfId="1" quotePrefix="1" applyFont="1" applyBorder="1" applyAlignment="1">
      <alignment horizontal="center" vertical="center"/>
    </xf>
    <xf numFmtId="0" fontId="83" fillId="0" borderId="21" xfId="1" quotePrefix="1" applyFont="1" applyBorder="1" applyAlignment="1">
      <alignment horizontal="center" vertical="center"/>
    </xf>
    <xf numFmtId="0" fontId="83" fillId="0" borderId="13" xfId="1" quotePrefix="1" applyFont="1" applyBorder="1" applyAlignment="1">
      <alignment horizontal="center" vertical="center"/>
    </xf>
    <xf numFmtId="0" fontId="83" fillId="0" borderId="15" xfId="1" quotePrefix="1" applyFont="1" applyBorder="1" applyAlignment="1">
      <alignment horizontal="center" vertical="center"/>
    </xf>
    <xf numFmtId="0" fontId="21" fillId="0" borderId="34" xfId="1" applyFont="1" applyBorder="1" applyAlignment="1">
      <alignment horizontal="center" vertical="center"/>
    </xf>
    <xf numFmtId="0" fontId="21" fillId="0" borderId="45" xfId="1" applyFont="1" applyBorder="1" applyAlignment="1">
      <alignment horizontal="center" vertical="center"/>
    </xf>
    <xf numFmtId="0" fontId="23" fillId="0" borderId="28" xfId="4" applyFont="1" applyBorder="1" applyAlignment="1">
      <alignment horizontal="center" vertical="center"/>
    </xf>
    <xf numFmtId="0" fontId="23" fillId="0" borderId="26" xfId="4" applyFont="1" applyBorder="1" applyAlignment="1">
      <alignment horizontal="center" vertical="center"/>
    </xf>
    <xf numFmtId="0" fontId="23" fillId="0" borderId="27" xfId="4" applyFont="1" applyBorder="1" applyAlignment="1">
      <alignment horizontal="center" vertical="center"/>
    </xf>
    <xf numFmtId="0" fontId="23" fillId="0" borderId="5" xfId="4" applyFont="1" applyBorder="1" applyAlignment="1">
      <alignment horizontal="center" vertical="center"/>
    </xf>
    <xf numFmtId="0" fontId="23" fillId="0" borderId="25" xfId="4" applyFont="1" applyBorder="1" applyAlignment="1">
      <alignment horizontal="center" vertical="center"/>
    </xf>
    <xf numFmtId="0" fontId="23" fillId="0" borderId="26" xfId="4" applyFont="1" applyBorder="1" applyAlignment="1">
      <alignment horizontal="left" vertical="center"/>
    </xf>
    <xf numFmtId="0" fontId="23" fillId="0" borderId="34" xfId="4" applyFont="1" applyBorder="1" applyAlignment="1">
      <alignment horizontal="center" vertical="center" wrapText="1"/>
    </xf>
    <xf numFmtId="0" fontId="23" fillId="0" borderId="51" xfId="4" applyFont="1" applyBorder="1" applyAlignment="1">
      <alignment horizontal="center" vertical="center" wrapText="1"/>
    </xf>
    <xf numFmtId="0" fontId="20" fillId="0" borderId="34" xfId="1" applyFont="1" applyBorder="1" applyAlignment="1">
      <alignment horizontal="center" vertical="center"/>
    </xf>
    <xf numFmtId="0" fontId="23" fillId="0" borderId="34" xfId="1" applyFont="1" applyBorder="1" applyAlignment="1">
      <alignment horizontal="center" vertical="center"/>
    </xf>
    <xf numFmtId="0" fontId="20" fillId="7" borderId="34" xfId="1" applyFont="1" applyFill="1" applyBorder="1" applyAlignment="1">
      <alignment horizontal="center" vertical="center" wrapText="1"/>
    </xf>
    <xf numFmtId="0" fontId="20" fillId="7" borderId="34" xfId="1" applyFont="1" applyFill="1" applyBorder="1" applyAlignment="1">
      <alignment horizontal="center" vertical="center"/>
    </xf>
    <xf numFmtId="0" fontId="23" fillId="0" borderId="34" xfId="4" quotePrefix="1" applyFont="1" applyBorder="1" applyAlignment="1">
      <alignment horizontal="center" vertical="center" wrapText="1"/>
    </xf>
    <xf numFmtId="0" fontId="23" fillId="0" borderId="34" xfId="4" quotePrefix="1" applyFont="1" applyBorder="1" applyAlignment="1">
      <alignment horizontal="center" vertical="center"/>
    </xf>
    <xf numFmtId="0" fontId="23" fillId="0" borderId="45" xfId="1" applyFont="1" applyBorder="1" applyAlignment="1">
      <alignment horizontal="center" vertical="center"/>
    </xf>
    <xf numFmtId="0" fontId="20" fillId="0" borderId="45" xfId="1" applyFont="1" applyBorder="1" applyAlignment="1">
      <alignment horizontal="center" vertical="center"/>
    </xf>
    <xf numFmtId="0" fontId="23" fillId="0" borderId="2" xfId="4" applyFont="1" applyBorder="1" applyAlignment="1">
      <alignment horizontal="center" vertical="center"/>
    </xf>
    <xf numFmtId="0" fontId="23" fillId="0" borderId="3" xfId="4" applyFont="1" applyBorder="1" applyAlignment="1">
      <alignment horizontal="center" vertical="center"/>
    </xf>
    <xf numFmtId="0" fontId="23" fillId="0" borderId="3" xfId="4" quotePrefix="1" applyFont="1" applyBorder="1" applyAlignment="1">
      <alignment horizontal="center" vertical="center"/>
    </xf>
    <xf numFmtId="0" fontId="23" fillId="0" borderId="4" xfId="4" applyFont="1" applyBorder="1" applyAlignment="1">
      <alignment horizontal="center" vertical="center"/>
    </xf>
    <xf numFmtId="0" fontId="23" fillId="0" borderId="3" xfId="4" applyFont="1" applyBorder="1" applyAlignment="1">
      <alignment horizontal="left" vertical="center"/>
    </xf>
    <xf numFmtId="0" fontId="20" fillId="0" borderId="45" xfId="1" applyFont="1" applyBorder="1" applyAlignment="1">
      <alignment horizontal="center" vertical="center" wrapText="1"/>
    </xf>
    <xf numFmtId="0" fontId="23" fillId="0" borderId="23" xfId="1" quotePrefix="1" applyFont="1" applyBorder="1" applyAlignment="1">
      <alignment horizontal="center" vertical="center"/>
    </xf>
    <xf numFmtId="0" fontId="83" fillId="2" borderId="18" xfId="4" quotePrefix="1" applyFont="1" applyFill="1" applyBorder="1" applyAlignment="1">
      <alignment horizontal="center" vertical="center"/>
    </xf>
    <xf numFmtId="0" fontId="83" fillId="2" borderId="23" xfId="4" quotePrefix="1" applyFont="1" applyFill="1" applyBorder="1" applyAlignment="1">
      <alignment horizontal="center" vertical="center"/>
    </xf>
    <xf numFmtId="0" fontId="83" fillId="2" borderId="19" xfId="4" quotePrefix="1" applyFont="1" applyFill="1" applyBorder="1" applyAlignment="1">
      <alignment horizontal="center" vertical="center"/>
    </xf>
    <xf numFmtId="0" fontId="83" fillId="2" borderId="21" xfId="4" quotePrefix="1" applyFont="1" applyFill="1" applyBorder="1" applyAlignment="1">
      <alignment horizontal="center" vertical="center"/>
    </xf>
    <xf numFmtId="0" fontId="83" fillId="2" borderId="13" xfId="4" quotePrefix="1" applyFont="1" applyFill="1" applyBorder="1" applyAlignment="1">
      <alignment horizontal="center" vertical="center"/>
    </xf>
    <xf numFmtId="0" fontId="83" fillId="2" borderId="15" xfId="4" quotePrefix="1" applyFont="1" applyFill="1" applyBorder="1" applyAlignment="1">
      <alignment horizontal="center" vertical="center"/>
    </xf>
    <xf numFmtId="0" fontId="23" fillId="2" borderId="0" xfId="4" quotePrefix="1" applyFont="1" applyFill="1" applyAlignment="1">
      <alignment horizontal="center" vertical="center"/>
    </xf>
    <xf numFmtId="0" fontId="23" fillId="2" borderId="7" xfId="4" quotePrefix="1" applyFont="1" applyFill="1" applyBorder="1" applyAlignment="1">
      <alignment horizontal="center" vertical="center"/>
    </xf>
    <xf numFmtId="0" fontId="23" fillId="2" borderId="13" xfId="4" quotePrefix="1" applyFont="1" applyFill="1" applyBorder="1" applyAlignment="1">
      <alignment horizontal="right" vertical="center"/>
    </xf>
    <xf numFmtId="0" fontId="20" fillId="2" borderId="0" xfId="4" applyFont="1" applyFill="1" applyAlignment="1">
      <alignment horizontal="left" vertical="center" wrapText="1"/>
    </xf>
    <xf numFmtId="0" fontId="53" fillId="7" borderId="18" xfId="0" applyFont="1" applyFill="1" applyBorder="1" applyAlignment="1">
      <alignment horizontal="left" vertical="center" wrapText="1" indent="4"/>
    </xf>
    <xf numFmtId="0" fontId="53" fillId="7" borderId="23" xfId="0" applyFont="1" applyFill="1" applyBorder="1" applyAlignment="1">
      <alignment horizontal="left" vertical="center" wrapText="1" indent="4"/>
    </xf>
    <xf numFmtId="0" fontId="53" fillId="7" borderId="19" xfId="0" applyFont="1" applyFill="1" applyBorder="1" applyAlignment="1">
      <alignment horizontal="left" vertical="center" wrapText="1" indent="4"/>
    </xf>
    <xf numFmtId="0" fontId="53" fillId="7" borderId="20" xfId="0" applyFont="1" applyFill="1" applyBorder="1" applyAlignment="1">
      <alignment horizontal="left" vertical="center" wrapText="1" indent="4"/>
    </xf>
    <xf numFmtId="0" fontId="53" fillId="7" borderId="0" xfId="0" applyFont="1" applyFill="1" applyAlignment="1">
      <alignment horizontal="left" vertical="center" wrapText="1" indent="4"/>
    </xf>
    <xf numFmtId="0" fontId="53" fillId="7" borderId="7" xfId="0" applyFont="1" applyFill="1" applyBorder="1" applyAlignment="1">
      <alignment horizontal="left" vertical="center" wrapText="1" indent="4"/>
    </xf>
    <xf numFmtId="0" fontId="53" fillId="7" borderId="21" xfId="0" applyFont="1" applyFill="1" applyBorder="1" applyAlignment="1">
      <alignment horizontal="left" vertical="center" wrapText="1" indent="4"/>
    </xf>
    <xf numFmtId="0" fontId="53" fillId="7" borderId="13" xfId="0" applyFont="1" applyFill="1" applyBorder="1" applyAlignment="1">
      <alignment horizontal="left" vertical="center" wrapText="1" indent="4"/>
    </xf>
    <xf numFmtId="0" fontId="53" fillId="7" borderId="15" xfId="0" applyFont="1" applyFill="1" applyBorder="1" applyAlignment="1">
      <alignment horizontal="left" vertical="center" wrapText="1" indent="4"/>
    </xf>
    <xf numFmtId="0" fontId="53" fillId="2" borderId="0" xfId="0" applyFont="1" applyFill="1" applyAlignment="1">
      <alignment horizontal="center" vertical="center" wrapText="1"/>
    </xf>
    <xf numFmtId="0" fontId="53" fillId="2" borderId="0" xfId="0" applyFont="1" applyFill="1" applyAlignment="1">
      <alignment horizontal="center" vertical="center"/>
    </xf>
    <xf numFmtId="0" fontId="23" fillId="2" borderId="0" xfId="4" quotePrefix="1" applyFont="1" applyFill="1" applyAlignment="1">
      <alignment horizontal="center" vertical="center" wrapText="1"/>
    </xf>
    <xf numFmtId="0" fontId="23" fillId="2" borderId="0" xfId="4" quotePrefix="1" applyFont="1" applyFill="1" applyAlignment="1">
      <alignment horizontal="left" vertical="center"/>
    </xf>
    <xf numFmtId="0" fontId="23" fillId="2" borderId="0" xfId="4" quotePrefix="1" applyFont="1" applyFill="1" applyAlignment="1">
      <alignment horizontal="right" vertical="center"/>
    </xf>
    <xf numFmtId="0" fontId="23" fillId="2" borderId="13" xfId="4" quotePrefix="1" applyFont="1" applyFill="1" applyBorder="1" applyAlignment="1">
      <alignment horizontal="right"/>
    </xf>
    <xf numFmtId="0" fontId="40" fillId="0" borderId="0" xfId="1" applyFont="1" applyAlignment="1">
      <alignment horizontal="center" vertical="center"/>
    </xf>
    <xf numFmtId="0" fontId="40" fillId="0" borderId="18" xfId="1" applyFont="1" applyBorder="1" applyAlignment="1">
      <alignment horizontal="center" vertical="center"/>
    </xf>
    <xf numFmtId="0" fontId="40" fillId="0" borderId="19" xfId="1" applyFont="1" applyBorder="1" applyAlignment="1">
      <alignment horizontal="center" vertical="center"/>
    </xf>
    <xf numFmtId="0" fontId="40" fillId="0" borderId="21" xfId="1" applyFont="1" applyBorder="1" applyAlignment="1">
      <alignment horizontal="center" vertical="center"/>
    </xf>
    <xf numFmtId="0" fontId="40" fillId="0" borderId="15" xfId="1" applyFont="1" applyBorder="1" applyAlignment="1">
      <alignment horizontal="center" vertical="center"/>
    </xf>
    <xf numFmtId="0" fontId="40" fillId="0" borderId="20" xfId="1" applyFont="1" applyBorder="1" applyAlignment="1">
      <alignment horizontal="left" vertical="center"/>
    </xf>
    <xf numFmtId="0" fontId="40" fillId="0" borderId="0" xfId="1" applyFont="1" applyAlignment="1">
      <alignment horizontal="left" vertical="center"/>
    </xf>
    <xf numFmtId="0" fontId="10" fillId="9" borderId="5" xfId="1" applyFont="1" applyFill="1" applyBorder="1" applyAlignment="1">
      <alignment horizontal="left" vertical="center"/>
    </xf>
    <xf numFmtId="0" fontId="10" fillId="9" borderId="0" xfId="1" applyFont="1" applyFill="1" applyAlignment="1">
      <alignment horizontal="left" vertical="center"/>
    </xf>
    <xf numFmtId="0" fontId="10" fillId="9" borderId="28" xfId="1" applyFont="1" applyFill="1" applyBorder="1" applyAlignment="1">
      <alignment horizontal="left" vertical="center"/>
    </xf>
    <xf numFmtId="0" fontId="8" fillId="0" borderId="5" xfId="1" applyFont="1" applyBorder="1" applyAlignment="1">
      <alignment horizontal="left" vertical="center"/>
    </xf>
    <xf numFmtId="0" fontId="8" fillId="0" borderId="0" xfId="1" applyFont="1" applyAlignment="1">
      <alignment horizontal="left" vertical="center"/>
    </xf>
    <xf numFmtId="0" fontId="8" fillId="0" borderId="28" xfId="1" applyFont="1" applyBorder="1" applyAlignment="1">
      <alignment horizontal="left" vertical="center"/>
    </xf>
  </cellXfs>
  <cellStyles count="59">
    <cellStyle name="Comma" xfId="56" builtinId="3"/>
    <cellStyle name="Comma 2" xfId="7" xr:uid="{00000000-0005-0000-0000-000001000000}"/>
    <cellStyle name="Comma 2 2" xfId="8" xr:uid="{00000000-0005-0000-0000-000002000000}"/>
    <cellStyle name="Comma 3" xfId="9" xr:uid="{00000000-0005-0000-0000-000003000000}"/>
    <cellStyle name="Hyperlink" xfId="57" builtinId="8"/>
    <cellStyle name="Hyperlink 2" xfId="10" xr:uid="{00000000-0005-0000-0000-000005000000}"/>
    <cellStyle name="Normal" xfId="0" builtinId="0"/>
    <cellStyle name="Normal 10" xfId="11" xr:uid="{00000000-0005-0000-0000-000007000000}"/>
    <cellStyle name="Normal 11" xfId="12" xr:uid="{00000000-0005-0000-0000-000008000000}"/>
    <cellStyle name="Normal 12" xfId="13" xr:uid="{00000000-0005-0000-0000-000009000000}"/>
    <cellStyle name="Normal 13" xfId="14" xr:uid="{00000000-0005-0000-0000-00000A000000}"/>
    <cellStyle name="Normal 13 2" xfId="49" xr:uid="{00000000-0005-0000-0000-00000B000000}"/>
    <cellStyle name="Normal 14" xfId="15" xr:uid="{00000000-0005-0000-0000-00000C000000}"/>
    <cellStyle name="Normal 15" xfId="40" xr:uid="{00000000-0005-0000-0000-00000D000000}"/>
    <cellStyle name="Normal 16" xfId="16" xr:uid="{00000000-0005-0000-0000-00000E000000}"/>
    <cellStyle name="Normal 17" xfId="41" xr:uid="{00000000-0005-0000-0000-00000F000000}"/>
    <cellStyle name="Normal 17 2" xfId="55" xr:uid="{00000000-0005-0000-0000-000010000000}"/>
    <cellStyle name="Normal 18" xfId="42" xr:uid="{00000000-0005-0000-0000-000011000000}"/>
    <cellStyle name="Normal 19" xfId="43" xr:uid="{00000000-0005-0000-0000-000012000000}"/>
    <cellStyle name="Normal 2" xfId="17" xr:uid="{00000000-0005-0000-0000-000013000000}"/>
    <cellStyle name="Normal 2 2" xfId="50" xr:uid="{00000000-0005-0000-0000-000014000000}"/>
    <cellStyle name="Normal 20" xfId="44" xr:uid="{00000000-0005-0000-0000-000015000000}"/>
    <cellStyle name="Normal 21" xfId="45" xr:uid="{00000000-0005-0000-0000-000016000000}"/>
    <cellStyle name="Normal 22" xfId="46" xr:uid="{00000000-0005-0000-0000-000017000000}"/>
    <cellStyle name="Normal 23" xfId="47" xr:uid="{00000000-0005-0000-0000-000018000000}"/>
    <cellStyle name="Normal 24" xfId="39" xr:uid="{00000000-0005-0000-0000-000019000000}"/>
    <cellStyle name="Normal 25" xfId="51" xr:uid="{00000000-0005-0000-0000-00001A000000}"/>
    <cellStyle name="Normal 3" xfId="2" xr:uid="{00000000-0005-0000-0000-00001B000000}"/>
    <cellStyle name="Normal 3 2" xfId="18" xr:uid="{00000000-0005-0000-0000-00001C000000}"/>
    <cellStyle name="Normal 3 2 2" xfId="52" xr:uid="{00000000-0005-0000-0000-00001D000000}"/>
    <cellStyle name="Normal 3 3" xfId="48" xr:uid="{00000000-0005-0000-0000-00001E000000}"/>
    <cellStyle name="Normal 32" xfId="58" xr:uid="{3C647277-82DC-481F-B8DE-4FE3BB2E95A2}"/>
    <cellStyle name="Normal 4" xfId="19" xr:uid="{00000000-0005-0000-0000-00001F000000}"/>
    <cellStyle name="Normal 5" xfId="20" xr:uid="{00000000-0005-0000-0000-000020000000}"/>
    <cellStyle name="Normal 5 2" xfId="21" xr:uid="{00000000-0005-0000-0000-000021000000}"/>
    <cellStyle name="Normal 6" xfId="22" xr:uid="{00000000-0005-0000-0000-000022000000}"/>
    <cellStyle name="Normal 7" xfId="23" xr:uid="{00000000-0005-0000-0000-000023000000}"/>
    <cellStyle name="Normal 8" xfId="24" xr:uid="{00000000-0005-0000-0000-000024000000}"/>
    <cellStyle name="Normal 9" xfId="25" xr:uid="{00000000-0005-0000-0000-000025000000}"/>
    <cellStyle name="Normal_A" xfId="1" xr:uid="{00000000-0005-0000-0000-000026000000}"/>
    <cellStyle name="Normal_A (2)" xfId="30" xr:uid="{00000000-0005-0000-0000-000027000000}"/>
    <cellStyle name="Normal_A (2)_ajj" xfId="3" xr:uid="{00000000-0005-0000-0000-000028000000}"/>
    <cellStyle name="Normal_A_1" xfId="4" xr:uid="{00000000-0005-0000-0000-000029000000}"/>
    <cellStyle name="Normal_akaun" xfId="31" xr:uid="{00000000-0005-0000-0000-00002A000000}"/>
    <cellStyle name="Normal_AKAUNGUAM" xfId="32" xr:uid="{00000000-0005-0000-0000-00002B000000}"/>
    <cellStyle name="Normal_akauntan" xfId="26" xr:uid="{00000000-0005-0000-0000-00002C000000}"/>
    <cellStyle name="Normal_COVER RESTORAN 9 FEB 2006 2" xfId="6" xr:uid="{00000000-0005-0000-0000-00002D000000}"/>
    <cellStyle name="Normal_Law&amp;Acc4a" xfId="33" xr:uid="{00000000-0005-0000-0000-00002E000000}"/>
    <cellStyle name="Normal_LWACC10-14" xfId="34" xr:uid="{00000000-0005-0000-0000-00002F000000}"/>
    <cellStyle name="Normal_newquestionsrsekolah" xfId="35" xr:uid="{00000000-0005-0000-0000-000030000000}"/>
    <cellStyle name="Normal_PindaanSSE 12Apr06" xfId="27" xr:uid="{00000000-0005-0000-0000-000031000000}"/>
    <cellStyle name="Normal_RP5KJSSE" xfId="36" xr:uid="{00000000-0005-0000-0000-000032000000}"/>
    <cellStyle name="Normal_S17" xfId="37" xr:uid="{00000000-0005-0000-0000-000033000000}"/>
    <cellStyle name="Normal_SC7" xfId="29" xr:uid="{00000000-0005-0000-0000-000034000000}"/>
    <cellStyle name="Normal_SSE BARU FRONT PAGE" xfId="5" xr:uid="{00000000-0005-0000-0000-000035000000}"/>
    <cellStyle name="Percent 2" xfId="28" xr:uid="{00000000-0005-0000-0000-000036000000}"/>
    <cellStyle name="Percent 3" xfId="38" xr:uid="{00000000-0005-0000-0000-000037000000}"/>
    <cellStyle name="Style 1" xfId="53" xr:uid="{00000000-0005-0000-0000-000038000000}"/>
    <cellStyle name="Style 2" xfId="54" xr:uid="{00000000-0005-0000-0000-000039000000}"/>
  </cellStyles>
  <dxfs count="4">
    <dxf>
      <font>
        <color rgb="FFFF0000"/>
      </font>
    </dxf>
    <dxf>
      <font>
        <color rgb="FFFF0000"/>
      </font>
    </dxf>
    <dxf>
      <font>
        <color rgb="FFFF0000"/>
      </font>
    </dxf>
    <dxf>
      <font>
        <color rgb="FFFF0000"/>
      </font>
    </dxf>
  </dxfs>
  <tableStyles count="0" defaultTableStyle="TableStyleMedium9" defaultPivotStyle="PivotStyleLight16"/>
  <colors>
    <mruColors>
      <color rgb="FFFFCC66"/>
      <color rgb="FF87BDE9"/>
      <color rgb="FF0000FF"/>
      <color rgb="FFFFFFCC"/>
      <color rgb="FF8BC3E5"/>
      <color rgb="FF84C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24</xdr:col>
      <xdr:colOff>119063</xdr:colOff>
      <xdr:row>0</xdr:row>
      <xdr:rowOff>142875</xdr:rowOff>
    </xdr:from>
    <xdr:to>
      <xdr:col>31</xdr:col>
      <xdr:colOff>452438</xdr:colOff>
      <xdr:row>7</xdr:row>
      <xdr:rowOff>314325</xdr:rowOff>
    </xdr:to>
    <xdr:pic>
      <xdr:nvPicPr>
        <xdr:cNvPr id="2" name="Picture 1">
          <a:extLst>
            <a:ext uri="{FF2B5EF4-FFF2-40B4-BE49-F238E27FC236}">
              <a16:creationId xmlns:a16="http://schemas.microsoft.com/office/drawing/2014/main" id="{149B065C-2B33-42F0-B728-E127ADD3281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bwMode="auto">
        <a:xfrm>
          <a:off x="12201525" y="142875"/>
          <a:ext cx="3638550"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193964</xdr:colOff>
      <xdr:row>42</xdr:row>
      <xdr:rowOff>67541</xdr:rowOff>
    </xdr:from>
    <xdr:to>
      <xdr:col>25</xdr:col>
      <xdr:colOff>174913</xdr:colOff>
      <xdr:row>44</xdr:row>
      <xdr:rowOff>38966</xdr:rowOff>
    </xdr:to>
    <xdr:sp macro="" textlink="">
      <xdr:nvSpPr>
        <xdr:cNvPr id="6" name="Multiply 5">
          <a:extLst>
            <a:ext uri="{FF2B5EF4-FFF2-40B4-BE49-F238E27FC236}">
              <a16:creationId xmlns:a16="http://schemas.microsoft.com/office/drawing/2014/main" id="{00000000-0008-0000-0100-000006000000}"/>
            </a:ext>
          </a:extLst>
        </xdr:cNvPr>
        <xdr:cNvSpPr/>
      </xdr:nvSpPr>
      <xdr:spPr>
        <a:xfrm>
          <a:off x="6168737" y="15723177"/>
          <a:ext cx="500494" cy="542925"/>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42</xdr:row>
      <xdr:rowOff>119495</xdr:rowOff>
    </xdr:from>
    <xdr:to>
      <xdr:col>37</xdr:col>
      <xdr:colOff>174913</xdr:colOff>
      <xdr:row>44</xdr:row>
      <xdr:rowOff>90920</xdr:rowOff>
    </xdr:to>
    <xdr:sp macro="" textlink="">
      <xdr:nvSpPr>
        <xdr:cNvPr id="7" name="Multiply 6">
          <a:extLst>
            <a:ext uri="{FF2B5EF4-FFF2-40B4-BE49-F238E27FC236}">
              <a16:creationId xmlns:a16="http://schemas.microsoft.com/office/drawing/2014/main" id="{00000000-0008-0000-0100-000007000000}"/>
            </a:ext>
          </a:extLst>
        </xdr:cNvPr>
        <xdr:cNvSpPr/>
      </xdr:nvSpPr>
      <xdr:spPr>
        <a:xfrm>
          <a:off x="9286009" y="15775131"/>
          <a:ext cx="500495" cy="542925"/>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42</xdr:row>
      <xdr:rowOff>119495</xdr:rowOff>
    </xdr:from>
    <xdr:to>
      <xdr:col>49</xdr:col>
      <xdr:colOff>174913</xdr:colOff>
      <xdr:row>44</xdr:row>
      <xdr:rowOff>90920</xdr:rowOff>
    </xdr:to>
    <xdr:sp macro="" textlink="">
      <xdr:nvSpPr>
        <xdr:cNvPr id="8" name="Multiply 7">
          <a:extLst>
            <a:ext uri="{FF2B5EF4-FFF2-40B4-BE49-F238E27FC236}">
              <a16:creationId xmlns:a16="http://schemas.microsoft.com/office/drawing/2014/main" id="{00000000-0008-0000-0100-000008000000}"/>
            </a:ext>
          </a:extLst>
        </xdr:cNvPr>
        <xdr:cNvSpPr/>
      </xdr:nvSpPr>
      <xdr:spPr>
        <a:xfrm>
          <a:off x="12403282" y="15775131"/>
          <a:ext cx="500495" cy="542925"/>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42</xdr:row>
      <xdr:rowOff>119495</xdr:rowOff>
    </xdr:from>
    <xdr:to>
      <xdr:col>61</xdr:col>
      <xdr:colOff>174913</xdr:colOff>
      <xdr:row>44</xdr:row>
      <xdr:rowOff>90920</xdr:rowOff>
    </xdr:to>
    <xdr:sp macro="" textlink="">
      <xdr:nvSpPr>
        <xdr:cNvPr id="9" name="Multiply 8">
          <a:extLst>
            <a:ext uri="{FF2B5EF4-FFF2-40B4-BE49-F238E27FC236}">
              <a16:creationId xmlns:a16="http://schemas.microsoft.com/office/drawing/2014/main" id="{00000000-0008-0000-0100-000009000000}"/>
            </a:ext>
          </a:extLst>
        </xdr:cNvPr>
        <xdr:cNvSpPr/>
      </xdr:nvSpPr>
      <xdr:spPr>
        <a:xfrm>
          <a:off x="15520555" y="15775131"/>
          <a:ext cx="500494" cy="542925"/>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44</xdr:col>
      <xdr:colOff>204106</xdr:colOff>
      <xdr:row>52</xdr:row>
      <xdr:rowOff>81643</xdr:rowOff>
    </xdr:from>
    <xdr:to>
      <xdr:col>46</xdr:col>
      <xdr:colOff>100148</xdr:colOff>
      <xdr:row>53</xdr:row>
      <xdr:rowOff>312965</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1593285" y="19172464"/>
          <a:ext cx="413113" cy="61232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1100"/>
        </a:p>
      </xdr:txBody>
    </xdr:sp>
    <xdr:clientData/>
  </xdr:twoCellAnchor>
  <xdr:twoCellAnchor>
    <xdr:from>
      <xdr:col>53</xdr:col>
      <xdr:colOff>150767</xdr:colOff>
      <xdr:row>52</xdr:row>
      <xdr:rowOff>45720</xdr:rowOff>
    </xdr:from>
    <xdr:to>
      <xdr:col>55</xdr:col>
      <xdr:colOff>211727</xdr:colOff>
      <xdr:row>54</xdr:row>
      <xdr:rowOff>0</xdr:rowOff>
    </xdr:to>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13866767" y="19136541"/>
          <a:ext cx="578031" cy="716280"/>
        </a:xfrm>
        <a:prstGeom prst="rect">
          <a:avLst/>
        </a:prstGeom>
        <a:noFill/>
        <a:ln w="349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b"/>
        <a:lstStyle/>
        <a:p>
          <a:pPr algn="ctr"/>
          <a:r>
            <a:rPr lang="en-MY" sz="2800" b="1">
              <a:latin typeface="Arial" pitchFamily="34" charset="0"/>
              <a:cs typeface="Arial" pitchFamily="34" charset="0"/>
            </a:rPr>
            <a:t> </a:t>
          </a:r>
          <a:r>
            <a:rPr lang="en-MY" sz="4800" b="1">
              <a:latin typeface="Arial" pitchFamily="34" charset="0"/>
              <a:cs typeface="Arial" pitchFamily="34" charset="0"/>
            </a:rPr>
            <a:t>X</a:t>
          </a:r>
          <a:endParaRPr lang="en-MY" sz="2800" b="1">
            <a:latin typeface="Arial" pitchFamily="34" charset="0"/>
            <a:cs typeface="Arial" pitchFamily="34" charset="0"/>
          </a:endParaRPr>
        </a:p>
      </xdr:txBody>
    </xdr:sp>
    <xdr:clientData/>
  </xdr:twoCellAnchor>
  <xdr:twoCellAnchor>
    <xdr:from>
      <xdr:col>16</xdr:col>
      <xdr:colOff>121227</xdr:colOff>
      <xdr:row>39</xdr:row>
      <xdr:rowOff>0</xdr:rowOff>
    </xdr:from>
    <xdr:to>
      <xdr:col>24</xdr:col>
      <xdr:colOff>207820</xdr:colOff>
      <xdr:row>39</xdr:row>
      <xdr:rowOff>0</xdr:rowOff>
    </xdr:to>
    <xdr:cxnSp macro="">
      <xdr:nvCxnSpPr>
        <xdr:cNvPr id="13" name="Straight Connector 12">
          <a:extLst>
            <a:ext uri="{FF2B5EF4-FFF2-40B4-BE49-F238E27FC236}">
              <a16:creationId xmlns:a16="http://schemas.microsoft.com/office/drawing/2014/main" id="{5B43AB09-6F6E-421B-BA9B-E742B87A2D7A}"/>
            </a:ext>
          </a:extLst>
        </xdr:cNvPr>
        <xdr:cNvCxnSpPr/>
      </xdr:nvCxnSpPr>
      <xdr:spPr>
        <a:xfrm>
          <a:off x="4277591" y="14703136"/>
          <a:ext cx="216477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86592</xdr:colOff>
      <xdr:row>39</xdr:row>
      <xdr:rowOff>17319</xdr:rowOff>
    </xdr:from>
    <xdr:to>
      <xdr:col>36</xdr:col>
      <xdr:colOff>190503</xdr:colOff>
      <xdr:row>39</xdr:row>
      <xdr:rowOff>17319</xdr:rowOff>
    </xdr:to>
    <xdr:cxnSp macro="">
      <xdr:nvCxnSpPr>
        <xdr:cNvPr id="15" name="Straight Connector 14">
          <a:extLst>
            <a:ext uri="{FF2B5EF4-FFF2-40B4-BE49-F238E27FC236}">
              <a16:creationId xmlns:a16="http://schemas.microsoft.com/office/drawing/2014/main" id="{25A61AB3-39F3-4A88-86BF-F208FBCED084}"/>
            </a:ext>
          </a:extLst>
        </xdr:cNvPr>
        <xdr:cNvCxnSpPr/>
      </xdr:nvCxnSpPr>
      <xdr:spPr>
        <a:xfrm>
          <a:off x="7620001" y="14720455"/>
          <a:ext cx="192232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65809</xdr:colOff>
      <xdr:row>39</xdr:row>
      <xdr:rowOff>13857</xdr:rowOff>
    </xdr:from>
    <xdr:to>
      <xdr:col>48</xdr:col>
      <xdr:colOff>169720</xdr:colOff>
      <xdr:row>39</xdr:row>
      <xdr:rowOff>13857</xdr:rowOff>
    </xdr:to>
    <xdr:cxnSp macro="">
      <xdr:nvCxnSpPr>
        <xdr:cNvPr id="18" name="Straight Connector 17">
          <a:extLst>
            <a:ext uri="{FF2B5EF4-FFF2-40B4-BE49-F238E27FC236}">
              <a16:creationId xmlns:a16="http://schemas.microsoft.com/office/drawing/2014/main" id="{7EA1A20B-DEE6-4009-BAAE-37F31606B114}"/>
            </a:ext>
          </a:extLst>
        </xdr:cNvPr>
        <xdr:cNvCxnSpPr/>
      </xdr:nvCxnSpPr>
      <xdr:spPr>
        <a:xfrm>
          <a:off x="10716491" y="14716993"/>
          <a:ext cx="192232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79664</xdr:colOff>
      <xdr:row>39</xdr:row>
      <xdr:rowOff>10395</xdr:rowOff>
    </xdr:from>
    <xdr:to>
      <xdr:col>60</xdr:col>
      <xdr:colOff>183575</xdr:colOff>
      <xdr:row>39</xdr:row>
      <xdr:rowOff>10395</xdr:rowOff>
    </xdr:to>
    <xdr:cxnSp macro="">
      <xdr:nvCxnSpPr>
        <xdr:cNvPr id="19" name="Straight Connector 18">
          <a:extLst>
            <a:ext uri="{FF2B5EF4-FFF2-40B4-BE49-F238E27FC236}">
              <a16:creationId xmlns:a16="http://schemas.microsoft.com/office/drawing/2014/main" id="{7CD292B9-F366-47DB-97F4-9FD6FE7E7D6F}"/>
            </a:ext>
          </a:extLst>
        </xdr:cNvPr>
        <xdr:cNvCxnSpPr/>
      </xdr:nvCxnSpPr>
      <xdr:spPr>
        <a:xfrm>
          <a:off x="13847619" y="14713531"/>
          <a:ext cx="192232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bwMode="auto">
        <a:xfrm>
          <a:off x="11010914" y="3549491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bwMode="auto">
        <a:xfrm>
          <a:off x="13473129" y="3548062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6" name="Rectangle 5">
          <a:extLst>
            <a:ext uri="{FF2B5EF4-FFF2-40B4-BE49-F238E27FC236}">
              <a16:creationId xmlns:a16="http://schemas.microsoft.com/office/drawing/2014/main" id="{00000000-0008-0000-0900-000006000000}"/>
            </a:ext>
          </a:extLst>
        </xdr:cNvPr>
        <xdr:cNvSpPr>
          <a:spLocks noChangeArrowheads="1"/>
        </xdr:cNvSpPr>
      </xdr:nvSpPr>
      <xdr:spPr bwMode="auto">
        <a:xfrm>
          <a:off x="8272476" y="3548058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7" name="Rectangle 6">
          <a:extLst>
            <a:ext uri="{FF2B5EF4-FFF2-40B4-BE49-F238E27FC236}">
              <a16:creationId xmlns:a16="http://schemas.microsoft.com/office/drawing/2014/main" id="{00000000-0008-0000-0900-000007000000}"/>
            </a:ext>
          </a:extLst>
        </xdr:cNvPr>
        <xdr:cNvSpPr>
          <a:spLocks noChangeArrowheads="1"/>
        </xdr:cNvSpPr>
      </xdr:nvSpPr>
      <xdr:spPr bwMode="auto">
        <a:xfrm>
          <a:off x="20950304" y="35485389"/>
          <a:ext cx="288000" cy="2880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17" name="Rectangle 16">
          <a:extLst>
            <a:ext uri="{FF2B5EF4-FFF2-40B4-BE49-F238E27FC236}">
              <a16:creationId xmlns:a16="http://schemas.microsoft.com/office/drawing/2014/main" id="{32763440-057B-4701-A8EB-5D94DE3B22C0}"/>
            </a:ext>
          </a:extLst>
        </xdr:cNvPr>
        <xdr:cNvSpPr>
          <a:spLocks noChangeArrowheads="1"/>
        </xdr:cNvSpPr>
      </xdr:nvSpPr>
      <xdr:spPr bwMode="auto">
        <a:xfrm>
          <a:off x="20878867" y="35499677"/>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18" name="Rectangle 17">
          <a:extLst>
            <a:ext uri="{FF2B5EF4-FFF2-40B4-BE49-F238E27FC236}">
              <a16:creationId xmlns:a16="http://schemas.microsoft.com/office/drawing/2014/main" id="{66AF10EA-2A84-4898-89EC-E4ED5A0A5150}"/>
            </a:ext>
          </a:extLst>
        </xdr:cNvPr>
        <xdr:cNvSpPr>
          <a:spLocks noChangeArrowheads="1"/>
        </xdr:cNvSpPr>
      </xdr:nvSpPr>
      <xdr:spPr bwMode="auto">
        <a:xfrm>
          <a:off x="24379304" y="35499677"/>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19" name="Rectangle 18">
          <a:extLst>
            <a:ext uri="{FF2B5EF4-FFF2-40B4-BE49-F238E27FC236}">
              <a16:creationId xmlns:a16="http://schemas.microsoft.com/office/drawing/2014/main" id="{B97F1DD3-5F21-421C-BE07-5ED30423A122}"/>
            </a:ext>
          </a:extLst>
        </xdr:cNvPr>
        <xdr:cNvSpPr>
          <a:spLocks noChangeArrowheads="1"/>
        </xdr:cNvSpPr>
      </xdr:nvSpPr>
      <xdr:spPr bwMode="auto">
        <a:xfrm>
          <a:off x="24379304" y="35499677"/>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530F0D2F-392B-43E4-96BD-5C161DFAFCB8}"/>
            </a:ext>
          </a:extLst>
        </xdr:cNvPr>
        <xdr:cNvSpPr>
          <a:spLocks noChangeArrowheads="1"/>
        </xdr:cNvSpPr>
      </xdr:nvSpPr>
      <xdr:spPr bwMode="auto">
        <a:xfrm>
          <a:off x="11134739" y="405431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3" name="Rectangle 2">
          <a:extLst>
            <a:ext uri="{FF2B5EF4-FFF2-40B4-BE49-F238E27FC236}">
              <a16:creationId xmlns:a16="http://schemas.microsoft.com/office/drawing/2014/main" id="{5CACB311-1D85-485F-89D1-D3A46FA42FE7}"/>
            </a:ext>
          </a:extLst>
        </xdr:cNvPr>
        <xdr:cNvSpPr>
          <a:spLocks noChangeArrowheads="1"/>
        </xdr:cNvSpPr>
      </xdr:nvSpPr>
      <xdr:spPr bwMode="auto">
        <a:xfrm>
          <a:off x="13596954" y="405288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4" name="Rectangle 3">
          <a:extLst>
            <a:ext uri="{FF2B5EF4-FFF2-40B4-BE49-F238E27FC236}">
              <a16:creationId xmlns:a16="http://schemas.microsoft.com/office/drawing/2014/main" id="{5E9CE746-E89A-4E32-A597-61202D814EC3}"/>
            </a:ext>
          </a:extLst>
        </xdr:cNvPr>
        <xdr:cNvSpPr>
          <a:spLocks noChangeArrowheads="1"/>
        </xdr:cNvSpPr>
      </xdr:nvSpPr>
      <xdr:spPr bwMode="auto">
        <a:xfrm>
          <a:off x="8396301" y="4052883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5" name="Rectangle 4">
          <a:extLst>
            <a:ext uri="{FF2B5EF4-FFF2-40B4-BE49-F238E27FC236}">
              <a16:creationId xmlns:a16="http://schemas.microsoft.com/office/drawing/2014/main" id="{FBC6EC01-5A02-4C75-ABCD-BEBE6101B08F}"/>
            </a:ext>
          </a:extLst>
        </xdr:cNvPr>
        <xdr:cNvSpPr>
          <a:spLocks noChangeArrowheads="1"/>
        </xdr:cNvSpPr>
      </xdr:nvSpPr>
      <xdr:spPr bwMode="auto">
        <a:xfrm>
          <a:off x="161020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6" name="Rectangle 5">
          <a:extLst>
            <a:ext uri="{FF2B5EF4-FFF2-40B4-BE49-F238E27FC236}">
              <a16:creationId xmlns:a16="http://schemas.microsoft.com/office/drawing/2014/main" id="{71F9370E-1461-43E0-8D32-43E4953CFCEC}"/>
            </a:ext>
          </a:extLst>
        </xdr:cNvPr>
        <xdr:cNvSpPr>
          <a:spLocks noChangeArrowheads="1"/>
        </xdr:cNvSpPr>
      </xdr:nvSpPr>
      <xdr:spPr bwMode="auto">
        <a:xfrm>
          <a:off x="196072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7" name="Rectangle 6">
          <a:extLst>
            <a:ext uri="{FF2B5EF4-FFF2-40B4-BE49-F238E27FC236}">
              <a16:creationId xmlns:a16="http://schemas.microsoft.com/office/drawing/2014/main" id="{27A26757-86D2-40E4-A119-2CD7693C4609}"/>
            </a:ext>
          </a:extLst>
        </xdr:cNvPr>
        <xdr:cNvSpPr>
          <a:spLocks noChangeArrowheads="1"/>
        </xdr:cNvSpPr>
      </xdr:nvSpPr>
      <xdr:spPr bwMode="auto">
        <a:xfrm>
          <a:off x="231124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8" name="Rectangle 7">
          <a:extLst>
            <a:ext uri="{FF2B5EF4-FFF2-40B4-BE49-F238E27FC236}">
              <a16:creationId xmlns:a16="http://schemas.microsoft.com/office/drawing/2014/main" id="{D408AE96-859A-4D83-85CE-1B68650331AC}"/>
            </a:ext>
          </a:extLst>
        </xdr:cNvPr>
        <xdr:cNvSpPr>
          <a:spLocks noChangeArrowheads="1"/>
        </xdr:cNvSpPr>
      </xdr:nvSpPr>
      <xdr:spPr bwMode="auto">
        <a:xfrm>
          <a:off x="26617679" y="40533639"/>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9</xdr:row>
      <xdr:rowOff>171450</xdr:rowOff>
    </xdr:from>
    <xdr:to>
      <xdr:col>4</xdr:col>
      <xdr:colOff>57150</xdr:colOff>
      <xdr:row>11</xdr:row>
      <xdr:rowOff>323850</xdr:rowOff>
    </xdr:to>
    <xdr:sp macro="" textlink="">
      <xdr:nvSpPr>
        <xdr:cNvPr id="10" name="TextBox 9">
          <a:extLst>
            <a:ext uri="{FF2B5EF4-FFF2-40B4-BE49-F238E27FC236}">
              <a16:creationId xmlns:a16="http://schemas.microsoft.com/office/drawing/2014/main" id="{71CAF536-DF5E-457C-8113-F7C896C48993}"/>
            </a:ext>
          </a:extLst>
        </xdr:cNvPr>
        <xdr:cNvSpPr txBox="1"/>
      </xdr:nvSpPr>
      <xdr:spPr>
        <a:xfrm>
          <a:off x="352425" y="4343400"/>
          <a:ext cx="923925"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40</xdr:row>
      <xdr:rowOff>171450</xdr:rowOff>
    </xdr:from>
    <xdr:to>
      <xdr:col>4</xdr:col>
      <xdr:colOff>57150</xdr:colOff>
      <xdr:row>42</xdr:row>
      <xdr:rowOff>323850</xdr:rowOff>
    </xdr:to>
    <xdr:sp macro="" textlink="">
      <xdr:nvSpPr>
        <xdr:cNvPr id="9" name="TextBox 8">
          <a:extLst>
            <a:ext uri="{FF2B5EF4-FFF2-40B4-BE49-F238E27FC236}">
              <a16:creationId xmlns:a16="http://schemas.microsoft.com/office/drawing/2014/main" id="{00000000-0008-0000-1500-000009000000}"/>
            </a:ext>
          </a:extLst>
        </xdr:cNvPr>
        <xdr:cNvSpPr txBox="1"/>
      </xdr:nvSpPr>
      <xdr:spPr>
        <a:xfrm>
          <a:off x="293370" y="15685770"/>
          <a:ext cx="116586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twoCellAnchor>
    <xdr:from>
      <xdr:col>2</xdr:col>
      <xdr:colOff>0</xdr:colOff>
      <xdr:row>9</xdr:row>
      <xdr:rowOff>171450</xdr:rowOff>
    </xdr:from>
    <xdr:to>
      <xdr:col>4</xdr:col>
      <xdr:colOff>57150</xdr:colOff>
      <xdr:row>11</xdr:row>
      <xdr:rowOff>323850</xdr:rowOff>
    </xdr:to>
    <xdr:sp macro="" textlink="">
      <xdr:nvSpPr>
        <xdr:cNvPr id="16" name="TextBox 15">
          <a:extLst>
            <a:ext uri="{FF2B5EF4-FFF2-40B4-BE49-F238E27FC236}">
              <a16:creationId xmlns:a16="http://schemas.microsoft.com/office/drawing/2014/main" id="{7FE794A9-E156-42FF-A9F6-F29047CC13DA}"/>
            </a:ext>
          </a:extLst>
        </xdr:cNvPr>
        <xdr:cNvSpPr txBox="1"/>
      </xdr:nvSpPr>
      <xdr:spPr>
        <a:xfrm>
          <a:off x="333375" y="4248150"/>
          <a:ext cx="962025"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twoCellAnchor>
    <xdr:from>
      <xdr:col>2</xdr:col>
      <xdr:colOff>0</xdr:colOff>
      <xdr:row>40</xdr:row>
      <xdr:rowOff>171450</xdr:rowOff>
    </xdr:from>
    <xdr:to>
      <xdr:col>4</xdr:col>
      <xdr:colOff>57150</xdr:colOff>
      <xdr:row>42</xdr:row>
      <xdr:rowOff>323850</xdr:rowOff>
    </xdr:to>
    <xdr:sp macro="" textlink="">
      <xdr:nvSpPr>
        <xdr:cNvPr id="17" name="TextBox 16">
          <a:extLst>
            <a:ext uri="{FF2B5EF4-FFF2-40B4-BE49-F238E27FC236}">
              <a16:creationId xmlns:a16="http://schemas.microsoft.com/office/drawing/2014/main" id="{C4E08176-2E5E-4B7E-A885-B3525CEA0364}"/>
            </a:ext>
          </a:extLst>
        </xdr:cNvPr>
        <xdr:cNvSpPr txBox="1"/>
      </xdr:nvSpPr>
      <xdr:spPr>
        <a:xfrm>
          <a:off x="428625" y="4362450"/>
          <a:ext cx="81915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9</xdr:row>
      <xdr:rowOff>171450</xdr:rowOff>
    </xdr:from>
    <xdr:to>
      <xdr:col>4</xdr:col>
      <xdr:colOff>57150</xdr:colOff>
      <xdr:row>11</xdr:row>
      <xdr:rowOff>323850</xdr:rowOff>
    </xdr:to>
    <xdr:sp macro="" textlink="">
      <xdr:nvSpPr>
        <xdr:cNvPr id="11" name="TextBox 10">
          <a:extLst>
            <a:ext uri="{FF2B5EF4-FFF2-40B4-BE49-F238E27FC236}">
              <a16:creationId xmlns:a16="http://schemas.microsoft.com/office/drawing/2014/main" id="{D613FEC2-F9C6-4240-B9F8-0A4D0649AD66}"/>
            </a:ext>
          </a:extLst>
        </xdr:cNvPr>
        <xdr:cNvSpPr txBox="1"/>
      </xdr:nvSpPr>
      <xdr:spPr>
        <a:xfrm>
          <a:off x="190500" y="16735425"/>
          <a:ext cx="1057275"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twoCellAnchor>
    <xdr:from>
      <xdr:col>2</xdr:col>
      <xdr:colOff>0</xdr:colOff>
      <xdr:row>9</xdr:row>
      <xdr:rowOff>171450</xdr:rowOff>
    </xdr:from>
    <xdr:to>
      <xdr:col>4</xdr:col>
      <xdr:colOff>57150</xdr:colOff>
      <xdr:row>11</xdr:row>
      <xdr:rowOff>323850</xdr:rowOff>
    </xdr:to>
    <xdr:sp macro="" textlink="">
      <xdr:nvSpPr>
        <xdr:cNvPr id="12" name="TextBox 11">
          <a:extLst>
            <a:ext uri="{FF2B5EF4-FFF2-40B4-BE49-F238E27FC236}">
              <a16:creationId xmlns:a16="http://schemas.microsoft.com/office/drawing/2014/main" id="{76107D71-8584-40B9-BB57-84CA011D2D63}"/>
            </a:ext>
          </a:extLst>
        </xdr:cNvPr>
        <xdr:cNvSpPr txBox="1"/>
      </xdr:nvSpPr>
      <xdr:spPr>
        <a:xfrm>
          <a:off x="428625" y="16735425"/>
          <a:ext cx="81915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3200" b="1">
            <a:latin typeface="Arial" pitchFamily="34" charset="0"/>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690555</xdr:colOff>
      <xdr:row>85</xdr:row>
      <xdr:rowOff>0</xdr:rowOff>
    </xdr:from>
    <xdr:to>
      <xdr:col>4</xdr:col>
      <xdr:colOff>595305</xdr:colOff>
      <xdr:row>86</xdr:row>
      <xdr:rowOff>3</xdr:rowOff>
    </xdr:to>
    <xdr:sp macro="" textlink="">
      <xdr:nvSpPr>
        <xdr:cNvPr id="5" name="Rectangle 18">
          <a:extLst>
            <a:ext uri="{FF2B5EF4-FFF2-40B4-BE49-F238E27FC236}">
              <a16:creationId xmlns:a16="http://schemas.microsoft.com/office/drawing/2014/main" id="{00000000-0008-0000-1700-000005000000}"/>
            </a:ext>
          </a:extLst>
        </xdr:cNvPr>
        <xdr:cNvSpPr>
          <a:spLocks noChangeArrowheads="1"/>
        </xdr:cNvSpPr>
      </xdr:nvSpPr>
      <xdr:spPr bwMode="auto">
        <a:xfrm>
          <a:off x="1178235" y="36119756"/>
          <a:ext cx="819150" cy="921067"/>
        </a:xfrm>
        <a:prstGeom prst="rect">
          <a:avLst/>
        </a:prstGeom>
        <a:noFill/>
        <a:ln w="9525">
          <a:noFill/>
          <a:miter lim="800000"/>
          <a:headEnd/>
          <a:tailEnd/>
        </a:ln>
      </xdr:spPr>
      <xdr:txBody>
        <a:bodyPr wrap="none" lIns="0" tIns="0" rIns="0" bIns="0" anchor="t" upright="1">
          <a:noAutofit/>
        </a:bodyPr>
        <a:lstStyle/>
        <a:p>
          <a:pPr algn="l" rtl="0">
            <a:defRPr sz="1000"/>
          </a:pPr>
          <a:endParaRPr lang="en-US" sz="55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H8"/>
  <sheetViews>
    <sheetView tabSelected="1" zoomScale="80" zoomScaleNormal="80" workbookViewId="0">
      <selection activeCell="D8" sqref="D8"/>
    </sheetView>
  </sheetViews>
  <sheetFormatPr defaultRowHeight="14.4"/>
  <cols>
    <col min="1" max="1" width="13.109375" bestFit="1" customWidth="1"/>
    <col min="2" max="2" width="14.5546875" customWidth="1"/>
    <col min="3" max="3" width="16.109375" customWidth="1"/>
    <col min="4" max="4" width="9.109375" customWidth="1"/>
    <col min="5" max="5" width="8.44140625" customWidth="1"/>
    <col min="6" max="14" width="9.109375" customWidth="1"/>
    <col min="15" max="15" width="9.5546875" customWidth="1"/>
    <col min="16" max="16" width="16.5546875" bestFit="1" customWidth="1"/>
    <col min="17" max="17" width="17.33203125" customWidth="1"/>
    <col min="18" max="29" width="9.109375" customWidth="1"/>
    <col min="30" max="30" width="11.109375" customWidth="1"/>
    <col min="31" max="31" width="13.44140625" customWidth="1"/>
    <col min="32" max="32" width="8.6640625" customWidth="1"/>
    <col min="33" max="36" width="9.109375" customWidth="1"/>
    <col min="37" max="37" width="10.88671875" customWidth="1"/>
    <col min="38" max="39" width="9.109375" customWidth="1"/>
    <col min="40" max="40" width="10" customWidth="1"/>
    <col min="41" max="53" width="9.109375" customWidth="1"/>
    <col min="54" max="54" width="11.33203125" customWidth="1"/>
    <col min="55" max="77" width="9.109375" customWidth="1"/>
    <col min="78" max="78" width="10.5546875" customWidth="1"/>
    <col min="79" max="270" width="9.109375" customWidth="1"/>
    <col min="271" max="271" width="9.88671875" customWidth="1"/>
    <col min="272" max="605" width="9.109375" customWidth="1"/>
    <col min="633" max="633" width="12.5546875" bestFit="1" customWidth="1"/>
    <col min="640" max="640" width="11.33203125" bestFit="1" customWidth="1"/>
    <col min="644" max="656" width="11.33203125" bestFit="1" customWidth="1"/>
    <col min="657" max="657" width="12.33203125" bestFit="1" customWidth="1"/>
    <col min="671" max="671" width="11.5546875" bestFit="1" customWidth="1"/>
    <col min="748" max="801" width="8.88671875" customWidth="1"/>
    <col min="802" max="806" width="14.6640625" customWidth="1"/>
    <col min="807" max="807" width="19.6640625" customWidth="1"/>
    <col min="808" max="812" width="14.6640625" customWidth="1"/>
    <col min="813" max="816" width="8.88671875" customWidth="1"/>
    <col min="817" max="823" width="18" customWidth="1"/>
    <col min="824" max="825" width="14" customWidth="1"/>
    <col min="826" max="832" width="8.88671875" customWidth="1"/>
    <col min="833" max="837" width="15.33203125" customWidth="1"/>
    <col min="838" max="842" width="8.88671875" customWidth="1"/>
    <col min="843" max="844" width="13.88671875" customWidth="1"/>
    <col min="845" max="845" width="22.109375" customWidth="1"/>
    <col min="846" max="855" width="13.88671875" customWidth="1"/>
    <col min="856" max="870" width="17.6640625" customWidth="1"/>
    <col min="871" max="872" width="8.88671875" customWidth="1"/>
    <col min="873" max="874" width="12.109375" customWidth="1"/>
    <col min="875" max="875" width="15.33203125" customWidth="1"/>
    <col min="876" max="886" width="12.109375" customWidth="1"/>
    <col min="887" max="897" width="13.88671875" customWidth="1"/>
    <col min="898" max="898" width="20.88671875" customWidth="1"/>
    <col min="899" max="904" width="13.88671875" customWidth="1"/>
    <col min="905" max="943" width="8.88671875" customWidth="1"/>
    <col min="944" max="949" width="14.33203125" customWidth="1"/>
    <col min="950" max="951" width="8.88671875" customWidth="1"/>
    <col min="952" max="967" width="15" customWidth="1"/>
    <col min="968" max="996" width="8.88671875" customWidth="1"/>
    <col min="997" max="999" width="16.44140625" customWidth="1"/>
    <col min="1000" max="1000" width="18.6640625" customWidth="1"/>
    <col min="1001" max="1005" width="15.109375" customWidth="1"/>
    <col min="1006" max="1006" width="19.6640625" customWidth="1"/>
    <col min="1007" max="1007" width="14.5546875" customWidth="1"/>
    <col min="1008" max="1008" width="12.5546875" customWidth="1"/>
    <col min="1009" max="1015" width="13.5546875" customWidth="1"/>
    <col min="1016" max="1016" width="25" customWidth="1"/>
    <col min="1017" max="1020" width="13.5546875" customWidth="1"/>
    <col min="1021" max="1038" width="16.6640625" customWidth="1"/>
    <col min="1072" max="1081" width="14.5546875" customWidth="1"/>
    <col min="1172" max="1176" width="12.88671875" customWidth="1"/>
    <col min="1177" max="1177" width="18" customWidth="1"/>
    <col min="1178" max="1190" width="12.88671875" customWidth="1"/>
    <col min="1218" max="1218" width="17.5546875" customWidth="1"/>
    <col min="1219" max="1220" width="15.109375" customWidth="1"/>
    <col min="1221" max="1221" width="14.5546875" customWidth="1"/>
    <col min="1222" max="1222" width="18.33203125" customWidth="1"/>
    <col min="1223" max="1223" width="14" customWidth="1"/>
    <col min="1224" max="1224" width="17.109375" customWidth="1"/>
    <col min="1225" max="1227" width="17.5546875" customWidth="1"/>
    <col min="1228" max="1231" width="14.109375" customWidth="1"/>
  </cols>
  <sheetData>
    <row r="1" spans="1:1022" ht="111" customHeight="1">
      <c r="A1" s="1475" t="s">
        <v>3139</v>
      </c>
      <c r="B1" s="1475" t="s">
        <v>1237</v>
      </c>
      <c r="C1" s="1475" t="s">
        <v>1238</v>
      </c>
      <c r="D1" s="1475" t="s">
        <v>1239</v>
      </c>
      <c r="E1" s="1475" t="s">
        <v>1240</v>
      </c>
      <c r="F1" s="1475" t="s">
        <v>1241</v>
      </c>
      <c r="G1" s="1475" t="s">
        <v>1242</v>
      </c>
      <c r="H1" s="1475" t="s">
        <v>1243</v>
      </c>
      <c r="I1" s="1475" t="s">
        <v>1244</v>
      </c>
      <c r="J1" s="1475" t="s">
        <v>1245</v>
      </c>
      <c r="K1" s="1475" t="s">
        <v>3070</v>
      </c>
      <c r="L1" s="1475" t="s">
        <v>3071</v>
      </c>
      <c r="M1" s="1475" t="s">
        <v>1246</v>
      </c>
      <c r="N1" s="1475" t="s">
        <v>1247</v>
      </c>
      <c r="O1" s="1475" t="s">
        <v>1248</v>
      </c>
      <c r="P1" s="1475" t="s">
        <v>1249</v>
      </c>
      <c r="Q1" s="1475" t="s">
        <v>1250</v>
      </c>
      <c r="R1" s="1475" t="s">
        <v>1251</v>
      </c>
      <c r="S1" s="1475" t="s">
        <v>1252</v>
      </c>
      <c r="T1" s="1475" t="s">
        <v>1253</v>
      </c>
      <c r="U1" s="1475" t="s">
        <v>1254</v>
      </c>
      <c r="V1" s="1475" t="s">
        <v>1255</v>
      </c>
      <c r="W1" s="1475" t="s">
        <v>1256</v>
      </c>
      <c r="X1" s="1475" t="s">
        <v>1257</v>
      </c>
      <c r="Y1" s="1475" t="s">
        <v>1258</v>
      </c>
      <c r="Z1" s="1475" t="s">
        <v>1259</v>
      </c>
      <c r="AA1" s="1475" t="s">
        <v>2960</v>
      </c>
      <c r="AB1" s="1475" t="s">
        <v>1260</v>
      </c>
      <c r="AC1" s="1475" t="s">
        <v>1261</v>
      </c>
      <c r="AD1" s="1475" t="s">
        <v>1262</v>
      </c>
      <c r="AE1" s="1475" t="s">
        <v>2961</v>
      </c>
      <c r="AF1" s="1475" t="s">
        <v>2962</v>
      </c>
      <c r="AG1" s="1475" t="s">
        <v>1263</v>
      </c>
      <c r="AH1" s="1475" t="s">
        <v>2963</v>
      </c>
      <c r="AI1" s="1475" t="s">
        <v>2964</v>
      </c>
      <c r="AJ1" s="1475" t="s">
        <v>2965</v>
      </c>
      <c r="AK1" s="1475" t="s">
        <v>2966</v>
      </c>
      <c r="AL1" s="1475" t="s">
        <v>2967</v>
      </c>
      <c r="AM1" s="1475" t="s">
        <v>2968</v>
      </c>
      <c r="AN1" s="1475" t="s">
        <v>1264</v>
      </c>
      <c r="AO1" s="1475" t="s">
        <v>1265</v>
      </c>
      <c r="AP1" s="1475" t="s">
        <v>1266</v>
      </c>
      <c r="AQ1" s="1475" t="s">
        <v>1267</v>
      </c>
      <c r="AR1" s="1475" t="s">
        <v>1268</v>
      </c>
      <c r="AS1" s="1475" t="s">
        <v>1269</v>
      </c>
      <c r="AT1" s="1475" t="s">
        <v>2969</v>
      </c>
      <c r="AU1" s="1475" t="s">
        <v>2970</v>
      </c>
      <c r="AV1" s="1475" t="s">
        <v>1270</v>
      </c>
      <c r="AW1" s="1475" t="s">
        <v>2971</v>
      </c>
      <c r="AX1" s="1475" t="s">
        <v>2972</v>
      </c>
      <c r="AY1" s="1475" t="s">
        <v>1271</v>
      </c>
      <c r="AZ1" s="1475" t="s">
        <v>1272</v>
      </c>
      <c r="BA1" s="1475" t="s">
        <v>1273</v>
      </c>
      <c r="BB1" s="1475" t="s">
        <v>1274</v>
      </c>
      <c r="BC1" s="1475" t="s">
        <v>1275</v>
      </c>
      <c r="BD1" s="1475" t="s">
        <v>1276</v>
      </c>
      <c r="BE1" s="1475" t="s">
        <v>1277</v>
      </c>
      <c r="BF1" s="1475" t="s">
        <v>1278</v>
      </c>
      <c r="BG1" s="1475" t="s">
        <v>1279</v>
      </c>
      <c r="BH1" s="1475" t="s">
        <v>1280</v>
      </c>
      <c r="BI1" s="1475" t="s">
        <v>1281</v>
      </c>
      <c r="BJ1" s="1475" t="s">
        <v>1282</v>
      </c>
      <c r="BK1" s="1475" t="s">
        <v>1283</v>
      </c>
      <c r="BL1" s="1475" t="s">
        <v>1284</v>
      </c>
      <c r="BM1" s="1475" t="s">
        <v>1285</v>
      </c>
      <c r="BN1" s="1475" t="s">
        <v>1286</v>
      </c>
      <c r="BO1" s="1475" t="s">
        <v>1287</v>
      </c>
      <c r="BP1" s="1475" t="s">
        <v>1288</v>
      </c>
      <c r="BQ1" s="1475" t="s">
        <v>1289</v>
      </c>
      <c r="BR1" s="1475" t="s">
        <v>1290</v>
      </c>
      <c r="BS1" s="1475" t="s">
        <v>1291</v>
      </c>
      <c r="BT1" s="1475" t="s">
        <v>1292</v>
      </c>
      <c r="BU1" s="1475" t="s">
        <v>1293</v>
      </c>
      <c r="BV1" s="1475" t="s">
        <v>1294</v>
      </c>
      <c r="BW1" s="1475" t="s">
        <v>1295</v>
      </c>
      <c r="BX1" s="1475" t="s">
        <v>1296</v>
      </c>
      <c r="BY1" s="1475" t="s">
        <v>1297</v>
      </c>
      <c r="BZ1" s="1475" t="s">
        <v>1298</v>
      </c>
      <c r="CA1" s="1475" t="s">
        <v>1299</v>
      </c>
      <c r="CB1" s="1475" t="s">
        <v>1300</v>
      </c>
      <c r="CC1" s="1475" t="s">
        <v>1301</v>
      </c>
      <c r="CD1" s="1475" t="s">
        <v>1302</v>
      </c>
      <c r="CE1" s="1475" t="s">
        <v>1303</v>
      </c>
      <c r="CF1" s="1475" t="s">
        <v>1304</v>
      </c>
      <c r="CG1" s="1475" t="s">
        <v>1305</v>
      </c>
      <c r="CH1" s="1475" t="s">
        <v>1306</v>
      </c>
      <c r="CI1" s="1475" t="s">
        <v>1307</v>
      </c>
      <c r="CJ1" s="1475" t="s">
        <v>1308</v>
      </c>
      <c r="CK1" s="1475" t="s">
        <v>1309</v>
      </c>
      <c r="CL1" s="1475" t="s">
        <v>1310</v>
      </c>
      <c r="CM1" s="1475" t="s">
        <v>1311</v>
      </c>
      <c r="CN1" s="1475" t="s">
        <v>1312</v>
      </c>
      <c r="CO1" s="1475" t="s">
        <v>1313</v>
      </c>
      <c r="CP1" s="1475" t="s">
        <v>1314</v>
      </c>
      <c r="CQ1" s="1475" t="s">
        <v>1315</v>
      </c>
      <c r="CR1" s="1475" t="s">
        <v>1316</v>
      </c>
      <c r="CS1" s="1475" t="s">
        <v>1317</v>
      </c>
      <c r="CT1" s="1475" t="s">
        <v>1318</v>
      </c>
      <c r="CU1" s="1475" t="s">
        <v>1319</v>
      </c>
      <c r="CV1" s="1475" t="s">
        <v>1320</v>
      </c>
      <c r="CW1" s="1475" t="s">
        <v>1321</v>
      </c>
      <c r="CX1" s="1475" t="s">
        <v>1322</v>
      </c>
      <c r="CY1" s="1475" t="s">
        <v>1323</v>
      </c>
      <c r="CZ1" s="1475" t="s">
        <v>1324</v>
      </c>
      <c r="DA1" s="1475" t="s">
        <v>1325</v>
      </c>
      <c r="DB1" s="1475" t="s">
        <v>1326</v>
      </c>
      <c r="DC1" s="1475" t="s">
        <v>1327</v>
      </c>
      <c r="DD1" s="1475" t="s">
        <v>1328</v>
      </c>
      <c r="DE1" s="1475" t="s">
        <v>1329</v>
      </c>
      <c r="DF1" s="1475" t="s">
        <v>1330</v>
      </c>
      <c r="DG1" s="1475" t="s">
        <v>1331</v>
      </c>
      <c r="DH1" s="1475" t="s">
        <v>1332</v>
      </c>
      <c r="DI1" s="1475" t="s">
        <v>1333</v>
      </c>
      <c r="DJ1" s="1475" t="s">
        <v>1334</v>
      </c>
      <c r="DK1" s="1475" t="s">
        <v>1335</v>
      </c>
      <c r="DL1" s="1475" t="s">
        <v>1336</v>
      </c>
      <c r="DM1" s="1475" t="s">
        <v>1337</v>
      </c>
      <c r="DN1" s="1475" t="s">
        <v>1338</v>
      </c>
      <c r="DO1" s="1475" t="s">
        <v>1339</v>
      </c>
      <c r="DP1" s="1475" t="s">
        <v>1340</v>
      </c>
      <c r="DQ1" s="1475" t="s">
        <v>1341</v>
      </c>
      <c r="DR1" s="1475" t="s">
        <v>1342</v>
      </c>
      <c r="DS1" s="1475" t="s">
        <v>1343</v>
      </c>
      <c r="DT1" s="1475" t="s">
        <v>1344</v>
      </c>
      <c r="DU1" s="1475" t="s">
        <v>1345</v>
      </c>
      <c r="DV1" s="1475" t="s">
        <v>1346</v>
      </c>
      <c r="DW1" s="1475" t="s">
        <v>1347</v>
      </c>
      <c r="DX1" s="1475" t="s">
        <v>1348</v>
      </c>
      <c r="DY1" s="1475" t="s">
        <v>1349</v>
      </c>
      <c r="DZ1" s="1475" t="s">
        <v>1350</v>
      </c>
      <c r="EA1" s="1475" t="s">
        <v>1351</v>
      </c>
      <c r="EB1" s="1475" t="s">
        <v>1352</v>
      </c>
      <c r="EC1" s="1475" t="s">
        <v>1353</v>
      </c>
      <c r="ED1" s="1475" t="s">
        <v>1354</v>
      </c>
      <c r="EE1" s="1475" t="s">
        <v>1355</v>
      </c>
      <c r="EF1" s="1475" t="s">
        <v>1356</v>
      </c>
      <c r="EG1" s="1475" t="s">
        <v>1357</v>
      </c>
      <c r="EH1" s="1475" t="s">
        <v>1358</v>
      </c>
      <c r="EI1" s="1475" t="s">
        <v>1359</v>
      </c>
      <c r="EJ1" s="1475" t="s">
        <v>1360</v>
      </c>
      <c r="EK1" s="1475" t="s">
        <v>1361</v>
      </c>
      <c r="EL1" s="1475" t="s">
        <v>1362</v>
      </c>
      <c r="EM1" s="1475" t="s">
        <v>1363</v>
      </c>
      <c r="EN1" s="1475" t="s">
        <v>1364</v>
      </c>
      <c r="EO1" s="1475" t="s">
        <v>1365</v>
      </c>
      <c r="EP1" s="1475" t="s">
        <v>1366</v>
      </c>
      <c r="EQ1" s="1475" t="s">
        <v>1367</v>
      </c>
      <c r="ER1" s="1475" t="s">
        <v>1368</v>
      </c>
      <c r="ES1" s="1475" t="s">
        <v>1369</v>
      </c>
      <c r="ET1" s="1475" t="s">
        <v>1370</v>
      </c>
      <c r="EU1" s="1475" t="s">
        <v>1371</v>
      </c>
      <c r="EV1" s="1475" t="s">
        <v>1372</v>
      </c>
      <c r="EW1" s="1475" t="s">
        <v>1373</v>
      </c>
      <c r="EX1" s="1475" t="s">
        <v>1374</v>
      </c>
      <c r="EY1" s="1475" t="s">
        <v>1375</v>
      </c>
      <c r="EZ1" s="1475" t="s">
        <v>1376</v>
      </c>
      <c r="FA1" s="1475" t="s">
        <v>1377</v>
      </c>
      <c r="FB1" s="1475" t="s">
        <v>1378</v>
      </c>
      <c r="FC1" s="1475" t="s">
        <v>1379</v>
      </c>
      <c r="FD1" s="1475" t="s">
        <v>1380</v>
      </c>
      <c r="FE1" s="1475" t="s">
        <v>1381</v>
      </c>
      <c r="FF1" s="1475" t="s">
        <v>1382</v>
      </c>
      <c r="FG1" s="1475" t="s">
        <v>1383</v>
      </c>
      <c r="FH1" s="1475" t="s">
        <v>1384</v>
      </c>
      <c r="FI1" s="1475" t="s">
        <v>1385</v>
      </c>
      <c r="FJ1" s="1475" t="s">
        <v>1386</v>
      </c>
      <c r="FK1" s="1475" t="s">
        <v>1387</v>
      </c>
      <c r="FL1" s="1475" t="s">
        <v>1388</v>
      </c>
      <c r="FM1" s="1475" t="s">
        <v>1389</v>
      </c>
      <c r="FN1" s="1475" t="s">
        <v>1390</v>
      </c>
      <c r="FO1" s="1475" t="s">
        <v>1391</v>
      </c>
      <c r="FP1" s="1475" t="s">
        <v>1392</v>
      </c>
      <c r="FQ1" s="1475" t="s">
        <v>1393</v>
      </c>
      <c r="FR1" s="1475" t="s">
        <v>1394</v>
      </c>
      <c r="FS1" s="1475" t="s">
        <v>1395</v>
      </c>
      <c r="FT1" s="1475" t="s">
        <v>1396</v>
      </c>
      <c r="FU1" s="1475" t="s">
        <v>1397</v>
      </c>
      <c r="FV1" s="1475" t="s">
        <v>1398</v>
      </c>
      <c r="FW1" s="1475" t="s">
        <v>1399</v>
      </c>
      <c r="FX1" s="1475" t="s">
        <v>1400</v>
      </c>
      <c r="FY1" s="1475" t="s">
        <v>1401</v>
      </c>
      <c r="FZ1" s="1475" t="s">
        <v>1402</v>
      </c>
      <c r="GA1" s="1475" t="s">
        <v>1403</v>
      </c>
      <c r="GB1" s="1475" t="s">
        <v>1404</v>
      </c>
      <c r="GC1" s="1475" t="s">
        <v>1405</v>
      </c>
      <c r="GD1" s="1475" t="s">
        <v>1406</v>
      </c>
      <c r="GE1" s="1475" t="s">
        <v>1407</v>
      </c>
      <c r="GF1" s="1475" t="s">
        <v>1408</v>
      </c>
      <c r="GG1" s="1475" t="s">
        <v>1409</v>
      </c>
      <c r="GH1" s="1475" t="s">
        <v>1410</v>
      </c>
      <c r="GI1" s="1475" t="s">
        <v>1411</v>
      </c>
      <c r="GJ1" s="1475" t="s">
        <v>1412</v>
      </c>
      <c r="GK1" s="1475" t="s">
        <v>1413</v>
      </c>
      <c r="GL1" s="1475" t="s">
        <v>1414</v>
      </c>
      <c r="GM1" s="1475" t="s">
        <v>1415</v>
      </c>
      <c r="GN1" s="1475" t="s">
        <v>1416</v>
      </c>
      <c r="GO1" s="1475" t="s">
        <v>1417</v>
      </c>
      <c r="GP1" s="1475" t="s">
        <v>1418</v>
      </c>
      <c r="GQ1" s="1475" t="s">
        <v>1419</v>
      </c>
      <c r="GR1" s="1475" t="s">
        <v>1420</v>
      </c>
      <c r="GS1" s="1475" t="s">
        <v>1421</v>
      </c>
      <c r="GT1" s="1475" t="s">
        <v>1422</v>
      </c>
      <c r="GU1" s="1475" t="s">
        <v>1423</v>
      </c>
      <c r="GV1" s="1475" t="s">
        <v>1424</v>
      </c>
      <c r="GW1" s="1475" t="s">
        <v>1425</v>
      </c>
      <c r="GX1" s="1475" t="s">
        <v>1426</v>
      </c>
      <c r="GY1" s="1475" t="s">
        <v>1427</v>
      </c>
      <c r="GZ1" s="1475" t="s">
        <v>1428</v>
      </c>
      <c r="HA1" s="1475" t="s">
        <v>1429</v>
      </c>
      <c r="HB1" s="1475" t="s">
        <v>1430</v>
      </c>
      <c r="HC1" s="1475" t="s">
        <v>1431</v>
      </c>
      <c r="HD1" s="1475" t="s">
        <v>1432</v>
      </c>
      <c r="HE1" s="1475" t="s">
        <v>1433</v>
      </c>
      <c r="HF1" s="1475" t="s">
        <v>1434</v>
      </c>
      <c r="HG1" s="1475" t="s">
        <v>1435</v>
      </c>
      <c r="HH1" s="1475" t="s">
        <v>1436</v>
      </c>
      <c r="HI1" s="1475" t="s">
        <v>1437</v>
      </c>
      <c r="HJ1" s="1475" t="s">
        <v>1438</v>
      </c>
      <c r="HK1" s="1475" t="s">
        <v>1439</v>
      </c>
      <c r="HL1" s="1475" t="s">
        <v>1440</v>
      </c>
      <c r="HM1" s="1475" t="s">
        <v>1441</v>
      </c>
      <c r="HN1" s="1475" t="s">
        <v>1442</v>
      </c>
      <c r="HO1" s="1475" t="s">
        <v>1443</v>
      </c>
      <c r="HP1" s="1475" t="s">
        <v>1444</v>
      </c>
      <c r="HQ1" s="1475" t="s">
        <v>1445</v>
      </c>
      <c r="HR1" s="1475" t="s">
        <v>1446</v>
      </c>
      <c r="HS1" s="1475" t="s">
        <v>1447</v>
      </c>
      <c r="HT1" s="1475" t="s">
        <v>1448</v>
      </c>
      <c r="HU1" s="1475" t="s">
        <v>1449</v>
      </c>
      <c r="HV1" s="1475" t="s">
        <v>1450</v>
      </c>
      <c r="HW1" s="1475" t="s">
        <v>1451</v>
      </c>
      <c r="HX1" s="1475" t="s">
        <v>1452</v>
      </c>
      <c r="HY1" s="1475" t="s">
        <v>1453</v>
      </c>
      <c r="HZ1" s="1475" t="s">
        <v>1454</v>
      </c>
      <c r="IA1" s="1475" t="s">
        <v>1455</v>
      </c>
      <c r="IB1" s="1475" t="s">
        <v>1456</v>
      </c>
      <c r="IC1" s="1475" t="s">
        <v>1457</v>
      </c>
      <c r="ID1" s="1475" t="s">
        <v>1458</v>
      </c>
      <c r="IE1" s="1475" t="s">
        <v>1459</v>
      </c>
      <c r="IF1" s="1475" t="s">
        <v>1460</v>
      </c>
      <c r="IG1" s="1475" t="s">
        <v>1461</v>
      </c>
      <c r="IH1" s="1475" t="s">
        <v>1462</v>
      </c>
      <c r="II1" s="1475" t="s">
        <v>1463</v>
      </c>
      <c r="IJ1" s="1475" t="s">
        <v>1464</v>
      </c>
      <c r="IK1" s="1475" t="s">
        <v>1465</v>
      </c>
      <c r="IL1" s="1475" t="s">
        <v>1466</v>
      </c>
      <c r="IM1" s="1475" t="s">
        <v>1467</v>
      </c>
      <c r="IN1" s="1475" t="s">
        <v>1468</v>
      </c>
      <c r="IO1" s="1475" t="s">
        <v>1469</v>
      </c>
      <c r="IP1" s="1475" t="s">
        <v>1470</v>
      </c>
      <c r="IQ1" s="1475" t="s">
        <v>1471</v>
      </c>
      <c r="IR1" s="1475" t="s">
        <v>1472</v>
      </c>
      <c r="IS1" s="1475" t="s">
        <v>1473</v>
      </c>
      <c r="IT1" s="1475" t="s">
        <v>1474</v>
      </c>
      <c r="IU1" s="1475" t="s">
        <v>1475</v>
      </c>
      <c r="IV1" s="1475" t="s">
        <v>1476</v>
      </c>
      <c r="IW1" s="1475" t="s">
        <v>1477</v>
      </c>
      <c r="IX1" s="1475" t="s">
        <v>1478</v>
      </c>
      <c r="IY1" s="1475" t="s">
        <v>1479</v>
      </c>
      <c r="IZ1" s="1475" t="s">
        <v>1480</v>
      </c>
      <c r="JA1" s="1475" t="s">
        <v>1481</v>
      </c>
      <c r="JB1" s="1475" t="s">
        <v>1482</v>
      </c>
      <c r="JC1" s="1475" t="s">
        <v>1483</v>
      </c>
      <c r="JD1" s="1475" t="s">
        <v>1484</v>
      </c>
      <c r="JE1" s="1475" t="s">
        <v>1485</v>
      </c>
      <c r="JF1" s="1475" t="s">
        <v>1486</v>
      </c>
      <c r="JG1" s="1475" t="s">
        <v>1487</v>
      </c>
      <c r="JH1" s="1475" t="s">
        <v>1488</v>
      </c>
      <c r="JI1" s="1475" t="s">
        <v>1489</v>
      </c>
      <c r="JJ1" s="1475" t="s">
        <v>1490</v>
      </c>
      <c r="JK1" s="1475" t="s">
        <v>1491</v>
      </c>
      <c r="JL1" s="1475" t="s">
        <v>1492</v>
      </c>
      <c r="JM1" s="1475" t="s">
        <v>1493</v>
      </c>
      <c r="JN1" s="1475" t="s">
        <v>1494</v>
      </c>
      <c r="JO1" s="1475" t="s">
        <v>1495</v>
      </c>
      <c r="JP1" s="1475" t="s">
        <v>1496</v>
      </c>
      <c r="JQ1" s="1475" t="s">
        <v>1497</v>
      </c>
      <c r="JR1" s="1475" t="s">
        <v>1498</v>
      </c>
      <c r="JS1" s="1475" t="s">
        <v>1499</v>
      </c>
      <c r="JT1" s="1475" t="s">
        <v>1500</v>
      </c>
      <c r="JU1" s="1475" t="s">
        <v>1501</v>
      </c>
      <c r="JV1" s="1475" t="s">
        <v>1502</v>
      </c>
      <c r="JW1" s="1475" t="s">
        <v>1503</v>
      </c>
      <c r="JX1" s="1475" t="s">
        <v>1504</v>
      </c>
      <c r="JY1" s="1475" t="s">
        <v>1505</v>
      </c>
      <c r="JZ1" s="1475" t="s">
        <v>1506</v>
      </c>
      <c r="KA1" s="1475" t="s">
        <v>1507</v>
      </c>
      <c r="KB1" s="1475" t="s">
        <v>1508</v>
      </c>
      <c r="KC1" s="1475" t="s">
        <v>1509</v>
      </c>
      <c r="KD1" s="1475" t="s">
        <v>1510</v>
      </c>
      <c r="KE1" s="1475" t="s">
        <v>1511</v>
      </c>
      <c r="KF1" s="1475" t="s">
        <v>1512</v>
      </c>
      <c r="KG1" s="1475" t="s">
        <v>1513</v>
      </c>
      <c r="KH1" s="1475" t="s">
        <v>1514</v>
      </c>
      <c r="KI1" s="1475" t="s">
        <v>1515</v>
      </c>
      <c r="KJ1" s="1475" t="s">
        <v>1516</v>
      </c>
      <c r="KK1" s="1475" t="s">
        <v>1517</v>
      </c>
      <c r="KL1" s="1475" t="s">
        <v>1518</v>
      </c>
      <c r="KM1" s="1475" t="s">
        <v>1519</v>
      </c>
      <c r="KN1" s="1475" t="s">
        <v>1520</v>
      </c>
      <c r="KO1" s="1475" t="s">
        <v>1521</v>
      </c>
      <c r="KP1" s="1475" t="s">
        <v>1522</v>
      </c>
      <c r="KQ1" s="1475" t="s">
        <v>1523</v>
      </c>
      <c r="KR1" s="1475" t="s">
        <v>1524</v>
      </c>
      <c r="KS1" s="1475" t="s">
        <v>1525</v>
      </c>
      <c r="KT1" s="1475" t="s">
        <v>1526</v>
      </c>
      <c r="KU1" s="1475" t="s">
        <v>1527</v>
      </c>
      <c r="KV1" s="1475" t="s">
        <v>1528</v>
      </c>
      <c r="KW1" s="1475" t="s">
        <v>1529</v>
      </c>
      <c r="KX1" s="1475" t="s">
        <v>1530</v>
      </c>
      <c r="KY1" s="1475" t="s">
        <v>1531</v>
      </c>
      <c r="KZ1" s="1475" t="s">
        <v>1532</v>
      </c>
      <c r="LA1" s="1475" t="s">
        <v>1533</v>
      </c>
      <c r="LB1" s="1475" t="s">
        <v>1534</v>
      </c>
      <c r="LC1" s="1475" t="s">
        <v>1535</v>
      </c>
      <c r="LD1" s="1475" t="s">
        <v>1536</v>
      </c>
      <c r="LE1" s="1475" t="s">
        <v>1537</v>
      </c>
      <c r="LF1" s="1475" t="s">
        <v>1538</v>
      </c>
      <c r="LG1" s="1475" t="s">
        <v>1539</v>
      </c>
      <c r="LH1" s="1475" t="s">
        <v>1540</v>
      </c>
      <c r="LI1" s="1475" t="s">
        <v>1541</v>
      </c>
      <c r="LJ1" s="1475" t="s">
        <v>1542</v>
      </c>
      <c r="LK1" s="1475" t="s">
        <v>1543</v>
      </c>
      <c r="LL1" s="1475" t="s">
        <v>1544</v>
      </c>
      <c r="LM1" s="1475" t="s">
        <v>1545</v>
      </c>
      <c r="LN1" s="1475" t="s">
        <v>1546</v>
      </c>
      <c r="LO1" s="1475" t="s">
        <v>1547</v>
      </c>
      <c r="LP1" s="1475" t="s">
        <v>1548</v>
      </c>
      <c r="LQ1" s="1475" t="s">
        <v>1549</v>
      </c>
      <c r="LR1" s="1475" t="s">
        <v>1550</v>
      </c>
      <c r="LS1" s="1475" t="s">
        <v>1551</v>
      </c>
      <c r="LT1" s="1475" t="s">
        <v>1552</v>
      </c>
      <c r="LU1" s="1475" t="s">
        <v>1553</v>
      </c>
      <c r="LV1" s="1475" t="s">
        <v>1554</v>
      </c>
      <c r="LW1" s="1475" t="s">
        <v>1555</v>
      </c>
      <c r="LX1" s="1475" t="s">
        <v>1556</v>
      </c>
      <c r="LY1" s="1475" t="s">
        <v>1557</v>
      </c>
      <c r="LZ1" s="1475" t="s">
        <v>1558</v>
      </c>
      <c r="MA1" s="1475" t="s">
        <v>1559</v>
      </c>
      <c r="MB1" s="1475" t="s">
        <v>1560</v>
      </c>
      <c r="MC1" s="1475" t="s">
        <v>1561</v>
      </c>
      <c r="MD1" s="1475" t="s">
        <v>1562</v>
      </c>
      <c r="ME1" s="1475" t="s">
        <v>1563</v>
      </c>
      <c r="MF1" s="1475" t="s">
        <v>1564</v>
      </c>
      <c r="MG1" s="1475" t="s">
        <v>1565</v>
      </c>
      <c r="MH1" s="1475" t="s">
        <v>1566</v>
      </c>
      <c r="MI1" s="1475" t="s">
        <v>1567</v>
      </c>
      <c r="MJ1" s="1475" t="s">
        <v>1568</v>
      </c>
      <c r="MK1" s="1475" t="s">
        <v>1569</v>
      </c>
      <c r="ML1" s="1475" t="s">
        <v>1570</v>
      </c>
      <c r="MM1" s="1475" t="s">
        <v>1571</v>
      </c>
      <c r="MN1" s="1475" t="s">
        <v>1572</v>
      </c>
      <c r="MO1" s="1475" t="s">
        <v>1573</v>
      </c>
      <c r="MP1" s="1475" t="s">
        <v>1574</v>
      </c>
      <c r="MQ1" s="1475" t="s">
        <v>1575</v>
      </c>
      <c r="MR1" s="1475" t="s">
        <v>1576</v>
      </c>
      <c r="MS1" s="1475" t="s">
        <v>1577</v>
      </c>
      <c r="MT1" s="1475" t="s">
        <v>1578</v>
      </c>
      <c r="MU1" s="1475" t="s">
        <v>1579</v>
      </c>
      <c r="MV1" s="1475" t="s">
        <v>1580</v>
      </c>
      <c r="MW1" s="1475" t="s">
        <v>1581</v>
      </c>
      <c r="MX1" s="1475" t="s">
        <v>1582</v>
      </c>
      <c r="MY1" s="1475" t="s">
        <v>1583</v>
      </c>
      <c r="MZ1" s="1475" t="s">
        <v>1584</v>
      </c>
      <c r="NA1" s="1475" t="s">
        <v>1585</v>
      </c>
      <c r="NB1" s="1475" t="s">
        <v>1586</v>
      </c>
      <c r="NC1" s="1475" t="s">
        <v>1587</v>
      </c>
      <c r="ND1" s="1475" t="s">
        <v>1588</v>
      </c>
      <c r="NE1" s="1475" t="s">
        <v>1589</v>
      </c>
      <c r="NF1" s="1475" t="s">
        <v>1590</v>
      </c>
      <c r="NG1" s="1475" t="s">
        <v>1591</v>
      </c>
      <c r="NH1" s="1475" t="s">
        <v>1592</v>
      </c>
      <c r="NI1" s="1475" t="s">
        <v>1593</v>
      </c>
      <c r="NJ1" s="1475" t="s">
        <v>1594</v>
      </c>
      <c r="NK1" s="1475" t="s">
        <v>1595</v>
      </c>
      <c r="NL1" s="1475" t="s">
        <v>1596</v>
      </c>
      <c r="NM1" s="1475" t="s">
        <v>1597</v>
      </c>
      <c r="NN1" s="1475" t="s">
        <v>1598</v>
      </c>
      <c r="NO1" s="1475" t="s">
        <v>1599</v>
      </c>
      <c r="NP1" s="1475" t="s">
        <v>1600</v>
      </c>
      <c r="NQ1" s="1475" t="s">
        <v>1601</v>
      </c>
      <c r="NR1" s="1475" t="s">
        <v>1602</v>
      </c>
      <c r="NS1" s="1475" t="s">
        <v>1603</v>
      </c>
      <c r="NT1" s="1475" t="s">
        <v>1604</v>
      </c>
      <c r="NU1" s="1475" t="s">
        <v>1605</v>
      </c>
      <c r="NV1" s="1475" t="s">
        <v>1606</v>
      </c>
      <c r="NW1" s="1475" t="s">
        <v>1607</v>
      </c>
      <c r="NX1" s="1475" t="s">
        <v>1608</v>
      </c>
      <c r="NY1" s="1475" t="s">
        <v>2973</v>
      </c>
      <c r="NZ1" s="1475" t="s">
        <v>1609</v>
      </c>
      <c r="OA1" s="1475" t="s">
        <v>1610</v>
      </c>
      <c r="OB1" s="1475" t="s">
        <v>1611</v>
      </c>
      <c r="OC1" s="1475" t="s">
        <v>1612</v>
      </c>
      <c r="OD1" s="1475" t="s">
        <v>1613</v>
      </c>
      <c r="OE1" s="1475" t="s">
        <v>1614</v>
      </c>
      <c r="OF1" s="1475" t="s">
        <v>1615</v>
      </c>
      <c r="OG1" s="1475" t="s">
        <v>1616</v>
      </c>
      <c r="OH1" s="1475" t="s">
        <v>1617</v>
      </c>
      <c r="OI1" s="1475" t="s">
        <v>1618</v>
      </c>
      <c r="OJ1" s="1475" t="s">
        <v>1619</v>
      </c>
      <c r="OK1" s="1475" t="s">
        <v>2974</v>
      </c>
      <c r="OL1" s="1475" t="s">
        <v>1620</v>
      </c>
      <c r="OM1" s="1475" t="s">
        <v>1621</v>
      </c>
      <c r="ON1" s="1475" t="s">
        <v>1622</v>
      </c>
      <c r="OO1" s="1475" t="s">
        <v>1623</v>
      </c>
      <c r="OP1" s="1475" t="s">
        <v>1624</v>
      </c>
      <c r="OQ1" s="1475" t="s">
        <v>1625</v>
      </c>
      <c r="OR1" s="1475" t="s">
        <v>1626</v>
      </c>
      <c r="OS1" s="1475" t="s">
        <v>1627</v>
      </c>
      <c r="OT1" s="1475" t="s">
        <v>2975</v>
      </c>
      <c r="OU1" s="1475" t="s">
        <v>2976</v>
      </c>
      <c r="OV1" s="1475" t="s">
        <v>1628</v>
      </c>
      <c r="OW1" s="1475" t="s">
        <v>3072</v>
      </c>
      <c r="OX1" s="1475" t="s">
        <v>3073</v>
      </c>
      <c r="OY1" s="1475" t="s">
        <v>3074</v>
      </c>
      <c r="OZ1" s="1475" t="s">
        <v>1629</v>
      </c>
      <c r="PA1" s="1475" t="s">
        <v>1630</v>
      </c>
      <c r="PB1" s="1475" t="s">
        <v>1631</v>
      </c>
      <c r="PC1" s="1475" t="s">
        <v>1632</v>
      </c>
      <c r="PD1" s="1475" t="s">
        <v>1633</v>
      </c>
      <c r="PE1" s="1475" t="s">
        <v>1634</v>
      </c>
      <c r="PF1" s="1475" t="s">
        <v>1635</v>
      </c>
      <c r="PG1" s="1475" t="s">
        <v>1636</v>
      </c>
      <c r="PH1" s="1475" t="s">
        <v>1637</v>
      </c>
      <c r="PI1" s="1475" t="s">
        <v>1638</v>
      </c>
      <c r="PJ1" s="1475" t="s">
        <v>1639</v>
      </c>
      <c r="PK1" s="1475" t="s">
        <v>1640</v>
      </c>
      <c r="PL1" s="1475" t="s">
        <v>1641</v>
      </c>
      <c r="PM1" s="1475" t="s">
        <v>1642</v>
      </c>
      <c r="PN1" s="1475" t="s">
        <v>1643</v>
      </c>
      <c r="PO1" s="1475" t="s">
        <v>1644</v>
      </c>
      <c r="PP1" s="1475" t="s">
        <v>1645</v>
      </c>
      <c r="PQ1" s="1475" t="s">
        <v>1646</v>
      </c>
      <c r="PR1" s="1475" t="s">
        <v>1647</v>
      </c>
      <c r="PS1" s="1475" t="s">
        <v>1648</v>
      </c>
      <c r="PT1" s="1475" t="s">
        <v>1649</v>
      </c>
      <c r="PU1" s="1475" t="s">
        <v>1650</v>
      </c>
      <c r="PV1" s="1475" t="s">
        <v>1651</v>
      </c>
      <c r="PW1" s="1475" t="s">
        <v>1652</v>
      </c>
      <c r="PX1" s="1475" t="s">
        <v>1653</v>
      </c>
      <c r="PY1" s="1475" t="s">
        <v>1654</v>
      </c>
      <c r="PZ1" s="1475" t="s">
        <v>1655</v>
      </c>
      <c r="QA1" s="1475" t="s">
        <v>1656</v>
      </c>
      <c r="QB1" s="1475" t="s">
        <v>1657</v>
      </c>
      <c r="QC1" s="1475" t="s">
        <v>1658</v>
      </c>
      <c r="QD1" s="1475" t="s">
        <v>1659</v>
      </c>
      <c r="QE1" s="1475" t="s">
        <v>1660</v>
      </c>
      <c r="QF1" s="1475" t="s">
        <v>1661</v>
      </c>
      <c r="QG1" s="1475" t="s">
        <v>1662</v>
      </c>
      <c r="QH1" s="1475" t="s">
        <v>1663</v>
      </c>
      <c r="QI1" s="1475" t="s">
        <v>1664</v>
      </c>
      <c r="QJ1" s="1475" t="s">
        <v>1665</v>
      </c>
      <c r="QK1" s="1475" t="s">
        <v>1666</v>
      </c>
      <c r="QL1" s="1475" t="s">
        <v>1667</v>
      </c>
      <c r="QM1" s="1475" t="s">
        <v>1668</v>
      </c>
      <c r="QN1" s="1475" t="s">
        <v>1669</v>
      </c>
      <c r="QO1" s="1475" t="s">
        <v>1670</v>
      </c>
      <c r="QP1" s="1475" t="s">
        <v>1671</v>
      </c>
      <c r="QQ1" s="1475" t="s">
        <v>1672</v>
      </c>
      <c r="QR1" s="1475" t="s">
        <v>1673</v>
      </c>
      <c r="QS1" s="1475" t="s">
        <v>1674</v>
      </c>
      <c r="QT1" s="1475" t="s">
        <v>1675</v>
      </c>
      <c r="QU1" s="1475" t="s">
        <v>1676</v>
      </c>
      <c r="QV1" s="1475" t="s">
        <v>1677</v>
      </c>
      <c r="QW1" s="1475" t="s">
        <v>1678</v>
      </c>
      <c r="QX1" s="1475" t="s">
        <v>1679</v>
      </c>
      <c r="QY1" s="1475" t="s">
        <v>1680</v>
      </c>
      <c r="QZ1" s="1475" t="s">
        <v>1681</v>
      </c>
      <c r="RA1" s="1475" t="s">
        <v>1682</v>
      </c>
      <c r="RB1" s="1475" t="s">
        <v>1683</v>
      </c>
      <c r="RC1" s="1475" t="s">
        <v>1684</v>
      </c>
      <c r="RD1" s="1475" t="s">
        <v>1685</v>
      </c>
      <c r="RE1" s="1475" t="s">
        <v>1686</v>
      </c>
      <c r="RF1" s="1475" t="s">
        <v>1687</v>
      </c>
      <c r="RG1" s="1475" t="s">
        <v>1688</v>
      </c>
      <c r="RH1" s="1475" t="s">
        <v>1689</v>
      </c>
      <c r="RI1" s="1475" t="s">
        <v>1690</v>
      </c>
      <c r="RJ1" s="1475" t="s">
        <v>1691</v>
      </c>
      <c r="RK1" s="1475" t="s">
        <v>1692</v>
      </c>
      <c r="RL1" s="1475" t="s">
        <v>1693</v>
      </c>
      <c r="RM1" s="1475" t="s">
        <v>1694</v>
      </c>
      <c r="RN1" s="1475" t="s">
        <v>1695</v>
      </c>
      <c r="RO1" s="1475" t="s">
        <v>1696</v>
      </c>
      <c r="RP1" s="1475" t="s">
        <v>1697</v>
      </c>
      <c r="RQ1" s="1475" t="s">
        <v>1698</v>
      </c>
      <c r="RR1" s="1475" t="s">
        <v>1699</v>
      </c>
      <c r="RS1" s="1475" t="s">
        <v>1700</v>
      </c>
      <c r="RT1" s="1475" t="s">
        <v>1701</v>
      </c>
      <c r="RU1" s="1475" t="s">
        <v>1702</v>
      </c>
      <c r="RV1" s="1475" t="s">
        <v>1703</v>
      </c>
      <c r="RW1" s="1475" t="s">
        <v>1704</v>
      </c>
      <c r="RX1" s="1475" t="s">
        <v>1705</v>
      </c>
      <c r="RY1" s="1475" t="s">
        <v>2977</v>
      </c>
      <c r="RZ1" s="1475" t="s">
        <v>2978</v>
      </c>
      <c r="SA1" s="1475" t="s">
        <v>2979</v>
      </c>
      <c r="SB1" s="1475" t="s">
        <v>2980</v>
      </c>
      <c r="SC1" s="1475" t="s">
        <v>2981</v>
      </c>
      <c r="SD1" s="1475" t="s">
        <v>1706</v>
      </c>
      <c r="SE1" s="1475" t="s">
        <v>1707</v>
      </c>
      <c r="SF1" s="1475" t="s">
        <v>1708</v>
      </c>
      <c r="SG1" s="1475" t="s">
        <v>1709</v>
      </c>
      <c r="SH1" s="1475" t="s">
        <v>1710</v>
      </c>
      <c r="SI1" s="1475" t="s">
        <v>1711</v>
      </c>
      <c r="SJ1" s="1475" t="s">
        <v>1712</v>
      </c>
      <c r="SK1" s="1475" t="s">
        <v>1713</v>
      </c>
      <c r="SL1" s="1475" t="s">
        <v>1714</v>
      </c>
      <c r="SM1" s="1475" t="s">
        <v>1715</v>
      </c>
      <c r="SN1" s="1475" t="s">
        <v>1716</v>
      </c>
      <c r="SO1" s="1475" t="s">
        <v>1717</v>
      </c>
      <c r="SP1" s="1475" t="s">
        <v>1718</v>
      </c>
      <c r="SQ1" s="1475" t="s">
        <v>1719</v>
      </c>
      <c r="SR1" s="1475" t="s">
        <v>1720</v>
      </c>
      <c r="SS1" s="1475" t="s">
        <v>1721</v>
      </c>
      <c r="ST1" s="1475" t="s">
        <v>1722</v>
      </c>
      <c r="SU1" s="1475" t="s">
        <v>1723</v>
      </c>
      <c r="SV1" s="1475" t="s">
        <v>2982</v>
      </c>
      <c r="SW1" s="1475" t="s">
        <v>2983</v>
      </c>
      <c r="SX1" s="1475" t="s">
        <v>1724</v>
      </c>
      <c r="SY1" s="1475" t="s">
        <v>1725</v>
      </c>
      <c r="SZ1" s="1475" t="s">
        <v>1726</v>
      </c>
      <c r="TA1" s="1475" t="s">
        <v>1727</v>
      </c>
      <c r="TB1" s="1475" t="s">
        <v>1728</v>
      </c>
      <c r="TC1" s="1475" t="s">
        <v>1729</v>
      </c>
      <c r="TD1" s="1475" t="s">
        <v>1730</v>
      </c>
      <c r="TE1" s="1475" t="s">
        <v>1731</v>
      </c>
      <c r="TF1" s="1475" t="s">
        <v>1732</v>
      </c>
      <c r="TG1" s="1475" t="s">
        <v>1733</v>
      </c>
      <c r="TH1" s="1475" t="s">
        <v>1734</v>
      </c>
      <c r="TI1" s="1475" t="s">
        <v>1735</v>
      </c>
      <c r="TJ1" s="1475" t="s">
        <v>1736</v>
      </c>
      <c r="TK1" s="1475" t="s">
        <v>1737</v>
      </c>
      <c r="TL1" s="1475" t="s">
        <v>1738</v>
      </c>
      <c r="TM1" s="1475" t="s">
        <v>1739</v>
      </c>
      <c r="TN1" s="1475" t="s">
        <v>1740</v>
      </c>
      <c r="TO1" s="1475" t="s">
        <v>1741</v>
      </c>
      <c r="TP1" s="1475" t="s">
        <v>1742</v>
      </c>
      <c r="TQ1" s="1475" t="s">
        <v>1743</v>
      </c>
      <c r="TR1" s="1475" t="s">
        <v>1744</v>
      </c>
      <c r="TS1" s="1475" t="s">
        <v>1745</v>
      </c>
      <c r="TT1" s="1475" t="s">
        <v>1746</v>
      </c>
      <c r="TU1" s="1475" t="s">
        <v>2984</v>
      </c>
      <c r="TV1" s="1475" t="s">
        <v>2985</v>
      </c>
      <c r="TW1" s="1475" t="s">
        <v>2986</v>
      </c>
      <c r="TX1" s="1475" t="s">
        <v>2987</v>
      </c>
      <c r="TY1" s="1475" t="s">
        <v>2988</v>
      </c>
      <c r="TZ1" s="1475" t="s">
        <v>2989</v>
      </c>
      <c r="UA1" s="1475" t="s">
        <v>2990</v>
      </c>
      <c r="UB1" s="1475" t="s">
        <v>1747</v>
      </c>
      <c r="UC1" s="1475" t="s">
        <v>1748</v>
      </c>
      <c r="UD1" s="1475" t="s">
        <v>1749</v>
      </c>
      <c r="UE1" s="1475" t="s">
        <v>1750</v>
      </c>
      <c r="UF1" s="1475" t="s">
        <v>1751</v>
      </c>
      <c r="UG1" s="1475" t="s">
        <v>1752</v>
      </c>
      <c r="UH1" s="1475" t="s">
        <v>2991</v>
      </c>
      <c r="UI1" s="1475" t="s">
        <v>2992</v>
      </c>
      <c r="UJ1" s="1475" t="s">
        <v>1753</v>
      </c>
      <c r="UK1" s="1475" t="s">
        <v>2993</v>
      </c>
      <c r="UL1" s="1475" t="s">
        <v>2994</v>
      </c>
      <c r="UM1" s="1475" t="s">
        <v>1754</v>
      </c>
      <c r="UN1" s="1475" t="s">
        <v>1755</v>
      </c>
      <c r="UO1" s="1475" t="s">
        <v>1756</v>
      </c>
      <c r="UP1" s="1475" t="s">
        <v>1757</v>
      </c>
      <c r="UQ1" s="1475" t="s">
        <v>1758</v>
      </c>
      <c r="UR1" s="1475" t="s">
        <v>1759</v>
      </c>
      <c r="US1" s="1475" t="s">
        <v>1760</v>
      </c>
      <c r="UT1" s="1475" t="s">
        <v>1761</v>
      </c>
      <c r="UU1" s="1475" t="s">
        <v>1762</v>
      </c>
      <c r="UV1" s="1475" t="s">
        <v>1763</v>
      </c>
      <c r="UW1" s="1475" t="s">
        <v>1764</v>
      </c>
      <c r="UX1" s="2442" t="s">
        <v>3138</v>
      </c>
      <c r="UY1" s="1475" t="s">
        <v>1765</v>
      </c>
      <c r="UZ1" s="1475" t="s">
        <v>1766</v>
      </c>
      <c r="VA1" s="1475" t="s">
        <v>1767</v>
      </c>
      <c r="VB1" s="1475" t="s">
        <v>1768</v>
      </c>
      <c r="VC1" s="1475" t="s">
        <v>1769</v>
      </c>
      <c r="VD1" s="1475" t="s">
        <v>1770</v>
      </c>
      <c r="VE1" s="1475" t="s">
        <v>1771</v>
      </c>
      <c r="VF1" s="1475" t="s">
        <v>1772</v>
      </c>
      <c r="VG1" s="1475" t="s">
        <v>1773</v>
      </c>
      <c r="VH1" s="1475" t="s">
        <v>1774</v>
      </c>
      <c r="VI1" s="1475" t="s">
        <v>1775</v>
      </c>
      <c r="VJ1" s="1475" t="s">
        <v>1776</v>
      </c>
      <c r="VK1" s="1475" t="s">
        <v>1777</v>
      </c>
      <c r="VL1" s="1475" t="s">
        <v>1778</v>
      </c>
      <c r="VM1" s="1475" t="s">
        <v>1779</v>
      </c>
      <c r="VN1" s="1475" t="s">
        <v>1780</v>
      </c>
      <c r="VO1" s="1475" t="s">
        <v>1781</v>
      </c>
      <c r="VP1" s="1475" t="s">
        <v>1782</v>
      </c>
      <c r="VQ1" s="1475" t="s">
        <v>1783</v>
      </c>
      <c r="VR1" s="1475" t="s">
        <v>1784</v>
      </c>
      <c r="VS1" s="1475" t="s">
        <v>1785</v>
      </c>
      <c r="VT1" s="1475" t="s">
        <v>1786</v>
      </c>
      <c r="VU1" s="1475" t="s">
        <v>1787</v>
      </c>
      <c r="VV1" s="1475" t="s">
        <v>1788</v>
      </c>
      <c r="VW1" s="1475" t="s">
        <v>2995</v>
      </c>
      <c r="VX1" s="1475" t="s">
        <v>1789</v>
      </c>
      <c r="VY1" s="1475" t="s">
        <v>1790</v>
      </c>
      <c r="VZ1" s="1475" t="s">
        <v>1791</v>
      </c>
      <c r="WA1" s="1475" t="s">
        <v>1792</v>
      </c>
      <c r="WB1" s="1475" t="s">
        <v>1793</v>
      </c>
      <c r="WC1" s="1475" t="s">
        <v>1794</v>
      </c>
      <c r="WD1" s="1475" t="s">
        <v>1795</v>
      </c>
      <c r="WE1" s="1475" t="s">
        <v>1796</v>
      </c>
      <c r="WF1" s="1475" t="s">
        <v>1797</v>
      </c>
      <c r="WG1" s="1475" t="s">
        <v>1798</v>
      </c>
      <c r="WH1" s="1475" t="s">
        <v>1799</v>
      </c>
      <c r="WI1" s="1475" t="s">
        <v>1800</v>
      </c>
      <c r="WJ1" s="1475" t="s">
        <v>1801</v>
      </c>
      <c r="WK1" s="1475" t="s">
        <v>1802</v>
      </c>
      <c r="WL1" s="1475" t="s">
        <v>1803</v>
      </c>
      <c r="WM1" s="1475" t="s">
        <v>1804</v>
      </c>
      <c r="WN1" s="1475" t="s">
        <v>1805</v>
      </c>
      <c r="WO1" s="1475" t="s">
        <v>1806</v>
      </c>
      <c r="WP1" s="1475" t="s">
        <v>1807</v>
      </c>
      <c r="WQ1" s="1475" t="s">
        <v>1808</v>
      </c>
      <c r="WR1" s="1475" t="s">
        <v>1809</v>
      </c>
      <c r="WS1" s="1475" t="s">
        <v>1810</v>
      </c>
      <c r="WT1" s="1475" t="s">
        <v>1811</v>
      </c>
      <c r="WU1" s="1475" t="s">
        <v>1812</v>
      </c>
      <c r="WV1" s="1475" t="s">
        <v>1813</v>
      </c>
      <c r="WW1" s="1475" t="s">
        <v>1814</v>
      </c>
      <c r="WX1" s="1475" t="s">
        <v>1815</v>
      </c>
      <c r="WY1" s="1475" t="s">
        <v>1816</v>
      </c>
      <c r="WZ1" s="1475" t="s">
        <v>1817</v>
      </c>
      <c r="XA1" s="1475" t="s">
        <v>1818</v>
      </c>
      <c r="XB1" s="1475" t="s">
        <v>1819</v>
      </c>
      <c r="XC1" s="1475" t="s">
        <v>1820</v>
      </c>
      <c r="XD1" s="1475" t="s">
        <v>1821</v>
      </c>
      <c r="XE1" s="1475" t="s">
        <v>1822</v>
      </c>
      <c r="XF1" s="1475" t="s">
        <v>1823</v>
      </c>
      <c r="XG1" s="1475" t="s">
        <v>1824</v>
      </c>
      <c r="XH1" s="1475" t="s">
        <v>1825</v>
      </c>
      <c r="XI1" s="1475" t="s">
        <v>1826</v>
      </c>
      <c r="XJ1" s="1475" t="s">
        <v>1827</v>
      </c>
      <c r="XK1" s="1475" t="s">
        <v>1828</v>
      </c>
      <c r="XL1" s="1475" t="s">
        <v>1829</v>
      </c>
      <c r="XM1" s="1475" t="s">
        <v>1830</v>
      </c>
      <c r="XN1" s="1475" t="s">
        <v>1831</v>
      </c>
      <c r="XO1" s="1475" t="s">
        <v>1832</v>
      </c>
      <c r="XP1" s="1475" t="s">
        <v>1833</v>
      </c>
      <c r="XQ1" s="1475" t="s">
        <v>1834</v>
      </c>
      <c r="XR1" s="1475" t="s">
        <v>1835</v>
      </c>
      <c r="XS1" s="1475" t="s">
        <v>1836</v>
      </c>
      <c r="XT1" s="1475" t="s">
        <v>1837</v>
      </c>
      <c r="XU1" s="1475" t="s">
        <v>1838</v>
      </c>
      <c r="XV1" s="1475" t="s">
        <v>1839</v>
      </c>
      <c r="XW1" s="1475" t="s">
        <v>1840</v>
      </c>
      <c r="XX1" s="1475" t="s">
        <v>1841</v>
      </c>
      <c r="XY1" s="1475" t="s">
        <v>1842</v>
      </c>
      <c r="XZ1" s="1475" t="s">
        <v>1843</v>
      </c>
      <c r="YA1" s="1475" t="s">
        <v>1844</v>
      </c>
      <c r="YB1" s="1475" t="s">
        <v>1845</v>
      </c>
      <c r="YC1" s="1475" t="s">
        <v>1846</v>
      </c>
      <c r="YD1" s="1475" t="s">
        <v>1847</v>
      </c>
      <c r="YE1" s="1475" t="s">
        <v>1848</v>
      </c>
      <c r="YF1" s="1475" t="s">
        <v>1849</v>
      </c>
      <c r="YG1" s="1475" t="s">
        <v>1850</v>
      </c>
      <c r="YH1" s="1475" t="s">
        <v>2996</v>
      </c>
      <c r="YI1" s="1475" t="s">
        <v>2997</v>
      </c>
      <c r="YJ1" s="1475" t="s">
        <v>2998</v>
      </c>
      <c r="YK1" s="1475" t="s">
        <v>2999</v>
      </c>
      <c r="YL1" s="1475" t="s">
        <v>2106</v>
      </c>
      <c r="YM1" s="1475" t="s">
        <v>2107</v>
      </c>
      <c r="YN1" s="1475" t="s">
        <v>2108</v>
      </c>
      <c r="YO1" s="1475" t="s">
        <v>2109</v>
      </c>
      <c r="YP1" s="1475" t="s">
        <v>1851</v>
      </c>
      <c r="YQ1" s="1475" t="s">
        <v>3000</v>
      </c>
      <c r="YR1" s="1475" t="s">
        <v>3001</v>
      </c>
      <c r="YS1" s="1475" t="s">
        <v>1852</v>
      </c>
      <c r="YT1" s="1475" t="s">
        <v>3002</v>
      </c>
      <c r="YU1" s="1475" t="s">
        <v>3003</v>
      </c>
      <c r="YV1" s="1475" t="s">
        <v>3004</v>
      </c>
      <c r="YW1" s="1475" t="s">
        <v>1853</v>
      </c>
      <c r="YX1" s="1475" t="s">
        <v>1854</v>
      </c>
      <c r="YY1" s="1475" t="s">
        <v>1855</v>
      </c>
      <c r="YZ1" s="1475" t="s">
        <v>1856</v>
      </c>
      <c r="ZA1" s="1475" t="s">
        <v>1857</v>
      </c>
      <c r="ZB1" s="1475" t="s">
        <v>1858</v>
      </c>
      <c r="ZC1" s="1475" t="s">
        <v>1859</v>
      </c>
      <c r="ZD1" s="1475" t="s">
        <v>1860</v>
      </c>
      <c r="ZE1" s="1475" t="s">
        <v>3005</v>
      </c>
      <c r="ZF1" s="1475" t="s">
        <v>3006</v>
      </c>
      <c r="ZG1" s="1475" t="s">
        <v>1861</v>
      </c>
      <c r="ZH1" s="1475" t="s">
        <v>3007</v>
      </c>
      <c r="ZI1" s="1475" t="s">
        <v>3008</v>
      </c>
      <c r="ZJ1" s="1475" t="s">
        <v>3009</v>
      </c>
      <c r="ZK1" s="1475" t="s">
        <v>1862</v>
      </c>
      <c r="ZL1" s="1475" t="s">
        <v>1863</v>
      </c>
      <c r="ZM1" s="1475" t="s">
        <v>1864</v>
      </c>
      <c r="ZN1" s="1475" t="s">
        <v>1865</v>
      </c>
      <c r="ZO1" s="1475" t="s">
        <v>1866</v>
      </c>
      <c r="ZP1" s="1475" t="s">
        <v>1867</v>
      </c>
      <c r="ZQ1" s="1475" t="s">
        <v>1868</v>
      </c>
      <c r="ZR1" s="1475" t="s">
        <v>1869</v>
      </c>
      <c r="ZS1" s="1475" t="s">
        <v>1870</v>
      </c>
      <c r="ZT1" s="1475" t="s">
        <v>1871</v>
      </c>
      <c r="ZU1" s="1475" t="s">
        <v>1872</v>
      </c>
      <c r="ZV1" s="1475" t="s">
        <v>1873</v>
      </c>
      <c r="ZW1" s="1475" t="s">
        <v>1874</v>
      </c>
      <c r="ZX1" s="1475" t="s">
        <v>3010</v>
      </c>
      <c r="ZY1" s="1475" t="s">
        <v>3011</v>
      </c>
      <c r="ZZ1" s="1475" t="s">
        <v>3012</v>
      </c>
      <c r="AAA1" s="1475" t="s">
        <v>1875</v>
      </c>
      <c r="AAB1" s="1475" t="s">
        <v>1876</v>
      </c>
      <c r="AAC1" s="1475" t="s">
        <v>1877</v>
      </c>
      <c r="AAD1" s="1475" t="s">
        <v>1878</v>
      </c>
      <c r="AAE1" s="1475" t="s">
        <v>1879</v>
      </c>
      <c r="AAF1" s="1475" t="s">
        <v>1880</v>
      </c>
      <c r="AAG1" s="1475" t="s">
        <v>1881</v>
      </c>
      <c r="AAH1" s="1475" t="s">
        <v>1882</v>
      </c>
      <c r="AAI1" s="1475" t="s">
        <v>1883</v>
      </c>
      <c r="AAJ1" s="1475" t="s">
        <v>3013</v>
      </c>
      <c r="AAK1" s="1475" t="s">
        <v>3014</v>
      </c>
      <c r="AAL1" s="1475" t="s">
        <v>3015</v>
      </c>
      <c r="AAM1" s="1475" t="s">
        <v>1884</v>
      </c>
      <c r="AAN1" s="1475" t="s">
        <v>1885</v>
      </c>
      <c r="AAO1" s="1475" t="s">
        <v>1886</v>
      </c>
      <c r="AAP1" s="1475" t="s">
        <v>3016</v>
      </c>
      <c r="AAQ1" s="1475" t="s">
        <v>3017</v>
      </c>
      <c r="AAR1" s="1475" t="s">
        <v>1887</v>
      </c>
      <c r="AAS1" s="1475" t="s">
        <v>1888</v>
      </c>
      <c r="AAT1" s="1475" t="s">
        <v>1889</v>
      </c>
      <c r="AAU1" s="1475" t="s">
        <v>1890</v>
      </c>
      <c r="AAV1" s="1475" t="s">
        <v>1891</v>
      </c>
      <c r="AAW1" s="1475" t="s">
        <v>1892</v>
      </c>
      <c r="AAX1" s="1475" t="s">
        <v>1893</v>
      </c>
      <c r="AAY1" s="1475" t="s">
        <v>1894</v>
      </c>
      <c r="AAZ1" s="1475" t="s">
        <v>3018</v>
      </c>
      <c r="ABA1" s="1475" t="s">
        <v>3019</v>
      </c>
      <c r="ABB1" s="1475" t="s">
        <v>3020</v>
      </c>
      <c r="ABC1" s="1475" t="s">
        <v>1896</v>
      </c>
      <c r="ABD1" s="1475" t="s">
        <v>1897</v>
      </c>
      <c r="ABE1" s="1475" t="s">
        <v>3021</v>
      </c>
      <c r="ABF1" s="1475" t="s">
        <v>3022</v>
      </c>
      <c r="ABG1" s="1475" t="s">
        <v>3023</v>
      </c>
      <c r="ABH1" s="1475" t="s">
        <v>3024</v>
      </c>
      <c r="ABI1" s="1475" t="s">
        <v>3025</v>
      </c>
      <c r="ABJ1" s="1475" t="s">
        <v>3026</v>
      </c>
      <c r="ABK1" s="1475" t="s">
        <v>3027</v>
      </c>
      <c r="ABL1" s="1475" t="s">
        <v>3028</v>
      </c>
      <c r="ABM1" s="1475" t="s">
        <v>3029</v>
      </c>
      <c r="ABN1" s="1475" t="s">
        <v>1895</v>
      </c>
      <c r="ABO1" s="1475" t="s">
        <v>3030</v>
      </c>
      <c r="ABP1" s="1475" t="s">
        <v>3031</v>
      </c>
      <c r="ABQ1" s="1475" t="s">
        <v>1898</v>
      </c>
      <c r="ABR1" s="1475" t="s">
        <v>3032</v>
      </c>
      <c r="ABS1" s="1475" t="s">
        <v>1899</v>
      </c>
      <c r="ABT1" s="1475" t="s">
        <v>1900</v>
      </c>
      <c r="ABU1" s="1475" t="s">
        <v>1901</v>
      </c>
      <c r="ABV1" s="1475" t="s">
        <v>1902</v>
      </c>
      <c r="ABW1" s="1475" t="s">
        <v>3076</v>
      </c>
      <c r="ABX1" s="1475" t="s">
        <v>3077</v>
      </c>
      <c r="ABY1" s="1475" t="s">
        <v>1903</v>
      </c>
      <c r="ABZ1" s="1475" t="s">
        <v>1904</v>
      </c>
      <c r="ACA1" s="1475" t="s">
        <v>1905</v>
      </c>
      <c r="ACB1" s="1475" t="s">
        <v>1906</v>
      </c>
      <c r="ACC1" s="1475" t="s">
        <v>1907</v>
      </c>
      <c r="ACD1" s="1475" t="s">
        <v>1908</v>
      </c>
      <c r="ACE1" s="1475" t="s">
        <v>1914</v>
      </c>
      <c r="ACF1" s="1475" t="s">
        <v>1915</v>
      </c>
      <c r="ACG1" s="1475" t="s">
        <v>1916</v>
      </c>
      <c r="ACH1" s="1475" t="s">
        <v>1917</v>
      </c>
      <c r="ACI1" s="1475" t="s">
        <v>1918</v>
      </c>
      <c r="ACJ1" s="1475" t="s">
        <v>1919</v>
      </c>
      <c r="ACK1" s="1475" t="s">
        <v>1920</v>
      </c>
      <c r="ACL1" s="1475" t="s">
        <v>1921</v>
      </c>
      <c r="ACM1" s="1475" t="s">
        <v>1922</v>
      </c>
      <c r="ACN1" s="1475" t="s">
        <v>1923</v>
      </c>
      <c r="ACO1" s="1475" t="s">
        <v>1924</v>
      </c>
      <c r="ACP1" s="1475" t="s">
        <v>1925</v>
      </c>
      <c r="ACQ1" s="1475" t="s">
        <v>3033</v>
      </c>
      <c r="ACR1" s="1475" t="s">
        <v>1926</v>
      </c>
      <c r="ACS1" s="1475" t="s">
        <v>1909</v>
      </c>
      <c r="ACT1" s="1475" t="s">
        <v>1910</v>
      </c>
      <c r="ACU1" s="1475" t="s">
        <v>1911</v>
      </c>
      <c r="ACV1" s="1475" t="s">
        <v>1912</v>
      </c>
      <c r="ACW1" s="1475" t="s">
        <v>1913</v>
      </c>
      <c r="ACX1" s="1475" t="s">
        <v>1927</v>
      </c>
      <c r="ACY1" s="1475" t="s">
        <v>1928</v>
      </c>
      <c r="ACZ1" s="1475" t="s">
        <v>1929</v>
      </c>
      <c r="ADA1" s="1475" t="s">
        <v>1930</v>
      </c>
      <c r="ADB1" s="1475" t="s">
        <v>1931</v>
      </c>
      <c r="ADC1" s="1475" t="s">
        <v>1932</v>
      </c>
      <c r="ADD1" s="1475" t="s">
        <v>1933</v>
      </c>
      <c r="ADE1" s="1475" t="s">
        <v>1934</v>
      </c>
      <c r="ADF1" s="1475" t="s">
        <v>1935</v>
      </c>
      <c r="ADG1" s="1475" t="s">
        <v>1936</v>
      </c>
      <c r="ADH1" s="1475" t="s">
        <v>1937</v>
      </c>
      <c r="ADI1" s="1475" t="s">
        <v>3034</v>
      </c>
      <c r="ADJ1" s="1475" t="s">
        <v>1938</v>
      </c>
      <c r="ADK1" s="1475" t="s">
        <v>1939</v>
      </c>
      <c r="ADL1" s="1475" t="s">
        <v>1940</v>
      </c>
      <c r="ADM1" s="1475" t="s">
        <v>1941</v>
      </c>
      <c r="ADN1" s="1475" t="s">
        <v>1942</v>
      </c>
      <c r="ADO1" s="1475" t="s">
        <v>1943</v>
      </c>
      <c r="ADP1" s="1475" t="s">
        <v>1944</v>
      </c>
      <c r="ADQ1" s="1475" t="s">
        <v>1945</v>
      </c>
      <c r="ADR1" s="1475" t="s">
        <v>1946</v>
      </c>
      <c r="ADS1" s="1475" t="s">
        <v>1947</v>
      </c>
      <c r="ADT1" s="1475" t="s">
        <v>1948</v>
      </c>
      <c r="ADU1" s="1475" t="s">
        <v>1949</v>
      </c>
      <c r="ADV1" s="1475" t="s">
        <v>1950</v>
      </c>
      <c r="ADW1" s="1475" t="s">
        <v>1951</v>
      </c>
      <c r="ADX1" s="1475" t="s">
        <v>1952</v>
      </c>
      <c r="ADY1" s="1475" t="s">
        <v>1953</v>
      </c>
      <c r="ADZ1" s="1475" t="s">
        <v>1954</v>
      </c>
      <c r="AEA1" s="1475" t="s">
        <v>1955</v>
      </c>
      <c r="AEB1" s="1475" t="s">
        <v>1956</v>
      </c>
      <c r="AEC1" s="1475" t="s">
        <v>1957</v>
      </c>
      <c r="AED1" s="1475" t="s">
        <v>1958</v>
      </c>
      <c r="AEE1" s="1475" t="s">
        <v>1959</v>
      </c>
      <c r="AEF1" s="1475" t="s">
        <v>2093</v>
      </c>
      <c r="AEG1" s="1475" t="s">
        <v>2094</v>
      </c>
      <c r="AEH1" s="1475" t="s">
        <v>2095</v>
      </c>
      <c r="AEI1" s="1475" t="s">
        <v>2096</v>
      </c>
      <c r="AEJ1" s="1475" t="s">
        <v>2097</v>
      </c>
      <c r="AEK1" s="1475" t="s">
        <v>2098</v>
      </c>
      <c r="AEL1" s="1475" t="s">
        <v>2099</v>
      </c>
      <c r="AEM1" s="1475" t="s">
        <v>2100</v>
      </c>
      <c r="AEN1" s="1475" t="s">
        <v>2101</v>
      </c>
      <c r="AEO1" s="1475" t="s">
        <v>2102</v>
      </c>
      <c r="AEP1" s="1475" t="s">
        <v>2103</v>
      </c>
      <c r="AEQ1" s="1475" t="s">
        <v>2104</v>
      </c>
      <c r="AER1" s="1475" t="s">
        <v>2105</v>
      </c>
      <c r="AES1" s="1475" t="s">
        <v>1987</v>
      </c>
      <c r="AET1" s="1475" t="s">
        <v>1988</v>
      </c>
      <c r="AEU1" s="1475" t="s">
        <v>1989</v>
      </c>
      <c r="AEV1" s="1475" t="s">
        <v>1990</v>
      </c>
      <c r="AEW1" s="1475" t="s">
        <v>1991</v>
      </c>
      <c r="AEX1" s="1475" t="s">
        <v>1992</v>
      </c>
      <c r="AEY1" s="1475" t="s">
        <v>1993</v>
      </c>
      <c r="AEZ1" s="1475" t="s">
        <v>1994</v>
      </c>
      <c r="AFA1" s="1475" t="s">
        <v>1995</v>
      </c>
      <c r="AFB1" s="1475" t="s">
        <v>1996</v>
      </c>
      <c r="AFC1" s="1475" t="s">
        <v>3035</v>
      </c>
      <c r="AFD1" s="1475" t="s">
        <v>3036</v>
      </c>
      <c r="AFE1" s="1475" t="s">
        <v>3037</v>
      </c>
      <c r="AFF1" s="1475" t="s">
        <v>3038</v>
      </c>
      <c r="AFG1" s="1475" t="s">
        <v>3039</v>
      </c>
      <c r="AFH1" s="1475" t="s">
        <v>3040</v>
      </c>
      <c r="AFI1" s="1475" t="s">
        <v>3041</v>
      </c>
      <c r="AFJ1" s="1475" t="s">
        <v>3042</v>
      </c>
      <c r="AFK1" s="1475" t="s">
        <v>3043</v>
      </c>
      <c r="AFL1" s="1475" t="s">
        <v>3044</v>
      </c>
      <c r="AFM1" s="1475" t="s">
        <v>3045</v>
      </c>
      <c r="AFN1" s="1475" t="s">
        <v>3046</v>
      </c>
      <c r="AFO1" s="1475" t="s">
        <v>3047</v>
      </c>
      <c r="AFP1" s="1475" t="s">
        <v>1997</v>
      </c>
      <c r="AFQ1" s="1475" t="s">
        <v>1998</v>
      </c>
      <c r="AFR1" s="1475" t="s">
        <v>1999</v>
      </c>
      <c r="AFS1" s="1475" t="s">
        <v>2000</v>
      </c>
      <c r="AFT1" s="1475" t="s">
        <v>2001</v>
      </c>
      <c r="AFU1" s="1475" t="s">
        <v>2002</v>
      </c>
      <c r="AFV1" s="1475" t="s">
        <v>2003</v>
      </c>
      <c r="AFW1" s="1475" t="s">
        <v>2004</v>
      </c>
      <c r="AFX1" s="1475" t="s">
        <v>2005</v>
      </c>
      <c r="AFY1" s="1475" t="s">
        <v>3048</v>
      </c>
      <c r="AFZ1" s="1475" t="s">
        <v>3049</v>
      </c>
      <c r="AGA1" s="1475" t="s">
        <v>3050</v>
      </c>
      <c r="AGB1" s="1475" t="s">
        <v>3051</v>
      </c>
      <c r="AGC1" s="1475" t="s">
        <v>3052</v>
      </c>
      <c r="AGD1" s="1475" t="s">
        <v>3053</v>
      </c>
      <c r="AGE1" s="1475" t="s">
        <v>3054</v>
      </c>
      <c r="AGF1" s="1475" t="s">
        <v>3055</v>
      </c>
      <c r="AGG1" s="1475" t="s">
        <v>3056</v>
      </c>
      <c r="AGH1" s="1475" t="s">
        <v>3057</v>
      </c>
      <c r="AGI1" s="1475" t="s">
        <v>3058</v>
      </c>
      <c r="AGJ1" s="1475" t="s">
        <v>3059</v>
      </c>
      <c r="AGK1" s="1475" t="s">
        <v>3060</v>
      </c>
      <c r="AGL1" s="1475" t="s">
        <v>2006</v>
      </c>
      <c r="AGM1" s="1475" t="s">
        <v>3061</v>
      </c>
      <c r="AGN1" s="1475" t="s">
        <v>2007</v>
      </c>
      <c r="AGO1" s="1475" t="s">
        <v>2008</v>
      </c>
      <c r="AGP1" s="1475" t="s">
        <v>2009</v>
      </c>
      <c r="AGQ1" s="1475" t="s">
        <v>2010</v>
      </c>
      <c r="AGR1" s="1475" t="s">
        <v>2011</v>
      </c>
      <c r="AGS1" s="1475" t="s">
        <v>2012</v>
      </c>
      <c r="AGT1" s="1475" t="s">
        <v>2013</v>
      </c>
      <c r="AGU1" s="1475" t="s">
        <v>2014</v>
      </c>
      <c r="AGV1" s="1475" t="s">
        <v>2015</v>
      </c>
      <c r="AGW1" s="1475" t="s">
        <v>3062</v>
      </c>
      <c r="AGX1" s="1475" t="s">
        <v>3063</v>
      </c>
      <c r="AGY1" s="1475" t="s">
        <v>2016</v>
      </c>
      <c r="AGZ1" s="1475" t="s">
        <v>2017</v>
      </c>
      <c r="AHA1" s="1475" t="s">
        <v>2018</v>
      </c>
      <c r="AHB1" s="1475" t="s">
        <v>2019</v>
      </c>
      <c r="AHC1" s="1475" t="s">
        <v>3064</v>
      </c>
      <c r="AHD1" s="1475" t="s">
        <v>3065</v>
      </c>
      <c r="AHE1" s="1475" t="s">
        <v>2020</v>
      </c>
      <c r="AHF1" s="1475" t="s">
        <v>2021</v>
      </c>
      <c r="AHG1" s="1475" t="s">
        <v>2022</v>
      </c>
      <c r="AHH1" s="1475" t="s">
        <v>2023</v>
      </c>
      <c r="AHI1" s="1475" t="s">
        <v>2024</v>
      </c>
      <c r="AHJ1" s="1475" t="s">
        <v>2025</v>
      </c>
      <c r="AHK1" s="1475" t="s">
        <v>2026</v>
      </c>
      <c r="AHL1" s="1475" t="s">
        <v>2027</v>
      </c>
      <c r="AHM1" s="1475" t="s">
        <v>2028</v>
      </c>
      <c r="AHN1" s="1475" t="s">
        <v>2029</v>
      </c>
      <c r="AHO1" s="1475" t="s">
        <v>2030</v>
      </c>
      <c r="AHP1" s="1475" t="s">
        <v>2031</v>
      </c>
      <c r="AHQ1" s="1475" t="s">
        <v>2032</v>
      </c>
      <c r="AHR1" s="1475" t="s">
        <v>2033</v>
      </c>
      <c r="AHS1" s="1475" t="s">
        <v>2034</v>
      </c>
      <c r="AHT1" s="1475" t="s">
        <v>2035</v>
      </c>
      <c r="AHU1" s="1475" t="s">
        <v>2036</v>
      </c>
      <c r="AHV1" s="1475" t="s">
        <v>2037</v>
      </c>
      <c r="AHW1" s="1475" t="s">
        <v>2038</v>
      </c>
      <c r="AHX1" s="1475" t="s">
        <v>3066</v>
      </c>
      <c r="AHY1" s="1475" t="s">
        <v>2039</v>
      </c>
      <c r="AHZ1" s="1475" t="s">
        <v>3067</v>
      </c>
      <c r="AIA1" s="1475" t="s">
        <v>2040</v>
      </c>
      <c r="AIB1" s="1475" t="s">
        <v>2041</v>
      </c>
      <c r="AIC1" s="1475" t="s">
        <v>2042</v>
      </c>
      <c r="AID1" s="1475" t="s">
        <v>2043</v>
      </c>
      <c r="AIE1" s="1475" t="s">
        <v>2044</v>
      </c>
      <c r="AIF1" s="1475" t="s">
        <v>2045</v>
      </c>
      <c r="AIG1" s="1475" t="s">
        <v>2046</v>
      </c>
      <c r="AIH1" s="1475" t="s">
        <v>2047</v>
      </c>
      <c r="AII1" s="1475" t="s">
        <v>2048</v>
      </c>
      <c r="AIJ1" s="1475" t="s">
        <v>2049</v>
      </c>
      <c r="AIK1" s="1475" t="s">
        <v>2050</v>
      </c>
      <c r="AIL1" s="1475" t="s">
        <v>2051</v>
      </c>
      <c r="AIM1" s="1475" t="s">
        <v>2052</v>
      </c>
      <c r="AIN1" s="1475" t="s">
        <v>2053</v>
      </c>
      <c r="AIO1" s="1475" t="s">
        <v>3068</v>
      </c>
      <c r="AIP1" s="1475" t="s">
        <v>3069</v>
      </c>
      <c r="AIQ1" s="1475" t="s">
        <v>2054</v>
      </c>
      <c r="AIR1" s="1475" t="s">
        <v>2055</v>
      </c>
      <c r="AIS1" s="1475" t="s">
        <v>2056</v>
      </c>
      <c r="AIT1" s="1475" t="s">
        <v>2057</v>
      </c>
      <c r="AIU1" s="1475" t="s">
        <v>2058</v>
      </c>
      <c r="AIV1" s="1475" t="s">
        <v>2059</v>
      </c>
      <c r="AIW1" s="1475" t="s">
        <v>2060</v>
      </c>
      <c r="AIX1" s="1475" t="s">
        <v>2061</v>
      </c>
      <c r="AIY1" s="1475" t="s">
        <v>2062</v>
      </c>
      <c r="AIZ1" s="1475" t="s">
        <v>2063</v>
      </c>
      <c r="AJA1" s="1475" t="s">
        <v>2064</v>
      </c>
      <c r="AJB1" s="1475" t="s">
        <v>2065</v>
      </c>
      <c r="AJC1" s="1475" t="s">
        <v>2066</v>
      </c>
      <c r="AJD1" s="1475" t="s">
        <v>2067</v>
      </c>
      <c r="AJE1" s="1475" t="s">
        <v>2068</v>
      </c>
      <c r="AJF1" s="1475" t="s">
        <v>2069</v>
      </c>
      <c r="AJG1" s="1475" t="s">
        <v>2070</v>
      </c>
      <c r="AJH1" s="1475" t="s">
        <v>2071</v>
      </c>
      <c r="AJI1" s="1475" t="s">
        <v>2072</v>
      </c>
      <c r="AJJ1" s="1475" t="s">
        <v>2073</v>
      </c>
      <c r="AJK1" s="1475" t="s">
        <v>2074</v>
      </c>
      <c r="AJL1" s="1475" t="s">
        <v>2075</v>
      </c>
      <c r="AJM1" s="1475" t="s">
        <v>2076</v>
      </c>
      <c r="AJN1" s="1475" t="s">
        <v>2077</v>
      </c>
      <c r="AJO1" s="1475" t="s">
        <v>2078</v>
      </c>
      <c r="AJP1" s="1475" t="s">
        <v>2079</v>
      </c>
      <c r="AJQ1" s="1475" t="s">
        <v>2080</v>
      </c>
      <c r="AJR1" s="1475" t="s">
        <v>2081</v>
      </c>
      <c r="AJS1" s="1475" t="s">
        <v>2082</v>
      </c>
      <c r="AJT1" s="1475" t="s">
        <v>2083</v>
      </c>
      <c r="AJU1" s="1475" t="s">
        <v>2084</v>
      </c>
      <c r="AJV1" s="1475" t="s">
        <v>2085</v>
      </c>
      <c r="AJW1" s="1475" t="s">
        <v>2086</v>
      </c>
      <c r="AJX1" s="2359" t="s">
        <v>3079</v>
      </c>
      <c r="AJY1" s="1475" t="s">
        <v>2087</v>
      </c>
      <c r="AJZ1" s="1475" t="s">
        <v>2090</v>
      </c>
      <c r="AKA1" s="2359" t="s">
        <v>3080</v>
      </c>
      <c r="AKB1" s="1475" t="s">
        <v>2088</v>
      </c>
      <c r="AKC1" s="1475" t="s">
        <v>2091</v>
      </c>
      <c r="AKD1" s="2359" t="s">
        <v>3081</v>
      </c>
      <c r="AKE1" s="1475" t="s">
        <v>2089</v>
      </c>
      <c r="AKF1" s="1475" t="s">
        <v>2092</v>
      </c>
      <c r="AKG1" s="1475" t="s">
        <v>1960</v>
      </c>
      <c r="AKH1" s="1475" t="s">
        <v>1961</v>
      </c>
      <c r="AKI1" s="1475" t="s">
        <v>1962</v>
      </c>
      <c r="AKJ1" s="1475" t="s">
        <v>1963</v>
      </c>
      <c r="AKK1" s="1475" t="s">
        <v>1964</v>
      </c>
      <c r="AKL1" s="1475" t="s">
        <v>1965</v>
      </c>
      <c r="AKM1" s="1475" t="s">
        <v>1966</v>
      </c>
      <c r="AKN1" s="1475" t="s">
        <v>1967</v>
      </c>
      <c r="AKO1" s="1475" t="s">
        <v>1968</v>
      </c>
      <c r="AKP1" s="1475" t="s">
        <v>1969</v>
      </c>
      <c r="AKQ1" s="1475" t="s">
        <v>1970</v>
      </c>
      <c r="AKR1" s="1475" t="s">
        <v>1971</v>
      </c>
      <c r="AKS1" s="1475" t="s">
        <v>1972</v>
      </c>
      <c r="AKT1" s="1475" t="s">
        <v>1973</v>
      </c>
      <c r="AKU1" s="1475" t="s">
        <v>1974</v>
      </c>
      <c r="AKV1" s="1475" t="s">
        <v>1975</v>
      </c>
      <c r="AKW1" s="1475" t="s">
        <v>1976</v>
      </c>
      <c r="AKX1" s="1475" t="s">
        <v>1977</v>
      </c>
      <c r="AKY1" s="1475" t="s">
        <v>1978</v>
      </c>
      <c r="AKZ1" s="1475" t="s">
        <v>1979</v>
      </c>
      <c r="ALA1" s="1475" t="s">
        <v>1980</v>
      </c>
      <c r="ALB1" s="1475" t="s">
        <v>1981</v>
      </c>
      <c r="ALC1" s="1475" t="s">
        <v>1982</v>
      </c>
      <c r="ALD1" s="1475" t="s">
        <v>1983</v>
      </c>
      <c r="ALE1" s="1475" t="s">
        <v>1984</v>
      </c>
      <c r="ALF1" s="1475" t="s">
        <v>1985</v>
      </c>
      <c r="ALG1" s="1475" t="s">
        <v>1986</v>
      </c>
      <c r="ALH1" s="1475" t="s">
        <v>3075</v>
      </c>
      <c r="ALI1" s="2444" t="s">
        <v>3137</v>
      </c>
      <c r="ALJ1" s="2444" t="s">
        <v>3119</v>
      </c>
      <c r="ALK1" s="2444" t="s">
        <v>3120</v>
      </c>
      <c r="ALL1" s="2444" t="s">
        <v>3117</v>
      </c>
      <c r="ALM1" s="2444" t="s">
        <v>3118</v>
      </c>
      <c r="ALN1" s="2444" t="s">
        <v>3122</v>
      </c>
      <c r="ALO1" s="2444" t="s">
        <v>3123</v>
      </c>
      <c r="ALP1" s="2444" t="s">
        <v>3124</v>
      </c>
      <c r="ALQ1" s="2444" t="s">
        <v>3125</v>
      </c>
      <c r="ALR1" s="2444" t="s">
        <v>3126</v>
      </c>
      <c r="ALS1" s="2444" t="s">
        <v>3127</v>
      </c>
      <c r="ALT1" s="2444" t="s">
        <v>3112</v>
      </c>
      <c r="ALU1" s="2444" t="s">
        <v>3088</v>
      </c>
      <c r="ALV1" s="2444" t="s">
        <v>3128</v>
      </c>
      <c r="ALW1" s="2444" t="s">
        <v>3129</v>
      </c>
      <c r="ALX1" s="2444" t="s">
        <v>3130</v>
      </c>
      <c r="ALY1" s="2444" t="s">
        <v>3131</v>
      </c>
      <c r="ALZ1" s="2444" t="s">
        <v>3132</v>
      </c>
      <c r="AMA1" s="2444" t="s">
        <v>3133</v>
      </c>
      <c r="AMB1" s="2444" t="s">
        <v>3134</v>
      </c>
      <c r="AMC1" s="2444" t="s">
        <v>3135</v>
      </c>
      <c r="AMD1" s="2444" t="s">
        <v>3136</v>
      </c>
      <c r="AME1" s="2444" t="s">
        <v>3113</v>
      </c>
      <c r="AMF1" s="2444" t="s">
        <v>3114</v>
      </c>
      <c r="AMG1" s="2444" t="s">
        <v>3089</v>
      </c>
      <c r="AMH1" s="2444" t="s">
        <v>3090</v>
      </c>
    </row>
    <row r="2" spans="1:1022" ht="30" customHeight="1">
      <c r="A2" s="1480" t="str">
        <f>TEXT('P1'!AF21,"000000000000")</f>
        <v>000000000000</v>
      </c>
      <c r="B2" s="1477">
        <f>IF('P1'!AE26&lt;&gt;"",304, IF('P1'!AL26&lt;&gt;"",306, IF('P1'!AS26&lt;&gt;"",331, IF('P1'!AZ26&lt;&gt;"",392, IF('P1'!AE28&lt;&gt;"",305, IF('P1'!AL28&lt;&gt;"",312, IF('P1'!AS28&lt;&gt;"",336, IF('P1'!AZ28&lt;&gt;"",393, 0))))))))</f>
        <v>0</v>
      </c>
      <c r="C2" s="1476">
        <f>'P3'!BD11</f>
        <v>0</v>
      </c>
      <c r="D2" s="1476">
        <f>'P3'!BW20</f>
        <v>0</v>
      </c>
      <c r="E2" s="1476" t="str">
        <f>TEXT('P3'!BQ28,"0000")</f>
        <v>0000</v>
      </c>
      <c r="F2" s="1476" t="str">
        <f>TEXT('P3'!J36,"00")&amp;TEXT('P3'!P36,"00")&amp;TEXT('P3'!X36,"0000")</f>
        <v>00000000</v>
      </c>
      <c r="G2" s="1476" t="str">
        <f>TEXT('P3'!BD36,"00")&amp;TEXT('P3'!BJ36,"00")&amp;TEXT('P3'!BR36,"0000")</f>
        <v>00000000</v>
      </c>
      <c r="H2" s="1476">
        <f>'P3'!D43</f>
        <v>0</v>
      </c>
      <c r="I2" s="2272" t="str">
        <f>'P3'!D52</f>
        <v>ok</v>
      </c>
      <c r="J2" s="1476" t="str">
        <f>TEXT('P3'!BT56,"00000")</f>
        <v>00000</v>
      </c>
      <c r="K2" s="1476">
        <f>'P3'!W66</f>
        <v>0</v>
      </c>
      <c r="L2" s="1476">
        <f>'P3'!W69</f>
        <v>0</v>
      </c>
      <c r="M2" s="1477">
        <f>IF('P4'!G16&lt;&gt;"",1,IF('P4'!T16&lt;&gt;"",2,IF('P4'!T16&lt;&gt;"",3,0)))</f>
        <v>0</v>
      </c>
      <c r="N2" s="1476" t="str">
        <f>TEXT('P4'!W24,"00")</f>
        <v>00</v>
      </c>
      <c r="O2" s="1476" t="str">
        <f>TEXT('P4'!AH24,"00")</f>
        <v>00</v>
      </c>
      <c r="P2" s="1476" t="str">
        <f>TEXT('P4'!AR24,"000")</f>
        <v>000</v>
      </c>
      <c r="Q2" s="1476" t="str">
        <f>TEXT('P4'!BC24,"000")&amp;TEXT('P4'!BN24,"000")</f>
        <v>000000</v>
      </c>
      <c r="R2" s="1476" t="str">
        <f>TEXT('P4'!BY24,"0")</f>
        <v>0</v>
      </c>
      <c r="S2" s="1476" t="str">
        <f>TEXT('P4'!W28,"00")</f>
        <v>00</v>
      </c>
      <c r="T2" s="1476" t="str">
        <f>TEXT('P4'!AH28,"00")</f>
        <v>00</v>
      </c>
      <c r="U2" s="1476" t="str">
        <f>TEXT('P4'!AR28,"000")</f>
        <v>000</v>
      </c>
      <c r="V2" s="1476" t="str">
        <f>TEXT('P4'!BC28,"000")&amp;TEXT('P4'!BN28,"000")</f>
        <v>000000</v>
      </c>
      <c r="W2" s="1476" t="str">
        <f>TEXT('P4'!BY28,"0")</f>
        <v>0</v>
      </c>
      <c r="X2" s="1476">
        <f>'P4'!D36</f>
        <v>0</v>
      </c>
      <c r="Y2" s="1476" t="str">
        <f>TEXT('P4'!BM49,"00000")</f>
        <v>00000</v>
      </c>
      <c r="Z2" s="1476" t="str">
        <f>TEXT('P4'!BM52,"00000")</f>
        <v>00000</v>
      </c>
      <c r="AA2" s="1476" t="str">
        <f>TEXT('P4'!BM55,"00000")</f>
        <v>00000</v>
      </c>
      <c r="AB2" s="1476" t="str">
        <f>TEXT('P4'!BS64,"000")</f>
        <v>000</v>
      </c>
      <c r="AC2" s="1476" t="str">
        <f>TEXT('P4'!BS71,"000")</f>
        <v>000</v>
      </c>
      <c r="AD2" s="1476">
        <f>'P4'!E71</f>
        <v>0</v>
      </c>
      <c r="AE2" s="1476">
        <f>'P4'!E84</f>
        <v>0</v>
      </c>
      <c r="AF2" s="1476" t="str">
        <f>TEXT('P4'!BS84,"000")</f>
        <v>000</v>
      </c>
      <c r="AG2" s="1476" t="str">
        <f>TEXT('P5'!BL13,"00000")</f>
        <v>00000</v>
      </c>
      <c r="AH2" s="1476" t="str">
        <f>TEXT('P5'!BL17,"00000")</f>
        <v>00000</v>
      </c>
      <c r="AI2" s="1476" t="str">
        <f>TEXT('P5'!BL24,"00000")</f>
        <v>00000</v>
      </c>
      <c r="AJ2" s="1476" t="str">
        <f>TEXT('P5'!BL28,"00000")</f>
        <v>00000</v>
      </c>
      <c r="AK2" s="1476">
        <f>IF('P5'!AU37&lt;&gt;"",1,IF('P5'!BJ37&lt;&gt;"",2,IF('P5'!AU37&lt;&gt;"",3,0)))</f>
        <v>0</v>
      </c>
      <c r="AL2" s="1476">
        <f>IF('P5'!AU41&lt;&gt;"",1,IF('P5'!BJ41&lt;&gt;"",2,IF('P5'!AU41&lt;&gt;"",3,0)))</f>
        <v>0</v>
      </c>
      <c r="AM2" s="1476">
        <f>IF('P5'!AU45&lt;&gt;"",1,IF('P5'!BJ45&lt;&gt;"",2,IF('P5'!AU45&lt;&gt;"",3,0)))</f>
        <v>0</v>
      </c>
      <c r="AN2" s="2273">
        <f>IF('P5'!H55&lt;&gt;"",1,IF('P5'!U55&lt;&gt;"",2,IF('P5'!H55&lt;&gt;"",3,0)))</f>
        <v>0</v>
      </c>
      <c r="AO2" s="1476">
        <f>IF('P6'!AY10&lt;&gt;"",1,IF('P6'!AY13&lt;&gt;"",2,IF('P6'!AY16&lt;&gt;"",9,IF('P6'!AY19&lt;&gt;"",3,IF('P6'!AY22&lt;&gt;"",4,IF('P6'!AY25&lt;&gt;"",5,IF('P6'!AY28&lt;&gt;"",6,IF('P6'!AY31&lt;&gt;"",7,0))))))))</f>
        <v>0</v>
      </c>
      <c r="AP2" s="1476">
        <f>IF('P6'!H45&lt;&gt;"",1,IF('P6'!W45&lt;&gt;"",2,IF('P6'!H45&lt;&gt;"",3,0)))</f>
        <v>0</v>
      </c>
      <c r="AQ2" s="1476">
        <f>IF('P6'!H70&lt;&gt;"",1,IF('P6'!W70&lt;&gt;"",2,IF('P6'!H70&lt;&gt;"",3,0)))</f>
        <v>0</v>
      </c>
      <c r="AR2" s="1476">
        <f>'P7'!AY10</f>
        <v>0</v>
      </c>
      <c r="AS2" s="1476">
        <f>'P7'!AY13</f>
        <v>0</v>
      </c>
      <c r="AT2" s="1478">
        <f>'P7'!BT49</f>
        <v>0</v>
      </c>
      <c r="AU2" s="1478">
        <f>'P7'!BT52</f>
        <v>0</v>
      </c>
      <c r="AV2" s="1478">
        <f>'P7'!BT55</f>
        <v>0</v>
      </c>
      <c r="AW2" s="1478">
        <f>'P7'!BT61</f>
        <v>0</v>
      </c>
      <c r="AX2" s="1478">
        <f>'P7'!BT64</f>
        <v>0</v>
      </c>
      <c r="AY2" s="1478">
        <f>'P7'!BT68</f>
        <v>0</v>
      </c>
      <c r="AZ2" s="1478">
        <f>'P7'!BT71</f>
        <v>0</v>
      </c>
      <c r="BA2" s="1476" t="str">
        <f>TEXT('P7'!BO84,"000")</f>
        <v>000</v>
      </c>
      <c r="BB2" s="1476">
        <f>'P7'!E85</f>
        <v>0</v>
      </c>
      <c r="BC2" s="1476">
        <f>'P8-P9'!W20</f>
        <v>0</v>
      </c>
      <c r="BD2" s="1476">
        <f>'P8-P9'!W24</f>
        <v>0</v>
      </c>
      <c r="BE2" s="1476">
        <f>'P8-P9'!W28</f>
        <v>0</v>
      </c>
      <c r="BF2" s="1476">
        <f>'P8-P9'!W32</f>
        <v>0</v>
      </c>
      <c r="BG2" s="1476">
        <f>'P8-P9'!W36</f>
        <v>0</v>
      </c>
      <c r="BH2" s="1476">
        <f>'P8-P9'!W40</f>
        <v>0</v>
      </c>
      <c r="BI2" s="1476">
        <f>'P8-P9'!W46</f>
        <v>0</v>
      </c>
      <c r="BJ2" s="1476">
        <f>'P8-P9'!W50</f>
        <v>0</v>
      </c>
      <c r="BK2" s="1476">
        <f>'P8-P9'!W54</f>
        <v>0</v>
      </c>
      <c r="BL2" s="1476">
        <f>'P8-P9'!W60</f>
        <v>0</v>
      </c>
      <c r="BM2" s="1476">
        <f>'P8-P9'!W64</f>
        <v>0</v>
      </c>
      <c r="BN2" s="1476">
        <f>'P8-P9'!W68</f>
        <v>0</v>
      </c>
      <c r="BO2" s="1476">
        <f>'P8-P9'!W74</f>
        <v>0</v>
      </c>
      <c r="BP2" s="1476">
        <f>'P8-P9'!W78</f>
        <v>0</v>
      </c>
      <c r="BQ2" s="1476">
        <f>'P8-P9'!W81</f>
        <v>0</v>
      </c>
      <c r="BR2" s="1476">
        <f>'P8-P9'!W84</f>
        <v>0</v>
      </c>
      <c r="BS2" s="1476">
        <f>'P8-P9'!W88</f>
        <v>0</v>
      </c>
      <c r="BT2" s="1476">
        <f>'P8-P9'!W92</f>
        <v>0</v>
      </c>
      <c r="BU2" s="1476">
        <f>'P8-P9'!W97</f>
        <v>0</v>
      </c>
      <c r="BV2" s="1478">
        <f>'P8-P9'!AA20</f>
        <v>0</v>
      </c>
      <c r="BW2" s="1478">
        <f>'P8-P9'!AA24</f>
        <v>0</v>
      </c>
      <c r="BX2" s="1478">
        <f>'P8-P9'!AA28</f>
        <v>0</v>
      </c>
      <c r="BY2" s="1478">
        <f>'P8-P9'!AA32</f>
        <v>0</v>
      </c>
      <c r="BZ2" s="1478">
        <f>'P8-P9'!AA36</f>
        <v>0</v>
      </c>
      <c r="CA2" s="1478">
        <f>'P8-P9'!AA40</f>
        <v>0</v>
      </c>
      <c r="CB2" s="1478">
        <f>'P8-P9'!AA46</f>
        <v>0</v>
      </c>
      <c r="CC2" s="1478">
        <f>'P8-P9'!AA50</f>
        <v>0</v>
      </c>
      <c r="CD2" s="1478">
        <f>'P8-P9'!AA54</f>
        <v>0</v>
      </c>
      <c r="CE2" s="1478">
        <f>'P8-P9'!AA60</f>
        <v>0</v>
      </c>
      <c r="CF2" s="1478">
        <f>'P8-P9'!AA64</f>
        <v>0</v>
      </c>
      <c r="CG2" s="1478">
        <f>'P8-P9'!AA68</f>
        <v>0</v>
      </c>
      <c r="CH2" s="1478">
        <f>'P8-P9'!AA74</f>
        <v>0</v>
      </c>
      <c r="CI2" s="1478">
        <f>'P8-P9'!AA78</f>
        <v>0</v>
      </c>
      <c r="CJ2" s="1478">
        <f>'P8-P9'!AA81</f>
        <v>0</v>
      </c>
      <c r="CK2" s="1478">
        <f>'P8-P9'!AA84</f>
        <v>0</v>
      </c>
      <c r="CL2" s="1478">
        <f>'P8-P9'!AA88</f>
        <v>0</v>
      </c>
      <c r="CM2" s="1478">
        <f>'P8-P9'!AA92</f>
        <v>0</v>
      </c>
      <c r="CN2" s="1478">
        <f>'P8-P9'!AA97</f>
        <v>0</v>
      </c>
      <c r="CO2" s="1478">
        <f>'P8-P9'!AF24</f>
        <v>0</v>
      </c>
      <c r="CP2" s="1478">
        <f>'P8-P9'!AF28</f>
        <v>0</v>
      </c>
      <c r="CQ2" s="1478">
        <f>'P8-P9'!AF32</f>
        <v>0</v>
      </c>
      <c r="CR2" s="1478">
        <f>'P8-P9'!AF40</f>
        <v>0</v>
      </c>
      <c r="CS2" s="1478">
        <f>'P8-P9'!AF46</f>
        <v>0</v>
      </c>
      <c r="CT2" s="1478">
        <f>'P8-P9'!AF50</f>
        <v>0</v>
      </c>
      <c r="CU2" s="1478">
        <f>'P8-P9'!AF54</f>
        <v>0</v>
      </c>
      <c r="CV2" s="1478">
        <f>'P8-P9'!AF64</f>
        <v>0</v>
      </c>
      <c r="CW2" s="1478">
        <f>'P8-P9'!AF68</f>
        <v>0</v>
      </c>
      <c r="CX2" s="1478">
        <f>'P8-P9'!AF74</f>
        <v>0</v>
      </c>
      <c r="CY2" s="1478">
        <f>'P8-P9'!AF78</f>
        <v>0</v>
      </c>
      <c r="CZ2" s="1478">
        <f>'P8-P9'!AF92</f>
        <v>0</v>
      </c>
      <c r="DA2" s="1478">
        <f>'P8-P9'!AF97</f>
        <v>0</v>
      </c>
      <c r="DB2" s="1478">
        <f>'P8-P9'!AK24</f>
        <v>0</v>
      </c>
      <c r="DC2" s="1478">
        <f>'P8-P9'!AK28</f>
        <v>0</v>
      </c>
      <c r="DD2" s="1478">
        <f>'P8-P9'!AK32</f>
        <v>0</v>
      </c>
      <c r="DE2" s="1478">
        <f>'P8-P9'!AK36</f>
        <v>0</v>
      </c>
      <c r="DF2" s="1478">
        <f>'P8-P9'!AK54</f>
        <v>0</v>
      </c>
      <c r="DG2" s="1478">
        <f>'P8-P9'!AK60</f>
        <v>0</v>
      </c>
      <c r="DH2" s="1478">
        <f>'P8-P9'!AK64</f>
        <v>0</v>
      </c>
      <c r="DI2" s="1478">
        <f>'P8-P9'!AK68</f>
        <v>0</v>
      </c>
      <c r="DJ2" s="1478">
        <f>'P8-P9'!AK74</f>
        <v>0</v>
      </c>
      <c r="DK2" s="1478">
        <f>'P8-P9'!AK78</f>
        <v>0</v>
      </c>
      <c r="DL2" s="1478">
        <f>'P8-P9'!AK81</f>
        <v>0</v>
      </c>
      <c r="DM2" s="1478">
        <f>'P8-P9'!AK84</f>
        <v>0</v>
      </c>
      <c r="DN2" s="1478">
        <f>'P8-P9'!AK88</f>
        <v>0</v>
      </c>
      <c r="DO2" s="1478">
        <f>'P8-P9'!AK92</f>
        <v>0</v>
      </c>
      <c r="DP2" s="1478">
        <f>'P8-P9'!AK97</f>
        <v>0</v>
      </c>
      <c r="DQ2" s="1478">
        <f>'P8-P9'!AP20</f>
        <v>0</v>
      </c>
      <c r="DR2" s="1478">
        <f>'P8-P9'!AP24</f>
        <v>0</v>
      </c>
      <c r="DS2" s="1478">
        <f>'P8-P9'!AP28</f>
        <v>0</v>
      </c>
      <c r="DT2" s="1478">
        <f>'P8-P9'!AP32</f>
        <v>0</v>
      </c>
      <c r="DU2" s="1478">
        <f>'P8-P9'!AP36</f>
        <v>0</v>
      </c>
      <c r="DV2" s="1478">
        <f>'P8-P9'!AP40</f>
        <v>0</v>
      </c>
      <c r="DW2" s="1478">
        <f>'P8-P9'!AP46</f>
        <v>0</v>
      </c>
      <c r="DX2" s="1478">
        <f>'P8-P9'!AP50</f>
        <v>0</v>
      </c>
      <c r="DY2" s="1478">
        <f>'P8-P9'!AP54</f>
        <v>0</v>
      </c>
      <c r="DZ2" s="1478">
        <f>'P8-P9'!AP60</f>
        <v>0</v>
      </c>
      <c r="EA2" s="1478">
        <f>'P8-P9'!AP64</f>
        <v>0</v>
      </c>
      <c r="EB2" s="1478">
        <f>'P8-P9'!AP68</f>
        <v>0</v>
      </c>
      <c r="EC2" s="1478">
        <f>'P8-P9'!AP74</f>
        <v>0</v>
      </c>
      <c r="ED2" s="1478">
        <f>'P8-P9'!AP78</f>
        <v>0</v>
      </c>
      <c r="EE2" s="1478">
        <f>'P8-P9'!AP81</f>
        <v>0</v>
      </c>
      <c r="EF2" s="1478">
        <f>'P8-P9'!AP84</f>
        <v>0</v>
      </c>
      <c r="EG2" s="1478">
        <f>'P8-P9'!AP88</f>
        <v>0</v>
      </c>
      <c r="EH2" s="1478">
        <f>'P8-P9'!AP92</f>
        <v>0</v>
      </c>
      <c r="EI2" s="1478">
        <f>'P8-P9'!AP97</f>
        <v>0</v>
      </c>
      <c r="EJ2" s="1478">
        <f>'P8-P9'!AU20</f>
        <v>0</v>
      </c>
      <c r="EK2" s="1478">
        <f>'P8-P9'!AU24</f>
        <v>0</v>
      </c>
      <c r="EL2" s="1478">
        <f>'P8-P9'!AU28</f>
        <v>0</v>
      </c>
      <c r="EM2" s="1478">
        <f>'P8-P9'!AU32</f>
        <v>0</v>
      </c>
      <c r="EN2" s="1478">
        <f>'P8-P9'!AU36</f>
        <v>0</v>
      </c>
      <c r="EO2" s="1478">
        <f>'P8-P9'!AU40</f>
        <v>0</v>
      </c>
      <c r="EP2" s="1478">
        <f>'P8-P9'!AU46</f>
        <v>0</v>
      </c>
      <c r="EQ2" s="1478">
        <f>'P8-P9'!AU50</f>
        <v>0</v>
      </c>
      <c r="ER2" s="1478">
        <f>'P8-P9'!AU54</f>
        <v>0</v>
      </c>
      <c r="ES2" s="1478">
        <f>'P8-P9'!AU60</f>
        <v>0</v>
      </c>
      <c r="ET2" s="1478">
        <f>'P8-P9'!AU64</f>
        <v>0</v>
      </c>
      <c r="EU2" s="1478">
        <f>'P8-P9'!AU68</f>
        <v>0</v>
      </c>
      <c r="EV2" s="1478">
        <f>'P8-P9'!AU74</f>
        <v>0</v>
      </c>
      <c r="EW2" s="1478">
        <f>'P8-P9'!AU78</f>
        <v>0</v>
      </c>
      <c r="EX2" s="1478">
        <f>'P8-P9'!AU81</f>
        <v>0</v>
      </c>
      <c r="EY2" s="1478">
        <f>'P8-P9'!AU84</f>
        <v>0</v>
      </c>
      <c r="EZ2" s="1478">
        <f>'P8-P9'!AU88</f>
        <v>0</v>
      </c>
      <c r="FA2" s="1478">
        <f>'P8-P9'!AU92</f>
        <v>0</v>
      </c>
      <c r="FB2" s="1478">
        <f>'P8-P9'!AU97</f>
        <v>0</v>
      </c>
      <c r="FC2" s="1478">
        <f>'P8-P9'!AZ20</f>
        <v>0</v>
      </c>
      <c r="FD2" s="1478">
        <f>'P8-P9'!AZ24</f>
        <v>0</v>
      </c>
      <c r="FE2" s="1478">
        <f>'P8-P9'!AZ28</f>
        <v>0</v>
      </c>
      <c r="FF2" s="1478">
        <f>'P8-P9'!AZ32</f>
        <v>0</v>
      </c>
      <c r="FG2" s="1478">
        <f>'P8-P9'!AZ36</f>
        <v>0</v>
      </c>
      <c r="FH2" s="1478">
        <f>'P8-P9'!AZ40</f>
        <v>0</v>
      </c>
      <c r="FI2" s="1478">
        <f>'P8-P9'!AZ46</f>
        <v>0</v>
      </c>
      <c r="FJ2" s="1478">
        <f>'P8-P9'!AZ50</f>
        <v>0</v>
      </c>
      <c r="FK2" s="1478">
        <f>'P8-P9'!AZ54</f>
        <v>0</v>
      </c>
      <c r="FL2" s="1478">
        <f>'P8-P9'!AZ60</f>
        <v>0</v>
      </c>
      <c r="FM2" s="1478">
        <f>'P8-P9'!AZ64</f>
        <v>0</v>
      </c>
      <c r="FN2" s="1478">
        <f>'P8-P9'!AZ68</f>
        <v>0</v>
      </c>
      <c r="FO2" s="1478">
        <f>'P8-P9'!AZ74</f>
        <v>0</v>
      </c>
      <c r="FP2" s="1478">
        <f>'P8-P9'!AZ78</f>
        <v>0</v>
      </c>
      <c r="FQ2" s="1478">
        <f>'P8-P9'!AZ81</f>
        <v>0</v>
      </c>
      <c r="FR2" s="1478">
        <f>'P8-P9'!AZ84</f>
        <v>0</v>
      </c>
      <c r="FS2" s="1478">
        <f>'P8-P9'!AZ92</f>
        <v>0</v>
      </c>
      <c r="FT2" s="1478">
        <f>'P8-P9'!AZ97</f>
        <v>0</v>
      </c>
      <c r="FU2" s="1476">
        <f>'P8-P9'!BE20</f>
        <v>0</v>
      </c>
      <c r="FV2" s="1476">
        <f>'P8-P9'!BE24</f>
        <v>0</v>
      </c>
      <c r="FW2" s="1476">
        <f>'P8-P9'!BE28</f>
        <v>0</v>
      </c>
      <c r="FX2" s="1476">
        <f>'P8-P9'!BE32</f>
        <v>0</v>
      </c>
      <c r="FY2" s="1476">
        <f>'P8-P9'!BE36</f>
        <v>0</v>
      </c>
      <c r="FZ2" s="1476">
        <f>'P8-P9'!BE40</f>
        <v>0</v>
      </c>
      <c r="GA2" s="1476">
        <f>'P8-P9'!BE46</f>
        <v>0</v>
      </c>
      <c r="GB2" s="1476">
        <f>'P8-P9'!BE50</f>
        <v>0</v>
      </c>
      <c r="GC2" s="1476" t="str">
        <f>TEXT('P8-P9'!F52,"")</f>
        <v/>
      </c>
      <c r="GD2" s="1476">
        <f>'P8-P9'!BE54</f>
        <v>0</v>
      </c>
      <c r="GE2" s="1476">
        <f>'P8-P9'!BE60</f>
        <v>0</v>
      </c>
      <c r="GF2" s="1476">
        <f>'P8-P9'!BE64</f>
        <v>0</v>
      </c>
      <c r="GG2" s="1476">
        <f>'P8-P9'!BE68</f>
        <v>0</v>
      </c>
      <c r="GH2" s="1476">
        <f>'P8-P9'!BE74</f>
        <v>0</v>
      </c>
      <c r="GI2" s="1476">
        <f>'P8-P9'!BE78</f>
        <v>0</v>
      </c>
      <c r="GJ2" s="1476">
        <f>'P8-P9'!BE81</f>
        <v>0</v>
      </c>
      <c r="GK2" s="1476">
        <f>'P8-P9'!BE84</f>
        <v>0</v>
      </c>
      <c r="GL2" s="1476">
        <f>'P8-P9'!BE88</f>
        <v>0</v>
      </c>
      <c r="GM2" s="1476">
        <f>'P8-P9'!BE92</f>
        <v>0</v>
      </c>
      <c r="GN2" s="1476" t="str">
        <f>TEXT('P8-P9'!D95,"")</f>
        <v/>
      </c>
      <c r="GO2" s="1476">
        <f>'P8-P9'!BE97</f>
        <v>0</v>
      </c>
      <c r="GP2" s="1476">
        <f>'P8-P9'!AA102</f>
        <v>0</v>
      </c>
      <c r="GQ2" s="1476">
        <f>'P8-P9'!AF102</f>
        <v>0</v>
      </c>
      <c r="GR2" s="1476">
        <f>'P8-P9'!AK102</f>
        <v>0</v>
      </c>
      <c r="GS2" s="1476">
        <f>'P8-P9'!AU102</f>
        <v>0</v>
      </c>
      <c r="GT2" s="1476">
        <f>'P8-P9'!AZ102</f>
        <v>0</v>
      </c>
      <c r="GU2" s="1476">
        <f>'P8-P9'!BE102</f>
        <v>0</v>
      </c>
      <c r="GV2" s="1478">
        <f>'P10-P11'!L11</f>
        <v>0</v>
      </c>
      <c r="GW2" s="1478">
        <f>'P10-P11'!L18</f>
        <v>0</v>
      </c>
      <c r="GX2" s="1478">
        <f>'P10-P11'!L25</f>
        <v>0</v>
      </c>
      <c r="GY2" s="1478">
        <f>'P10-P11'!L32</f>
        <v>0</v>
      </c>
      <c r="GZ2" s="1478">
        <f>'P10-P11'!L39</f>
        <v>0</v>
      </c>
      <c r="HA2" s="1478">
        <f>'P10-P11'!L46</f>
        <v>0</v>
      </c>
      <c r="HB2" s="1478">
        <f>'P10-P11'!L53</f>
        <v>0</v>
      </c>
      <c r="HC2" s="1478">
        <f>'P10-P11'!L58</f>
        <v>0</v>
      </c>
      <c r="HD2" s="1478">
        <f>'P10-P11'!L63</f>
        <v>0</v>
      </c>
      <c r="HE2" s="1478">
        <f>'P10-P11'!L68</f>
        <v>0</v>
      </c>
      <c r="HF2" s="1478">
        <f>'P10-P11'!L73</f>
        <v>0</v>
      </c>
      <c r="HG2" s="1478">
        <f>'P10-P11'!L78</f>
        <v>0</v>
      </c>
      <c r="HH2" s="1478">
        <f>'P10-P11'!L83</f>
        <v>0</v>
      </c>
      <c r="HI2" s="1478">
        <f>'P10-P11'!L88</f>
        <v>0</v>
      </c>
      <c r="HJ2" s="1478">
        <f>'P10-P11'!M11</f>
        <v>0</v>
      </c>
      <c r="HK2" s="1478">
        <f>'P10-P11'!M18</f>
        <v>0</v>
      </c>
      <c r="HL2" s="1478">
        <f>'P10-P11'!M25</f>
        <v>0</v>
      </c>
      <c r="HM2" s="1478">
        <f>'P10-P11'!M32</f>
        <v>0</v>
      </c>
      <c r="HN2" s="1478">
        <f>'P10-P11'!M39</f>
        <v>0</v>
      </c>
      <c r="HO2" s="1478">
        <f>'P10-P11'!M46</f>
        <v>0</v>
      </c>
      <c r="HP2" s="1478">
        <f>'P10-P11'!M53</f>
        <v>0</v>
      </c>
      <c r="HQ2" s="1478">
        <f>'P10-P11'!M58</f>
        <v>0</v>
      </c>
      <c r="HR2" s="1478">
        <f>'P10-P11'!M63</f>
        <v>0</v>
      </c>
      <c r="HS2" s="1478">
        <f>'P10-P11'!M68</f>
        <v>0</v>
      </c>
      <c r="HT2" s="1478">
        <f>'P10-P11'!M73</f>
        <v>0</v>
      </c>
      <c r="HU2" s="1478">
        <f>'P10-P11'!M78</f>
        <v>0</v>
      </c>
      <c r="HV2" s="1478">
        <f>'P10-P11'!M83</f>
        <v>0</v>
      </c>
      <c r="HW2" s="1478">
        <f>'P10-P11'!M88</f>
        <v>0</v>
      </c>
      <c r="HX2" s="1478">
        <f>'P10-P11'!N11</f>
        <v>0</v>
      </c>
      <c r="HY2" s="1478">
        <f>'P10-P11'!N18</f>
        <v>0</v>
      </c>
      <c r="HZ2" s="1478">
        <f>'P10-P11'!N25</f>
        <v>0</v>
      </c>
      <c r="IA2" s="1478">
        <f>'P10-P11'!N32</f>
        <v>0</v>
      </c>
      <c r="IB2" s="1478">
        <f>'P10-P11'!N39</f>
        <v>0</v>
      </c>
      <c r="IC2" s="1478">
        <f>'P10-P11'!N46</f>
        <v>0</v>
      </c>
      <c r="ID2" s="1478">
        <f>'P10-P11'!N53</f>
        <v>0</v>
      </c>
      <c r="IE2" s="1478">
        <f>'P10-P11'!N58</f>
        <v>0</v>
      </c>
      <c r="IF2" s="1478">
        <f>'P10-P11'!N63</f>
        <v>0</v>
      </c>
      <c r="IG2" s="1478">
        <f>'P10-P11'!N68</f>
        <v>0</v>
      </c>
      <c r="IH2" s="1478">
        <f>'P10-P11'!N73</f>
        <v>0</v>
      </c>
      <c r="II2" s="1478">
        <f>'P10-P11'!N78</f>
        <v>0</v>
      </c>
      <c r="IJ2" s="1478">
        <f>'P10-P11'!N83</f>
        <v>0</v>
      </c>
      <c r="IK2" s="1478">
        <f>'P10-P11'!N88</f>
        <v>0</v>
      </c>
      <c r="IL2" s="1478">
        <f>'P10-P11'!O25</f>
        <v>0</v>
      </c>
      <c r="IM2" s="1478">
        <f>'P10-P11'!O32</f>
        <v>0</v>
      </c>
      <c r="IN2" s="1478">
        <f>'P10-P11'!O39</f>
        <v>0</v>
      </c>
      <c r="IO2" s="1478">
        <f>'P10-P11'!O46</f>
        <v>0</v>
      </c>
      <c r="IP2" s="1478">
        <f>'P10-P11'!O53</f>
        <v>0</v>
      </c>
      <c r="IQ2" s="1478">
        <f>'P10-P11'!O58</f>
        <v>0</v>
      </c>
      <c r="IR2" s="1478">
        <f>'P10-P11'!O63</f>
        <v>0</v>
      </c>
      <c r="IS2" s="1478">
        <f>'P10-P11'!O68</f>
        <v>0</v>
      </c>
      <c r="IT2" s="1478">
        <f>'P10-P11'!O73</f>
        <v>0</v>
      </c>
      <c r="IU2" s="1478">
        <f>'P10-P11'!O78</f>
        <v>0</v>
      </c>
      <c r="IV2" s="1478">
        <f>'P10-P11'!O88</f>
        <v>0</v>
      </c>
      <c r="IW2" s="1478">
        <f>'P10-P11'!P25</f>
        <v>0</v>
      </c>
      <c r="IX2" s="1478">
        <f>'P10-P11'!P32</f>
        <v>0</v>
      </c>
      <c r="IY2" s="1478">
        <f>'P10-P11'!P39</f>
        <v>0</v>
      </c>
      <c r="IZ2" s="1478">
        <f>'P10-P11'!P46</f>
        <v>0</v>
      </c>
      <c r="JA2" s="1478">
        <f>'P10-P11'!P53</f>
        <v>0</v>
      </c>
      <c r="JB2" s="1478">
        <f>'P10-P11'!P58</f>
        <v>0</v>
      </c>
      <c r="JC2" s="1478">
        <f>'P10-P11'!P63</f>
        <v>0</v>
      </c>
      <c r="JD2" s="1478">
        <f>'P10-P11'!P68</f>
        <v>0</v>
      </c>
      <c r="JE2" s="1478">
        <f>'P10-P11'!P73</f>
        <v>0</v>
      </c>
      <c r="JF2" s="1478">
        <f>'P10-P11'!P78</f>
        <v>0</v>
      </c>
      <c r="JG2" s="1478">
        <f>'P10-P11'!P83</f>
        <v>0</v>
      </c>
      <c r="JH2" s="1478">
        <f>'P10-P11'!P88</f>
        <v>0</v>
      </c>
      <c r="JI2" s="1478">
        <f>'P10-P11'!Q25</f>
        <v>0</v>
      </c>
      <c r="JJ2" s="1478">
        <f>'P10-P11'!Q32</f>
        <v>0</v>
      </c>
      <c r="JK2" s="1478">
        <f>'P10-P11'!Q39</f>
        <v>0</v>
      </c>
      <c r="JL2" s="1478">
        <f>'P10-P11'!Q46</f>
        <v>0</v>
      </c>
      <c r="JM2" s="1478">
        <f>'P10-P11'!Q53</f>
        <v>0</v>
      </c>
      <c r="JN2" s="1478">
        <f>'P10-P11'!Q58</f>
        <v>0</v>
      </c>
      <c r="JO2" s="1478">
        <f>'P10-P11'!Q63</f>
        <v>0</v>
      </c>
      <c r="JP2" s="1478">
        <f>'P10-P11'!Q68</f>
        <v>0</v>
      </c>
      <c r="JQ2" s="1478">
        <f>'P10-P11'!Q73</f>
        <v>0</v>
      </c>
      <c r="JR2" s="1478">
        <f>'P10-P11'!Q78</f>
        <v>0</v>
      </c>
      <c r="JS2" s="1478">
        <f>'P10-P11'!Q83</f>
        <v>0</v>
      </c>
      <c r="JT2" s="1478">
        <f>'P10-P11'!Q88</f>
        <v>0</v>
      </c>
      <c r="JU2" s="1478">
        <f>'P10-P11'!R25</f>
        <v>0</v>
      </c>
      <c r="JV2" s="1478">
        <f>'P10-P11'!R32</f>
        <v>0</v>
      </c>
      <c r="JW2" s="1478">
        <f>'P10-P11'!R39</f>
        <v>0</v>
      </c>
      <c r="JX2" s="1478">
        <f>'P10-P11'!R46</f>
        <v>0</v>
      </c>
      <c r="JY2" s="1478">
        <f>'P10-P11'!R53</f>
        <v>0</v>
      </c>
      <c r="JZ2" s="1478">
        <f>'P10-P11'!R58</f>
        <v>0</v>
      </c>
      <c r="KA2" s="1478">
        <f>'P10-P11'!R63</f>
        <v>0</v>
      </c>
      <c r="KB2" s="1478">
        <f>'P10-P11'!R68</f>
        <v>0</v>
      </c>
      <c r="KC2" s="1478">
        <f>'P10-P11'!R73</f>
        <v>0</v>
      </c>
      <c r="KD2" s="1478">
        <f>'P10-P11'!R78</f>
        <v>0</v>
      </c>
      <c r="KE2" s="1478">
        <f>'P10-P11'!R83</f>
        <v>0</v>
      </c>
      <c r="KF2" s="1478">
        <f>'P10-P11'!R88</f>
        <v>0</v>
      </c>
      <c r="KG2" s="1478">
        <f>'P12-P13'!L11</f>
        <v>0</v>
      </c>
      <c r="KH2" s="1478">
        <f>'P12-P13'!L18</f>
        <v>0</v>
      </c>
      <c r="KI2" s="1478">
        <f>'P12-P13'!L25</f>
        <v>0</v>
      </c>
      <c r="KJ2" s="1478">
        <f>'P12-P13'!L32</f>
        <v>0</v>
      </c>
      <c r="KK2" s="1478">
        <f>'P12-P13'!L39</f>
        <v>0</v>
      </c>
      <c r="KL2" s="1478">
        <f>'P12-P13'!L46</f>
        <v>0</v>
      </c>
      <c r="KM2" s="1478">
        <f>'P12-P13'!L53</f>
        <v>0</v>
      </c>
      <c r="KN2" s="1478">
        <f>'P12-P13'!L58</f>
        <v>0</v>
      </c>
      <c r="KO2" s="1478">
        <f>'P12-P13'!L63</f>
        <v>0</v>
      </c>
      <c r="KP2" s="1478">
        <f>'P12-P13'!L68</f>
        <v>0</v>
      </c>
      <c r="KQ2" s="1478">
        <f>'P12-P13'!L73</f>
        <v>0</v>
      </c>
      <c r="KR2" s="1478">
        <f>'P12-P13'!L78</f>
        <v>0</v>
      </c>
      <c r="KS2" s="1478">
        <f>'P12-P13'!L83</f>
        <v>0</v>
      </c>
      <c r="KT2" s="1478">
        <f>'P12-P13'!L88</f>
        <v>0</v>
      </c>
      <c r="KU2" s="1478">
        <f>'P12-P13'!M11</f>
        <v>0</v>
      </c>
      <c r="KV2" s="1478">
        <f>'P12-P13'!M18</f>
        <v>0</v>
      </c>
      <c r="KW2" s="1478">
        <f>'P12-P13'!M25</f>
        <v>0</v>
      </c>
      <c r="KX2" s="1478">
        <f>'P12-P13'!M32</f>
        <v>0</v>
      </c>
      <c r="KY2" s="1478">
        <f>'P12-P13'!M39</f>
        <v>0</v>
      </c>
      <c r="KZ2" s="1478">
        <f>'P12-P13'!M46</f>
        <v>0</v>
      </c>
      <c r="LA2" s="1478">
        <f>'P12-P13'!M53</f>
        <v>0</v>
      </c>
      <c r="LB2" s="1478">
        <f>'P12-P13'!M58</f>
        <v>0</v>
      </c>
      <c r="LC2" s="1478">
        <f>'P12-P13'!M63</f>
        <v>0</v>
      </c>
      <c r="LD2" s="1478">
        <f>'P12-P13'!M68</f>
        <v>0</v>
      </c>
      <c r="LE2" s="1478">
        <f>'P12-P13'!M73</f>
        <v>0</v>
      </c>
      <c r="LF2" s="1478">
        <f>'P12-P13'!M78</f>
        <v>0</v>
      </c>
      <c r="LG2" s="1478">
        <f>'P12-P13'!M83</f>
        <v>0</v>
      </c>
      <c r="LH2" s="1478">
        <f>'P12-P13'!M88</f>
        <v>0</v>
      </c>
      <c r="LI2" s="1478">
        <f>'P12-P13'!N11</f>
        <v>0</v>
      </c>
      <c r="LJ2" s="1478">
        <f>'P12-P13'!N18</f>
        <v>0</v>
      </c>
      <c r="LK2" s="1478">
        <f>'P12-P13'!N25</f>
        <v>0</v>
      </c>
      <c r="LL2" s="1478">
        <f>'P12-P13'!N32</f>
        <v>0</v>
      </c>
      <c r="LM2" s="1478">
        <f>'P12-P13'!N39</f>
        <v>0</v>
      </c>
      <c r="LN2" s="1478">
        <f>'P12-P13'!N46</f>
        <v>0</v>
      </c>
      <c r="LO2" s="1478">
        <f>'P12-P13'!N53</f>
        <v>0</v>
      </c>
      <c r="LP2" s="1478">
        <f>'P12-P13'!N58</f>
        <v>0</v>
      </c>
      <c r="LQ2" s="1478">
        <f>'P12-P13'!N63</f>
        <v>0</v>
      </c>
      <c r="LR2" s="1478">
        <f>'P12-P13'!N68</f>
        <v>0</v>
      </c>
      <c r="LS2" s="1478">
        <f>'P12-P13'!N73</f>
        <v>0</v>
      </c>
      <c r="LT2" s="1478">
        <f>'P12-P13'!N78</f>
        <v>0</v>
      </c>
      <c r="LU2" s="1478">
        <f>'P12-P13'!N83</f>
        <v>0</v>
      </c>
      <c r="LV2" s="1478">
        <f>'P12-P13'!N88</f>
        <v>0</v>
      </c>
      <c r="LW2" s="1478">
        <f>'P12-P13'!O25</f>
        <v>0</v>
      </c>
      <c r="LX2" s="1478">
        <f>'P12-P13'!O32</f>
        <v>0</v>
      </c>
      <c r="LY2" s="1478">
        <f>'P12-P13'!O39</f>
        <v>0</v>
      </c>
      <c r="LZ2" s="1478">
        <f>'P12-P13'!O46</f>
        <v>0</v>
      </c>
      <c r="MA2" s="1478">
        <f>'P12-P13'!O53</f>
        <v>0</v>
      </c>
      <c r="MB2" s="1478">
        <f>'P12-P13'!O58</f>
        <v>0</v>
      </c>
      <c r="MC2" s="1478">
        <f>'P12-P13'!O63</f>
        <v>0</v>
      </c>
      <c r="MD2" s="1478">
        <f>'P12-P13'!O68</f>
        <v>0</v>
      </c>
      <c r="ME2" s="1478">
        <f>'P12-P13'!O73</f>
        <v>0</v>
      </c>
      <c r="MF2" s="1478">
        <f>'P12-P13'!O78</f>
        <v>0</v>
      </c>
      <c r="MG2" s="1478">
        <f>'P12-P13'!O88</f>
        <v>0</v>
      </c>
      <c r="MH2" s="1478">
        <f>'P12-P13'!P25</f>
        <v>0</v>
      </c>
      <c r="MI2" s="1478">
        <f>'P12-P13'!P32</f>
        <v>0</v>
      </c>
      <c r="MJ2" s="1478">
        <f>'P12-P13'!P39</f>
        <v>0</v>
      </c>
      <c r="MK2" s="1478">
        <f>'P12-P13'!P46</f>
        <v>0</v>
      </c>
      <c r="ML2" s="1478">
        <f>'P12-P13'!P53</f>
        <v>0</v>
      </c>
      <c r="MM2" s="1478">
        <f>'P12-P13'!P58</f>
        <v>0</v>
      </c>
      <c r="MN2" s="1478">
        <f>'P12-P13'!P63</f>
        <v>0</v>
      </c>
      <c r="MO2" s="1478">
        <f>'P12-P13'!P68</f>
        <v>0</v>
      </c>
      <c r="MP2" s="1478">
        <f>'P12-P13'!P73</f>
        <v>0</v>
      </c>
      <c r="MQ2" s="1478">
        <f>'P12-P13'!P78</f>
        <v>0</v>
      </c>
      <c r="MR2" s="1478">
        <f>'P12-P13'!P83</f>
        <v>0</v>
      </c>
      <c r="MS2" s="1478">
        <f>'P12-P13'!P88</f>
        <v>0</v>
      </c>
      <c r="MT2" s="1478">
        <f>'P12-P13'!Q25</f>
        <v>0</v>
      </c>
      <c r="MU2" s="1478">
        <f>'P12-P13'!Q32</f>
        <v>0</v>
      </c>
      <c r="MV2" s="1478">
        <f>'P12-P13'!Q39</f>
        <v>0</v>
      </c>
      <c r="MW2" s="1478">
        <f>'P12-P13'!Q46</f>
        <v>0</v>
      </c>
      <c r="MX2" s="1478">
        <f>'P12-P13'!Q53</f>
        <v>0</v>
      </c>
      <c r="MY2" s="1478">
        <f>'P12-P13'!Q58</f>
        <v>0</v>
      </c>
      <c r="MZ2" s="1478">
        <f>'P12-P13'!Q63</f>
        <v>0</v>
      </c>
      <c r="NA2" s="1478">
        <f>'P12-P13'!Q68</f>
        <v>0</v>
      </c>
      <c r="NB2" s="1478">
        <f>'P12-P13'!Q73</f>
        <v>0</v>
      </c>
      <c r="NC2" s="1478">
        <f>'P12-P13'!Q78</f>
        <v>0</v>
      </c>
      <c r="ND2" s="1478">
        <f>'P12-P13'!Q83</f>
        <v>0</v>
      </c>
      <c r="NE2" s="1478">
        <f>'P12-P13'!Q88</f>
        <v>0</v>
      </c>
      <c r="NF2" s="1478">
        <f>'P12-P13'!R25</f>
        <v>0</v>
      </c>
      <c r="NG2" s="1478">
        <f>'P12-P13'!R32</f>
        <v>0</v>
      </c>
      <c r="NH2" s="1478">
        <f>'P12-P13'!R39</f>
        <v>0</v>
      </c>
      <c r="NI2" s="1478">
        <f>'P12-P13'!R46</f>
        <v>0</v>
      </c>
      <c r="NJ2" s="1478">
        <f>'P12-P13'!R53</f>
        <v>0</v>
      </c>
      <c r="NK2" s="1478">
        <f>'P12-P13'!R58</f>
        <v>0</v>
      </c>
      <c r="NL2" s="1478">
        <f>'P12-P13'!R63</f>
        <v>0</v>
      </c>
      <c r="NM2" s="1478">
        <f>'P12-P13'!R68</f>
        <v>0</v>
      </c>
      <c r="NN2" s="1478">
        <f>'P12-P13'!R73</f>
        <v>0</v>
      </c>
      <c r="NO2" s="1478">
        <f>'P12-P13'!R78</f>
        <v>0</v>
      </c>
      <c r="NP2" s="1478">
        <f>'P12-P13'!R83</f>
        <v>0</v>
      </c>
      <c r="NQ2" s="1478">
        <f>'P12-P13'!R88</f>
        <v>0</v>
      </c>
      <c r="NR2" s="1478">
        <f>'P14'!V14</f>
        <v>0</v>
      </c>
      <c r="NS2" s="1478">
        <f>'P14'!V20</f>
        <v>0</v>
      </c>
      <c r="NT2" s="1478">
        <f>'P14'!V24</f>
        <v>0</v>
      </c>
      <c r="NU2" s="1478">
        <f>'P14'!V30</f>
        <v>0</v>
      </c>
      <c r="NV2" s="1478">
        <f>'P14'!V34</f>
        <v>0</v>
      </c>
      <c r="NW2" s="1478">
        <f>'P14'!V38</f>
        <v>0</v>
      </c>
      <c r="NX2" s="1478">
        <f>'P14'!V45</f>
        <v>0</v>
      </c>
      <c r="NY2" s="1478">
        <f>'P14'!V49</f>
        <v>0</v>
      </c>
      <c r="NZ2" s="1478">
        <f>'P14'!V53</f>
        <v>0</v>
      </c>
      <c r="OA2" s="1478">
        <f>'P14'!V57</f>
        <v>0</v>
      </c>
      <c r="OB2" s="1478">
        <f>'P14'!V61</f>
        <v>0</v>
      </c>
      <c r="OC2" s="1478">
        <f>'P14'!V65</f>
        <v>0</v>
      </c>
      <c r="OD2" s="1478">
        <f>'P14'!AC14</f>
        <v>0</v>
      </c>
      <c r="OE2" s="1478">
        <f>'P14'!AC20</f>
        <v>0</v>
      </c>
      <c r="OF2" s="1478">
        <f>'P14'!AC24</f>
        <v>0</v>
      </c>
      <c r="OG2" s="1478">
        <f>'P14'!AC30</f>
        <v>0</v>
      </c>
      <c r="OH2" s="1478">
        <f>'P14'!AC34</f>
        <v>0</v>
      </c>
      <c r="OI2" s="1478">
        <f>'P14'!AC38</f>
        <v>0</v>
      </c>
      <c r="OJ2" s="1478">
        <f>'P14'!AC45</f>
        <v>0</v>
      </c>
      <c r="OK2" s="1478">
        <f>'P14'!AC49</f>
        <v>0</v>
      </c>
      <c r="OL2" s="1478">
        <f>'P14'!AC53</f>
        <v>0</v>
      </c>
      <c r="OM2" s="1478">
        <f>'P14'!AC57</f>
        <v>0</v>
      </c>
      <c r="ON2" s="1478">
        <f>'P14'!AC61</f>
        <v>0</v>
      </c>
      <c r="OO2" s="1478">
        <f>'P14'!AC65</f>
        <v>0</v>
      </c>
      <c r="OP2" s="1478">
        <f>'P15'!AE11</f>
        <v>0</v>
      </c>
      <c r="OQ2" s="1478">
        <f>'P15'!AG15</f>
        <v>0</v>
      </c>
      <c r="OR2" s="1478">
        <f>'P15'!AH19</f>
        <v>0</v>
      </c>
      <c r="OS2" s="1478">
        <f>'P15'!AA23</f>
        <v>0</v>
      </c>
      <c r="OT2" s="1478">
        <f>'P15'!AA30</f>
        <v>0</v>
      </c>
      <c r="OU2" s="1478">
        <f>'P15'!AA36</f>
        <v>0</v>
      </c>
      <c r="OV2" s="1478">
        <f>'P15'!X45</f>
        <v>0</v>
      </c>
      <c r="OW2" s="1476">
        <f>IF('P15'!F55&lt;&gt;"",1,IF('P15'!Q55&lt;&gt;"",2,IF('P15'!F55&lt;&gt;"",3,0)))</f>
        <v>0</v>
      </c>
      <c r="OX2" s="1478">
        <f>'P15'!AG59</f>
        <v>0</v>
      </c>
      <c r="OY2" s="1478">
        <f>'P15'!AH66</f>
        <v>0</v>
      </c>
      <c r="OZ2" s="1478">
        <f>'P16'!T16</f>
        <v>0</v>
      </c>
      <c r="PA2" s="1478">
        <f>'P16'!T28</f>
        <v>0</v>
      </c>
      <c r="PB2" s="1478">
        <f>'P16'!T31</f>
        <v>0</v>
      </c>
      <c r="PC2" s="1478">
        <f>'P16'!T35</f>
        <v>0</v>
      </c>
      <c r="PD2" s="1478">
        <f>'P16'!T48</f>
        <v>0</v>
      </c>
      <c r="PE2" s="1478">
        <f>'P16'!T55</f>
        <v>0</v>
      </c>
      <c r="PF2" s="1478">
        <f>'P16'!T58</f>
        <v>0</v>
      </c>
      <c r="PG2" s="1478">
        <f>'P16'!T61</f>
        <v>0</v>
      </c>
      <c r="PH2" s="1478">
        <f>'P16'!T64</f>
        <v>0</v>
      </c>
      <c r="PI2" s="1478">
        <f>'P16'!T67</f>
        <v>0</v>
      </c>
      <c r="PJ2" s="1478">
        <f>'P16'!T70</f>
        <v>0</v>
      </c>
      <c r="PK2" s="1478">
        <f>'P16'!T73</f>
        <v>0</v>
      </c>
      <c r="PL2" s="1478">
        <f>'P16'!T76</f>
        <v>0</v>
      </c>
      <c r="PM2" s="1478">
        <f>'P16'!T79</f>
        <v>0</v>
      </c>
      <c r="PN2" s="1478">
        <f>'P16'!T82</f>
        <v>0</v>
      </c>
      <c r="PO2" s="1478">
        <f>'P16'!T85</f>
        <v>0</v>
      </c>
      <c r="PP2" s="1478">
        <f>'P17'!T17</f>
        <v>0</v>
      </c>
      <c r="PQ2" s="1478">
        <f>'P17'!T26</f>
        <v>0</v>
      </c>
      <c r="PR2" s="1478">
        <f>'P17'!T29</f>
        <v>0</v>
      </c>
      <c r="PS2" s="1478">
        <f>'P17'!T32</f>
        <v>0</v>
      </c>
      <c r="PT2" s="1478">
        <f>'P17'!T38</f>
        <v>0</v>
      </c>
      <c r="PU2" s="1478">
        <f>'P17'!T41</f>
        <v>0</v>
      </c>
      <c r="PV2" s="1478">
        <f>'P17'!T44</f>
        <v>0</v>
      </c>
      <c r="PW2" s="1478" t="str">
        <f>TEXT('P17'!H38,"")</f>
        <v/>
      </c>
      <c r="PX2" s="1478" t="str">
        <f>TEXT('P17'!H41,"")</f>
        <v/>
      </c>
      <c r="PY2" s="1478" t="str">
        <f>TEXT('P17'!H44,"")</f>
        <v/>
      </c>
      <c r="PZ2" s="1478">
        <f>'P18'!T17</f>
        <v>0</v>
      </c>
      <c r="QA2" s="1478">
        <f>'P18'!V26</f>
        <v>0</v>
      </c>
      <c r="QB2" s="1478">
        <f>'P18'!T29</f>
        <v>0</v>
      </c>
      <c r="QC2" s="1478">
        <f>'P18'!T32</f>
        <v>0</v>
      </c>
      <c r="QD2" s="1478">
        <f>'P18'!V35</f>
        <v>0</v>
      </c>
      <c r="QE2" s="1478">
        <f>'P18'!V38</f>
        <v>0</v>
      </c>
      <c r="QF2" s="1478">
        <f>'P18'!V41</f>
        <v>0</v>
      </c>
      <c r="QG2" s="1478">
        <f>'P18'!V46</f>
        <v>0</v>
      </c>
      <c r="QH2" s="1478">
        <f>'P18'!V49</f>
        <v>0</v>
      </c>
      <c r="QI2" s="1478">
        <f>'P18'!V52</f>
        <v>0</v>
      </c>
      <c r="QJ2" s="1478" t="str">
        <f>TEXT('P18'!G46,"")</f>
        <v/>
      </c>
      <c r="QK2" s="1478" t="str">
        <f>TEXT('P18'!G49,"")</f>
        <v/>
      </c>
      <c r="QL2" s="1478" t="str">
        <f>TEXT('P18'!G52,"")</f>
        <v/>
      </c>
      <c r="QM2" s="1478">
        <f>'P19'!T18</f>
        <v>0</v>
      </c>
      <c r="QN2" s="1478">
        <f>'P19'!T33</f>
        <v>0</v>
      </c>
      <c r="QO2" s="1478">
        <f>'P19'!T36</f>
        <v>0</v>
      </c>
      <c r="QP2" s="1478">
        <f>'P19'!T39</f>
        <v>0</v>
      </c>
      <c r="QQ2" s="1478">
        <f>'P20'!T18</f>
        <v>0</v>
      </c>
      <c r="QR2" s="1478">
        <f>'P20'!T21</f>
        <v>0</v>
      </c>
      <c r="QS2" s="1478">
        <f>'P20'!T28</f>
        <v>0</v>
      </c>
      <c r="QT2" s="1478">
        <f>'P20'!T31</f>
        <v>0</v>
      </c>
      <c r="QU2" s="1478">
        <f>'P20'!T34</f>
        <v>0</v>
      </c>
      <c r="QV2" s="1478">
        <f>'P20'!T37</f>
        <v>0</v>
      </c>
      <c r="QW2" s="1478">
        <f>'P20'!T46</f>
        <v>0</v>
      </c>
      <c r="QX2" s="1478">
        <f>'P20'!T50</f>
        <v>0</v>
      </c>
      <c r="QY2" s="1478">
        <f>'P20'!T56</f>
        <v>0</v>
      </c>
      <c r="QZ2" s="1478">
        <f>'P20'!T59</f>
        <v>0</v>
      </c>
      <c r="RA2" s="1478">
        <f>'P20'!T62</f>
        <v>0</v>
      </c>
      <c r="RB2" s="1478">
        <f>'P20'!T65</f>
        <v>0</v>
      </c>
      <c r="RC2" s="1478">
        <f>'P20'!T69</f>
        <v>0</v>
      </c>
      <c r="RD2" s="1478">
        <f>'P21'!T9</f>
        <v>0</v>
      </c>
      <c r="RE2" s="1478">
        <f>'P21'!T15</f>
        <v>0</v>
      </c>
      <c r="RF2" s="1478">
        <f>'P21'!T19</f>
        <v>0</v>
      </c>
      <c r="RG2" s="1478">
        <f>'P21'!T23</f>
        <v>0</v>
      </c>
      <c r="RH2" s="1478">
        <f>'P21'!T30</f>
        <v>0</v>
      </c>
      <c r="RI2" s="1478">
        <f>'P21'!T33</f>
        <v>0</v>
      </c>
      <c r="RJ2" s="1478">
        <f>'P21'!T36</f>
        <v>0</v>
      </c>
      <c r="RK2" s="1478">
        <f>'P21'!T39</f>
        <v>0</v>
      </c>
      <c r="RL2" s="1478">
        <f>'P21'!T42</f>
        <v>0</v>
      </c>
      <c r="RM2" s="1478">
        <f>'P21'!T45</f>
        <v>0</v>
      </c>
      <c r="RN2" s="1478">
        <f>'P21'!T48</f>
        <v>0</v>
      </c>
      <c r="RO2" s="1478">
        <f>'P21'!T55</f>
        <v>0</v>
      </c>
      <c r="RP2" s="1478">
        <f>'P21'!T58</f>
        <v>0</v>
      </c>
      <c r="RQ2" s="1478">
        <f>'P21'!T61</f>
        <v>0</v>
      </c>
      <c r="RR2" s="1478">
        <f>'P21'!T64</f>
        <v>0</v>
      </c>
      <c r="RS2" s="1478">
        <f>'P22'!T9</f>
        <v>0</v>
      </c>
      <c r="RT2" s="1478">
        <f>'P22'!T12</f>
        <v>0</v>
      </c>
      <c r="RU2" s="1478">
        <f>'P22'!T15</f>
        <v>0</v>
      </c>
      <c r="RV2" s="1478">
        <f>'P22'!T18</f>
        <v>0</v>
      </c>
      <c r="RW2" s="1478">
        <f>'P22'!T21</f>
        <v>0</v>
      </c>
      <c r="RX2" s="1478">
        <f>'P22'!T24</f>
        <v>0</v>
      </c>
      <c r="RY2" s="1478">
        <f>'P22'!T27</f>
        <v>0</v>
      </c>
      <c r="RZ2" s="1478">
        <f>'P22'!T30</f>
        <v>0</v>
      </c>
      <c r="SA2" s="1478">
        <f>'P22'!S33</f>
        <v>0</v>
      </c>
      <c r="SB2" s="1478">
        <f>'P22'!S36</f>
        <v>0</v>
      </c>
      <c r="SC2" s="1478">
        <f>'P22'!S39</f>
        <v>0</v>
      </c>
      <c r="SD2" s="1478">
        <f>'P22'!T43</f>
        <v>0</v>
      </c>
      <c r="SE2" s="1478" t="str">
        <f>TEXT('P22'!G44,"")</f>
        <v/>
      </c>
      <c r="SF2" s="1478">
        <f>'P22'!T49</f>
        <v>0</v>
      </c>
      <c r="SG2" s="1478" t="str">
        <f>TEXT('P22'!F51,"")</f>
        <v/>
      </c>
      <c r="SH2" s="1478">
        <f>'P22'!S61</f>
        <v>0</v>
      </c>
      <c r="SI2" s="1478">
        <f>'P22'!T65</f>
        <v>1000</v>
      </c>
      <c r="SJ2" s="1478">
        <f>'P22'!S69</f>
        <v>1000</v>
      </c>
      <c r="SK2" s="1478">
        <f>'P23'!T9</f>
        <v>0</v>
      </c>
      <c r="SL2" s="1478">
        <f>'P23'!T12</f>
        <v>0</v>
      </c>
      <c r="SM2" s="1478">
        <f>'P23'!T15</f>
        <v>0</v>
      </c>
      <c r="SN2" s="1478">
        <f>'P23'!T18</f>
        <v>0</v>
      </c>
      <c r="SO2" s="1478">
        <f>'P23'!T29</f>
        <v>0</v>
      </c>
      <c r="SP2" s="1478">
        <f>'P23'!T32</f>
        <v>0</v>
      </c>
      <c r="SQ2" s="1478">
        <f>'P23'!T37</f>
        <v>0</v>
      </c>
      <c r="SR2" s="1478">
        <f>'P23'!T48</f>
        <v>0</v>
      </c>
      <c r="SS2" s="1478">
        <f>'P23'!T52</f>
        <v>0</v>
      </c>
      <c r="ST2" s="1478">
        <f>'P23'!T56</f>
        <v>0</v>
      </c>
      <c r="SU2" s="1478">
        <f>'P23'!T60</f>
        <v>0</v>
      </c>
      <c r="SV2" s="2271"/>
      <c r="SW2" s="2271"/>
      <c r="SX2" s="1478">
        <f>'P23'!T64</f>
        <v>0</v>
      </c>
      <c r="SY2" s="1478">
        <f>'P23'!T70</f>
        <v>0</v>
      </c>
      <c r="SZ2" s="1478">
        <f>'P24'!T9</f>
        <v>0</v>
      </c>
      <c r="TA2" s="1478">
        <f>'P24'!T12</f>
        <v>10</v>
      </c>
      <c r="TB2" s="1478">
        <f>'P24'!T15</f>
        <v>0</v>
      </c>
      <c r="TC2" s="1478">
        <f>'P24'!T19</f>
        <v>0</v>
      </c>
      <c r="TD2" s="1478">
        <f>'P24'!T25</f>
        <v>0</v>
      </c>
      <c r="TE2" s="1478">
        <f>'P24'!T29</f>
        <v>0</v>
      </c>
      <c r="TF2" s="1478">
        <f>'P24'!T33</f>
        <v>0</v>
      </c>
      <c r="TG2" s="1478">
        <f>'P24'!T37</f>
        <v>0</v>
      </c>
      <c r="TH2" s="1478">
        <f>'P24'!T41</f>
        <v>0</v>
      </c>
      <c r="TI2" s="1478">
        <f>'P24'!T48</f>
        <v>0</v>
      </c>
      <c r="TJ2" s="1478">
        <f>'P24'!T52</f>
        <v>0</v>
      </c>
      <c r="TK2" s="1478">
        <f>'P24'!T57</f>
        <v>0</v>
      </c>
      <c r="TL2" s="1478">
        <f>'P24'!T63</f>
        <v>0</v>
      </c>
      <c r="TM2" s="1478">
        <f>'P24'!T67</f>
        <v>0</v>
      </c>
      <c r="TN2" s="1478">
        <f>'P24'!T71</f>
        <v>0</v>
      </c>
      <c r="TO2" s="1478">
        <f>'P24'!T75</f>
        <v>0</v>
      </c>
      <c r="TP2" s="1478">
        <f>'P24'!T79</f>
        <v>0</v>
      </c>
      <c r="TQ2" s="1478">
        <f>'P24'!T83</f>
        <v>0</v>
      </c>
      <c r="TR2" s="1478">
        <f>'P25'!T9</f>
        <v>0</v>
      </c>
      <c r="TS2" s="1478">
        <f>'P25'!T12</f>
        <v>0</v>
      </c>
      <c r="TT2" s="1478">
        <f>'P25'!T15</f>
        <v>0</v>
      </c>
      <c r="TU2" s="1478">
        <f>'P25'!T18</f>
        <v>0</v>
      </c>
      <c r="TV2" s="1478">
        <f>'P25'!T21</f>
        <v>0</v>
      </c>
      <c r="TW2" s="1478">
        <f>'P25'!T24</f>
        <v>0</v>
      </c>
      <c r="TX2" s="1478">
        <f>'P25'!T27</f>
        <v>0</v>
      </c>
      <c r="TY2" s="1478">
        <f>'P25'!T30</f>
        <v>0</v>
      </c>
      <c r="TZ2" s="1478">
        <f>'P25'!T33</f>
        <v>0</v>
      </c>
      <c r="UA2" s="1478">
        <f>'P25'!T36</f>
        <v>0</v>
      </c>
      <c r="UB2" s="1478">
        <f>'P25'!T39</f>
        <v>0</v>
      </c>
      <c r="UC2" s="1478">
        <f>'P25'!T44</f>
        <v>0</v>
      </c>
      <c r="UD2" s="1478">
        <f>'P25'!T53</f>
        <v>0</v>
      </c>
      <c r="UE2" s="1478" t="str">
        <f>TEXT('P25'!G56,"")</f>
        <v/>
      </c>
      <c r="UF2" s="1478">
        <f>'P25'!T58</f>
        <v>0</v>
      </c>
      <c r="UG2" s="1478" t="str">
        <f>TEXT('P25'!G63,"")</f>
        <v/>
      </c>
      <c r="UH2" s="1478">
        <f>'P25'!T65</f>
        <v>0</v>
      </c>
      <c r="UI2" s="1478">
        <f>'P25'!T68</f>
        <v>0</v>
      </c>
      <c r="UJ2" s="1478">
        <f>'P25'!T72</f>
        <v>0</v>
      </c>
      <c r="UK2" s="1478">
        <f>'P25'!T79</f>
        <v>0</v>
      </c>
      <c r="UL2" s="1478">
        <f>'P26'!T9</f>
        <v>0</v>
      </c>
      <c r="UM2" s="1478">
        <f>'P26'!T16</f>
        <v>0</v>
      </c>
      <c r="UN2" s="1478">
        <f>'P26'!T20</f>
        <v>0</v>
      </c>
      <c r="UO2" s="1478">
        <f>'P26'!T28</f>
        <v>0</v>
      </c>
      <c r="UP2" s="1478">
        <f>'P26'!T31</f>
        <v>0</v>
      </c>
      <c r="UQ2" s="1478">
        <f>'P26'!T34</f>
        <v>0</v>
      </c>
      <c r="UR2" s="1478">
        <f>'P26'!T37</f>
        <v>0</v>
      </c>
      <c r="US2" s="1478">
        <f>'P26'!T40</f>
        <v>0</v>
      </c>
      <c r="UT2" s="1478" t="str">
        <f>TEXT('P26'!G42,"")</f>
        <v/>
      </c>
      <c r="UU2" s="1478">
        <f>'P26'!T45</f>
        <v>0</v>
      </c>
      <c r="UV2" s="1478" t="str">
        <f>TEXT('P26'!F47,"")</f>
        <v/>
      </c>
      <c r="UW2" s="1478">
        <f>'P26'!T56</f>
        <v>0</v>
      </c>
      <c r="UX2" s="1478">
        <f>'P26'!T73</f>
        <v>0</v>
      </c>
      <c r="UY2" s="1478">
        <f>'P26'!T76</f>
        <v>0</v>
      </c>
      <c r="UZ2" s="1478">
        <f>'P26'!T82</f>
        <v>0</v>
      </c>
      <c r="VA2" s="1478">
        <f>'P26'!T85</f>
        <v>0</v>
      </c>
      <c r="VB2" s="1478">
        <f>'P27'!T10</f>
        <v>0</v>
      </c>
      <c r="VC2" s="1478">
        <f>'P27'!T13</f>
        <v>0</v>
      </c>
      <c r="VD2" s="1478">
        <f>'P27'!T16</f>
        <v>0</v>
      </c>
      <c r="VE2" s="1478">
        <f>'P27'!T19</f>
        <v>0</v>
      </c>
      <c r="VF2" s="1478">
        <f>'P27'!T23</f>
        <v>0</v>
      </c>
      <c r="VG2" s="1478">
        <f>'P27'!T26</f>
        <v>0</v>
      </c>
      <c r="VH2" s="1478">
        <f>'P27'!T31</f>
        <v>0</v>
      </c>
      <c r="VI2" s="1478">
        <f>'P27'!T34</f>
        <v>0</v>
      </c>
      <c r="VJ2" s="1478">
        <f>'P27'!T37</f>
        <v>0</v>
      </c>
      <c r="VK2" s="1478">
        <f>'P27'!T40</f>
        <v>0</v>
      </c>
      <c r="VL2" s="1478">
        <f>'P27'!T43</f>
        <v>0</v>
      </c>
      <c r="VM2" s="1478">
        <f>'P27'!T48</f>
        <v>0</v>
      </c>
      <c r="VN2" s="1478" t="str">
        <f>TEXT('P27'!G50,"")</f>
        <v/>
      </c>
      <c r="VO2" s="1478">
        <f>'P27'!T53</f>
        <v>0</v>
      </c>
      <c r="VP2" s="1478">
        <f>'P27'!R57</f>
        <v>0</v>
      </c>
      <c r="VQ2" s="1478">
        <f>'P27'!T61</f>
        <v>0</v>
      </c>
      <c r="VR2" s="1478">
        <f>'P27'!T65</f>
        <v>0</v>
      </c>
      <c r="VS2" s="1478">
        <f>'P27'!T69</f>
        <v>0</v>
      </c>
      <c r="VT2" s="1478">
        <f>'P27'!T73</f>
        <v>0</v>
      </c>
      <c r="VU2" s="1478">
        <f>'P27'!R77</f>
        <v>0</v>
      </c>
      <c r="VV2" s="1478">
        <f>'P28'!S8</f>
        <v>0</v>
      </c>
      <c r="VW2" s="1478">
        <f>'P28'!S11</f>
        <v>0</v>
      </c>
      <c r="VX2" s="1478">
        <f>'P28'!S15</f>
        <v>0</v>
      </c>
      <c r="VY2" s="1478">
        <f>'P28'!AA8</f>
        <v>0</v>
      </c>
      <c r="VZ2" s="1478">
        <f>'P28'!AA11</f>
        <v>0</v>
      </c>
      <c r="WA2" s="1478">
        <f>'P28'!AA15</f>
        <v>0</v>
      </c>
      <c r="WB2" s="1478">
        <f>'P28'!M31</f>
        <v>0</v>
      </c>
      <c r="WC2" s="1478">
        <f>'P28'!V31</f>
        <v>0</v>
      </c>
      <c r="WD2" s="1476">
        <f>IF('P28'!AE41&lt;&gt;"",1,IF('P28'!AE41&lt;&gt;"",2,0))</f>
        <v>0</v>
      </c>
      <c r="WE2" s="1476">
        <f>IF('P28'!AE43&lt;&gt;"",1,IF('P28'!AE43&lt;&gt;"",2,0))</f>
        <v>0</v>
      </c>
      <c r="WF2" s="1476">
        <f>IF('P28'!AE45&lt;&gt;"",1,IF('P28'!AE45&lt;&gt;"",2,0))</f>
        <v>0</v>
      </c>
      <c r="WG2" s="1476">
        <f>IF('P28'!AE47&lt;&gt;"",1,IF('P28'!AE47&lt;&gt;"",2,0))</f>
        <v>0</v>
      </c>
      <c r="WH2" s="1476">
        <f>IF('P28'!AE49&lt;&gt;"",1,IF('P28'!AE49&lt;&gt;"",2,0))</f>
        <v>0</v>
      </c>
      <c r="WI2" s="1476">
        <f>IF('P28'!AE51&lt;&gt;"",1,IF('P28'!AE51&lt;&gt;"",2,0))</f>
        <v>0</v>
      </c>
      <c r="WJ2" s="1476">
        <f>IF('P28'!AE53&lt;&gt;"",1,IF('P28'!AE53&lt;&gt;"",2,0))</f>
        <v>0</v>
      </c>
      <c r="WK2" s="1476">
        <f>IF('P28'!AE55&lt;&gt;"",1,IF('P28'!AE55&lt;&gt;"",2,0))</f>
        <v>0</v>
      </c>
      <c r="WL2" s="1476">
        <f>IF('P28'!AE57&lt;&gt;"",1,IF('P28'!AE57&lt;&gt;"",2,0))</f>
        <v>0</v>
      </c>
      <c r="WM2" s="1476">
        <f>IF('P28'!AE59&lt;&gt;"",1,IF('P28'!AE59&lt;&gt;"",2,0))</f>
        <v>0</v>
      </c>
      <c r="WN2" s="1476">
        <f>IF('P28'!AE61&lt;&gt;"",1,IF('P28'!AE61&lt;&gt;"",2,0))</f>
        <v>0</v>
      </c>
      <c r="WO2" s="1476">
        <f>IF('P28'!AE63&lt;&gt;"",1,IF('P28'!AE63&lt;&gt;"",2,0))</f>
        <v>0</v>
      </c>
      <c r="WP2" s="1476">
        <f>IF('P28'!AE65&lt;&gt;"",1,IF('P28'!AE65&lt;&gt;"",2,0))</f>
        <v>0</v>
      </c>
      <c r="WQ2" s="1476">
        <f>IF('P28'!AE67&lt;&gt;"",1,IF('P28'!AE67&lt;&gt;"",2,0))</f>
        <v>0</v>
      </c>
      <c r="WR2" s="1476">
        <f>IF('P28'!AE69&lt;&gt;"",1,IF('P28'!AE69&lt;&gt;"",2,0))</f>
        <v>0</v>
      </c>
      <c r="WS2" s="1476">
        <f>IF('P28'!AE71&lt;&gt;"",1,IF('P28'!AE71&lt;&gt;"",2,0))</f>
        <v>0</v>
      </c>
      <c r="WT2" s="1476">
        <f>IF('P28'!AE73&lt;&gt;"",1,IF('P28'!AE73&lt;&gt;"",2,0))</f>
        <v>0</v>
      </c>
      <c r="WU2" s="1476" t="str">
        <f>TEXT('P28'!G75,"")</f>
        <v/>
      </c>
      <c r="WV2" s="1478" t="str">
        <f>TEXT('P29'!C21,"")</f>
        <v/>
      </c>
      <c r="WW2" s="1478">
        <f>'P29'!AH25</f>
        <v>0</v>
      </c>
      <c r="WX2" s="1478" t="str">
        <f>TEXT('P29'!AI20,"00")</f>
        <v>00</v>
      </c>
      <c r="WY2" s="1478">
        <f>'P29'!R39</f>
        <v>0</v>
      </c>
      <c r="WZ2" s="1478">
        <f>'P29'!R43</f>
        <v>0</v>
      </c>
      <c r="XA2" s="1478">
        <f>'P29'!R47</f>
        <v>0</v>
      </c>
      <c r="XB2" s="1478">
        <f>'P29'!R51</f>
        <v>0</v>
      </c>
      <c r="XC2" s="1478">
        <f>'P29'!R55</f>
        <v>0</v>
      </c>
      <c r="XD2" s="1478">
        <f>'P29'!R59</f>
        <v>0</v>
      </c>
      <c r="XE2" s="1478">
        <f>'P29'!R63</f>
        <v>0</v>
      </c>
      <c r="XF2" s="1478">
        <f>'P29'!R67</f>
        <v>0</v>
      </c>
      <c r="XG2" s="1478">
        <f>'P29'!R71</f>
        <v>0</v>
      </c>
      <c r="XH2" s="1478">
        <f>'P29'!R75</f>
        <v>0</v>
      </c>
      <c r="XI2" s="1478">
        <f>'P29'!R79</f>
        <v>0</v>
      </c>
      <c r="XJ2" s="1478">
        <f>'P29'!R83</f>
        <v>0</v>
      </c>
      <c r="XK2" s="1478">
        <f>'P29'!R87</f>
        <v>0</v>
      </c>
      <c r="XL2" s="1478">
        <f>'P29'!R91</f>
        <v>0</v>
      </c>
      <c r="XM2" s="1478">
        <f>'P29'!R95</f>
        <v>0</v>
      </c>
      <c r="XN2" s="1478">
        <f>'P29'!R99</f>
        <v>0</v>
      </c>
      <c r="XO2" s="1478">
        <f>'P29'!R103</f>
        <v>0</v>
      </c>
      <c r="XP2" s="1478">
        <f>'P29'!Y35</f>
        <v>0</v>
      </c>
      <c r="XQ2" s="1478">
        <f>'P29'!Y39</f>
        <v>0</v>
      </c>
      <c r="XR2" s="1478">
        <f>'P29'!Y43</f>
        <v>0</v>
      </c>
      <c r="XS2" s="1478">
        <f>'P29'!Y47</f>
        <v>0</v>
      </c>
      <c r="XT2" s="1478">
        <f>'P29'!Y51</f>
        <v>0</v>
      </c>
      <c r="XU2" s="1478">
        <f>'P29'!Y55</f>
        <v>0</v>
      </c>
      <c r="XV2" s="1478">
        <f>'P29'!Y59</f>
        <v>0</v>
      </c>
      <c r="XW2" s="1478">
        <f>'P29'!Y63</f>
        <v>0</v>
      </c>
      <c r="XX2" s="1478">
        <f>'P29'!Y67</f>
        <v>0</v>
      </c>
      <c r="XY2" s="1478">
        <f>'P29'!Y71</f>
        <v>0</v>
      </c>
      <c r="XZ2" s="1478">
        <f>'P29'!Y75</f>
        <v>0</v>
      </c>
      <c r="YA2" s="1478">
        <f>'P29'!Y79</f>
        <v>0</v>
      </c>
      <c r="YB2" s="1478">
        <f>'P29'!Y83</f>
        <v>0</v>
      </c>
      <c r="YC2" s="1478">
        <f>'P29'!Y87</f>
        <v>0</v>
      </c>
      <c r="YD2" s="1478">
        <f>'P29'!Y91</f>
        <v>0</v>
      </c>
      <c r="YE2" s="1478">
        <f>'P29'!Y95</f>
        <v>0</v>
      </c>
      <c r="YF2" s="1478">
        <f>'P29'!Y99</f>
        <v>0</v>
      </c>
      <c r="YG2" s="1478">
        <f>'P29'!Y103</f>
        <v>0</v>
      </c>
      <c r="YH2" s="1478">
        <f>'P30'!H15</f>
        <v>0</v>
      </c>
      <c r="YI2" s="1478">
        <f>'P30'!AA21</f>
        <v>0</v>
      </c>
      <c r="YJ2" s="1478" t="str">
        <f>TEXT('P30'!H26,"")&amp;" "&amp;TEXT('P30'!H29,"")&amp;" "&amp;TEXT('P30'!H32,"")</f>
        <v xml:space="preserve">  </v>
      </c>
      <c r="YK2" s="1478">
        <f>'P30'!AA32</f>
        <v>0</v>
      </c>
      <c r="YL2" s="1478">
        <f>'P30'!R47</f>
        <v>0</v>
      </c>
      <c r="YM2" s="1478">
        <f>'P30'!R50</f>
        <v>0</v>
      </c>
      <c r="YN2" s="1478">
        <f>'P30'!Y47</f>
        <v>0</v>
      </c>
      <c r="YO2" s="1478">
        <f>'P30'!Y50</f>
        <v>0</v>
      </c>
      <c r="YP2" s="1478">
        <f>'P31'!W10</f>
        <v>0</v>
      </c>
      <c r="YQ2" s="1478">
        <f>'P31'!W13</f>
        <v>0</v>
      </c>
      <c r="YR2" s="1478">
        <f>'P31'!W16</f>
        <v>0</v>
      </c>
      <c r="YS2" s="1478">
        <f>'P31'!W20</f>
        <v>0</v>
      </c>
      <c r="YT2" s="1478">
        <f>'P31'!W35</f>
        <v>0</v>
      </c>
      <c r="YU2" s="1478">
        <f>'P31'!W40</f>
        <v>0</v>
      </c>
      <c r="YV2" s="1478">
        <f>'P31'!W43</f>
        <v>0</v>
      </c>
      <c r="YW2" s="1478">
        <f>'P31'!W23</f>
        <v>0</v>
      </c>
      <c r="YX2" s="1478">
        <f>'P31'!W27</f>
        <v>0</v>
      </c>
      <c r="YY2" s="1478">
        <f>'P31'!W48</f>
        <v>0</v>
      </c>
      <c r="YZ2" s="1478">
        <f>'P31'!W52</f>
        <v>0</v>
      </c>
      <c r="ZA2" s="1478">
        <f>'P31'!AC57</f>
        <v>0</v>
      </c>
      <c r="ZB2" s="1478">
        <f>'P31'!AC60</f>
        <v>0</v>
      </c>
      <c r="ZC2" s="1478">
        <f>'P31'!AC63</f>
        <v>0</v>
      </c>
      <c r="ZD2" s="1478">
        <f>'P31'!AG10</f>
        <v>0</v>
      </c>
      <c r="ZE2" s="1478">
        <f>'P31'!AG13</f>
        <v>0</v>
      </c>
      <c r="ZF2" s="1478">
        <f>'P31'!AG16</f>
        <v>0</v>
      </c>
      <c r="ZG2" s="1478">
        <f>'P31'!AG20</f>
        <v>0</v>
      </c>
      <c r="ZH2" s="1478">
        <f>'P31'!AG35</f>
        <v>0</v>
      </c>
      <c r="ZI2" s="1478">
        <f>'P31'!AG40</f>
        <v>0</v>
      </c>
      <c r="ZJ2" s="1478">
        <f>'P31'!AG43</f>
        <v>0</v>
      </c>
      <c r="ZK2" s="1478">
        <f>'P31'!AG23</f>
        <v>0</v>
      </c>
      <c r="ZL2" s="1478">
        <f>'P31'!AG27</f>
        <v>0</v>
      </c>
      <c r="ZM2" s="1478">
        <f>'P31'!AG48</f>
        <v>0</v>
      </c>
      <c r="ZN2" s="1478">
        <f>'P31'!AG52</f>
        <v>0</v>
      </c>
      <c r="ZO2" s="1478">
        <f>'P32'!R10</f>
        <v>0</v>
      </c>
      <c r="ZP2" s="1478">
        <f>'P32'!R17</f>
        <v>0</v>
      </c>
      <c r="ZQ2" s="1478">
        <f>'P32'!R20</f>
        <v>0</v>
      </c>
      <c r="ZR2" s="1478">
        <f>'P32'!R23</f>
        <v>0</v>
      </c>
      <c r="ZS2" s="2283">
        <f>'P32'!R26</f>
        <v>0</v>
      </c>
      <c r="ZT2" s="2283">
        <f>'P32'!R30</f>
        <v>0</v>
      </c>
      <c r="ZU2" s="2283">
        <f>'P32'!R33</f>
        <v>0</v>
      </c>
      <c r="ZV2" s="2283">
        <f>'P32'!R36</f>
        <v>0</v>
      </c>
      <c r="ZW2" s="2283">
        <f>'P32'!R39</f>
        <v>0</v>
      </c>
      <c r="ZX2" s="2283">
        <f>'P32'!R42</f>
        <v>0</v>
      </c>
      <c r="ZY2" s="2283">
        <f>'P32'!R47</f>
        <v>0</v>
      </c>
      <c r="ZZ2" s="2283">
        <f>'P32'!R50</f>
        <v>0</v>
      </c>
      <c r="AAA2" s="1478">
        <f>'P32'!AB10</f>
        <v>0</v>
      </c>
      <c r="AAB2" s="1478">
        <f>'P32'!AB17</f>
        <v>0</v>
      </c>
      <c r="AAC2" s="1478">
        <f>'P32'!AB20</f>
        <v>0</v>
      </c>
      <c r="AAD2" s="1478">
        <f>'P32'!AB23</f>
        <v>0</v>
      </c>
      <c r="AAE2" s="1478">
        <f>'P32'!AB26</f>
        <v>0</v>
      </c>
      <c r="AAF2" s="1478">
        <f>'P32'!AB30</f>
        <v>0</v>
      </c>
      <c r="AAG2" s="1478">
        <f>'P32'!AB33</f>
        <v>0</v>
      </c>
      <c r="AAH2" s="1478">
        <f>'P32'!AB36</f>
        <v>0</v>
      </c>
      <c r="AAI2" s="1478">
        <f>'P32'!AB39</f>
        <v>0</v>
      </c>
      <c r="AAJ2" s="1478">
        <f>'P32'!AB42</f>
        <v>0</v>
      </c>
      <c r="AAK2" s="1478">
        <f>'P32'!AB47</f>
        <v>0</v>
      </c>
      <c r="AAL2" s="1478">
        <f>'P32'!AB50</f>
        <v>0</v>
      </c>
      <c r="AAM2" s="1478">
        <f>'P32'!H57</f>
        <v>0</v>
      </c>
      <c r="AAN2" s="1478">
        <f>'P32'!R60</f>
        <v>0</v>
      </c>
      <c r="AAO2" s="1478">
        <f>'P32'!AB60</f>
        <v>0</v>
      </c>
      <c r="AAP2" s="1478">
        <f>'P32'!R65</f>
        <v>0</v>
      </c>
      <c r="AAQ2" s="1478">
        <f>'P32'!AB65</f>
        <v>0</v>
      </c>
      <c r="AAR2" s="1478">
        <f>'P33'!W13</f>
        <v>0</v>
      </c>
      <c r="AAS2" s="1478">
        <f>'P33'!W17</f>
        <v>0</v>
      </c>
      <c r="AAT2" s="1478">
        <f>'P33'!W24</f>
        <v>0</v>
      </c>
      <c r="AAU2" s="1478">
        <f>'P33'!W27</f>
        <v>0</v>
      </c>
      <c r="AAV2" s="1478">
        <f>'P33'!W30</f>
        <v>0</v>
      </c>
      <c r="AAW2" s="1478">
        <f>'P33'!W33</f>
        <v>0</v>
      </c>
      <c r="AAX2" s="1478">
        <f>'P33'!W36</f>
        <v>0</v>
      </c>
      <c r="AAY2" s="1478">
        <f>'P33'!W39</f>
        <v>0</v>
      </c>
      <c r="AAZ2" s="1478">
        <f>'P33'!W42</f>
        <v>0</v>
      </c>
      <c r="ABA2" s="1478">
        <f>'P33'!W45</f>
        <v>0</v>
      </c>
      <c r="ABB2" s="1478">
        <f>'P33'!W48</f>
        <v>0</v>
      </c>
      <c r="ABC2" s="1478">
        <f>'P33'!AG13</f>
        <v>0</v>
      </c>
      <c r="ABD2" s="1478">
        <f>'P33'!AG17</f>
        <v>0</v>
      </c>
      <c r="ABE2" s="1478">
        <f>'P33'!AG24</f>
        <v>0</v>
      </c>
      <c r="ABF2" s="1478">
        <f>'P33'!AG27</f>
        <v>0</v>
      </c>
      <c r="ABG2" s="1478">
        <f>'P33'!AG30</f>
        <v>0</v>
      </c>
      <c r="ABH2" s="1478">
        <f>'P33'!AG33</f>
        <v>0</v>
      </c>
      <c r="ABI2" s="1478">
        <f>'P33'!AG36</f>
        <v>0</v>
      </c>
      <c r="ABJ2" s="1478">
        <f>'P33'!AG39</f>
        <v>0</v>
      </c>
      <c r="ABK2" s="1478">
        <f>'P33'!AG42</f>
        <v>0</v>
      </c>
      <c r="ABL2" s="1478">
        <f>'P33'!AG45</f>
        <v>0</v>
      </c>
      <c r="ABM2" s="1478">
        <f>'P33'!AG48</f>
        <v>0</v>
      </c>
      <c r="ABN2" s="1478">
        <f>'P33'!L55</f>
        <v>0</v>
      </c>
      <c r="ABO2" s="1478">
        <f>'P33'!W58</f>
        <v>0</v>
      </c>
      <c r="ABP2" s="1478">
        <f>'P33'!AG58</f>
        <v>0</v>
      </c>
      <c r="ABQ2" s="1478">
        <f>'P33'!AI65</f>
        <v>0</v>
      </c>
      <c r="ABR2" s="1478">
        <f>'P33'!AI68</f>
        <v>0</v>
      </c>
      <c r="ABS2" s="1478">
        <f>'P33'!AG72</f>
        <v>0</v>
      </c>
      <c r="ABT2" s="2273">
        <f>IF('P35'!F20&lt;&gt;"",1,IF('P35'!F25&lt;&gt;"",2,IF('P35'!F20&lt;&gt;"",3,0)))</f>
        <v>0</v>
      </c>
      <c r="ABU2" s="1476">
        <f>'P35'!BH30</f>
        <v>0</v>
      </c>
      <c r="ABV2" s="2273">
        <f>IF('P35'!F42&lt;&gt;"",1,IF('P35'!F55&lt;&gt;"",2,IF('P35'!F42&lt;&gt;"",3,0)))</f>
        <v>0</v>
      </c>
      <c r="ABW2" s="1476">
        <f>IF('P35'!BV48&lt;&gt;"",1,IF('P35'!BV48&lt;&gt;"",2,0))</f>
        <v>0</v>
      </c>
      <c r="ABX2" s="1476">
        <f>IF('P35'!BV51&lt;&gt;"",1,IF('P35'!BV51&lt;&gt;"",2,0))</f>
        <v>0</v>
      </c>
      <c r="ABY2" s="1476">
        <f>IF('P35'!BV62&lt;&gt;"",1,IF('P35'!BV62&lt;&gt;"",2,0))</f>
        <v>0</v>
      </c>
      <c r="ABZ2" s="1476">
        <f>IF('P35'!BV65&lt;&gt;"",1,IF('P35'!BV65&lt;&gt;"",2,0))</f>
        <v>0</v>
      </c>
      <c r="ACA2" s="1476">
        <f>IF('P35'!BV68&lt;&gt;"",1,IF('P35'!BV68&lt;&gt;"",2,0))</f>
        <v>0</v>
      </c>
      <c r="ACB2" s="1476">
        <f>IF('P35'!BV71&lt;&gt;"",1,IF('P35'!BV71&lt;&gt;"",2,0))</f>
        <v>0</v>
      </c>
      <c r="ACC2" s="1476">
        <f>IF('P35'!BV74&lt;&gt;"",1,IF('P35'!BV74&lt;&gt;"",2,0))</f>
        <v>0</v>
      </c>
      <c r="ACD2" s="1476">
        <f>IF('P35'!BV77&lt;&gt;"",1,IF('P35'!BV77&lt;&gt;"",2,0))</f>
        <v>0</v>
      </c>
      <c r="ACE2" s="1476">
        <f>IF('P36'!BX12&lt;&gt;"",1,IF('P36'!BX12&lt;&gt;"",2,0))</f>
        <v>0</v>
      </c>
      <c r="ACF2" s="1476">
        <f>IF('P36'!BX15&lt;&gt;"",1,IF('P36'!BX15&lt;&gt;"",2,0))</f>
        <v>0</v>
      </c>
      <c r="ACG2" s="1476">
        <f>IF('P36'!BX18&lt;&gt;"",1,IF('P36'!BX18&lt;&gt;"",2,0))</f>
        <v>0</v>
      </c>
      <c r="ACH2" s="1476">
        <f>IF('P36'!BX21&lt;&gt;"",1,IF('P36'!BX21&lt;&gt;"",2,0))</f>
        <v>0</v>
      </c>
      <c r="ACI2" s="1476">
        <f>IF('P36'!BX24&lt;&gt;"",1,IF('P36'!BX24&lt;&gt;"",2,0))</f>
        <v>0</v>
      </c>
      <c r="ACJ2" s="1476">
        <f>IF('P36'!BX27&lt;&gt;"",1,IF('P36'!BX27&lt;&gt;"",2,0))</f>
        <v>0</v>
      </c>
      <c r="ACK2" s="1476">
        <f>IF('P36'!BX30&lt;&gt;"",1,IF('P36'!BX30&lt;&gt;"",2,0))</f>
        <v>0</v>
      </c>
      <c r="ACL2" s="1476">
        <f>IF('P36'!BX33&lt;&gt;"",1,IF('P36'!BX33&lt;&gt;"",2,0))</f>
        <v>0</v>
      </c>
      <c r="ACM2" s="1476">
        <f>IF('P36'!BX36&lt;&gt;"",1,IF('P36'!BX36&lt;&gt;"",2,0))</f>
        <v>0</v>
      </c>
      <c r="ACN2" s="1476">
        <f>IF('P36'!BX41&lt;&gt;"",1,IF('P36'!BX41&lt;&gt;"",2,0))</f>
        <v>0</v>
      </c>
      <c r="ACO2" s="1476">
        <f>IF('P36'!BX45&lt;&gt;"",1,IF('P36'!BX45&lt;&gt;"",2,0))</f>
        <v>0</v>
      </c>
      <c r="ACP2" s="1476">
        <f>IF('P36'!BX48&lt;&gt;"",1,IF('P36'!BX48&lt;&gt;"",2,0))</f>
        <v>0</v>
      </c>
      <c r="ACQ2" s="1476">
        <f>IF('P36'!BX51&lt;&gt;"",1,IF('P36'!BX51&lt;&gt;"",2,0))</f>
        <v>0</v>
      </c>
      <c r="ACR2" s="1476">
        <f>IF('P36'!BX54&lt;&gt;"",1,IF('P36'!BX54&lt;&gt;"",2,0))</f>
        <v>0</v>
      </c>
      <c r="ACS2" s="2273">
        <f>IF('P36'!F66&lt;&gt;"",1,IF('P36'!U66&lt;&gt;"",2,IF('P36'!F66&lt;&gt;"",3,0)))</f>
        <v>0</v>
      </c>
      <c r="ACT2" s="1476">
        <f>IF('P36'!BX72&lt;&gt;"",1,IF('P36'!BX72&lt;&gt;"",2,0))</f>
        <v>0</v>
      </c>
      <c r="ACU2" s="1476">
        <f>IF('P36'!BX75&lt;&gt;"",1,IF('P36'!BX75&lt;&gt;"",2,0))</f>
        <v>0</v>
      </c>
      <c r="ACV2" s="1476">
        <f>IF('P36'!BX78&lt;&gt;"",1,IF('P36'!BX78&lt;&gt;"",2,0))</f>
        <v>0</v>
      </c>
      <c r="ACW2" s="1476">
        <f>IF('P36'!BX81&lt;&gt;"",1,IF('P36'!BX81&lt;&gt;"",2,0))</f>
        <v>0</v>
      </c>
      <c r="ACX2" s="1476">
        <f>IF('P37'!BX12&lt;&gt;"",1,IF('P37'!BX12&lt;&gt;"",2,0))</f>
        <v>0</v>
      </c>
      <c r="ACY2" s="1476">
        <f>IF('P37'!BX15&lt;&gt;"",1,IF('P37'!BX15&lt;&gt;"",2,0))</f>
        <v>0</v>
      </c>
      <c r="ACZ2" s="1476">
        <f>IF('P37'!BX18&lt;&gt;"",1,IF('P37'!BX18&lt;&gt;"",2,0))</f>
        <v>0</v>
      </c>
      <c r="ADA2" s="1476">
        <f>IF('P37'!BX21&lt;&gt;"",1,IF('P37'!BX21&lt;&gt;"",2,0))</f>
        <v>0</v>
      </c>
      <c r="ADB2" s="1476">
        <f>IF('P37'!BX24&lt;&gt;"",1,IF('P37'!BX24&lt;&gt;"",2,0))</f>
        <v>0</v>
      </c>
      <c r="ADC2" s="1476">
        <f>IF('P37'!BX27&lt;&gt;"",1,IF('P37'!BX27&lt;&gt;"",2,0))</f>
        <v>0</v>
      </c>
      <c r="ADD2" s="1476">
        <f>IF('P37'!BX30&lt;&gt;"",1,IF('P37'!BX30&lt;&gt;"",2,0))</f>
        <v>0</v>
      </c>
      <c r="ADE2" s="1476">
        <f>IF('P37'!BX33&lt;&gt;"",1,IF('P37'!BX33&lt;&gt;"",2,0))</f>
        <v>0</v>
      </c>
      <c r="ADF2" s="1476">
        <f>IF('P37'!BX36&lt;&gt;"",1,IF('P37'!BX36&lt;&gt;"",2,0))</f>
        <v>0</v>
      </c>
      <c r="ADG2" s="1476">
        <f>'P37'!F40</f>
        <v>0</v>
      </c>
      <c r="ADH2" s="1476">
        <f>IF('P37'!BX45&lt;&gt;"",1,IF('P37'!BX45&lt;&gt;"",2,0))</f>
        <v>0</v>
      </c>
      <c r="ADI2" s="2273">
        <f>IF('P37'!F53&lt;&gt;"",1,IF('P37'!U53&lt;&gt;"",2,IF('P37'!F53&lt;&gt;"",3,0)))</f>
        <v>0</v>
      </c>
      <c r="ADJ2" s="2273">
        <f>IF('P38'!F13&lt;&gt;"",1,IF('P38'!U13&lt;&gt;"",2,IF('P38'!F13&lt;&gt;"",3,0)))</f>
        <v>0</v>
      </c>
      <c r="ADK2" s="1476">
        <f>IF('P38'!BZ22&lt;&gt;"",1,IF('P38'!BZ22&lt;&gt;"",2,0))</f>
        <v>0</v>
      </c>
      <c r="ADL2" s="1476">
        <f>IF('P38'!BZ25&lt;&gt;"",1,IF('P38'!BZ25&lt;&gt;"",2,0))</f>
        <v>0</v>
      </c>
      <c r="ADM2" s="1476">
        <f>IF('P38'!BZ28&lt;&gt;"",1,IF('P38'!BZ28&lt;&gt;"",2,0))</f>
        <v>0</v>
      </c>
      <c r="ADN2" s="1476">
        <f>IF('P38'!BZ31&lt;&gt;"",1,IF('P38'!BZ31&lt;&gt;"",2,0))</f>
        <v>0</v>
      </c>
      <c r="ADO2" s="1476">
        <f>IF('P38'!BZ34&lt;&gt;"",1,IF('P38'!BZ34&lt;&gt;"",2,0))</f>
        <v>0</v>
      </c>
      <c r="ADP2" s="1476">
        <f>IF('P38'!BZ43&lt;&gt;"",1,IF('P38'!BZ46&lt;&gt;"",2,0))</f>
        <v>0</v>
      </c>
      <c r="ADQ2" s="1476">
        <f>IF('P38'!BZ46&lt;&gt;"",1,IF('P38'!BZ46&lt;&gt;"",2,0))</f>
        <v>0</v>
      </c>
      <c r="ADR2" s="2273">
        <f>IF('P38'!F56&lt;&gt;"",1,IF('P38'!U56&lt;&gt;"",2,IF('P38'!F56&lt;&gt;"",3,0)))</f>
        <v>0</v>
      </c>
      <c r="ADS2" s="1479">
        <f>'P38'!BT77</f>
        <v>0</v>
      </c>
      <c r="ADT2" s="1479">
        <f>'P39'!BU12</f>
        <v>0</v>
      </c>
      <c r="ADU2" s="1479">
        <f>'P39'!BU16</f>
        <v>0</v>
      </c>
      <c r="ADV2" s="1479">
        <f>'P39'!BU20</f>
        <v>0</v>
      </c>
      <c r="ADW2" s="1479">
        <f>'P39'!BU32</f>
        <v>0</v>
      </c>
      <c r="ADX2" s="1479">
        <f>'P39'!BU35</f>
        <v>0</v>
      </c>
      <c r="ADY2" s="2273">
        <f>IF('P39'!F48&lt;&gt;"",1,IF('P39'!U48&lt;&gt;"",2,IF('P39'!F48&lt;&gt;"",3,0)))</f>
        <v>0</v>
      </c>
      <c r="ADZ2" s="1479">
        <f>'P39'!BU64</f>
        <v>0</v>
      </c>
      <c r="AEA2" s="1479">
        <f>'P39'!BU71</f>
        <v>0</v>
      </c>
      <c r="AEB2" s="1479">
        <f>'P39'!BU75</f>
        <v>0</v>
      </c>
      <c r="AEC2" s="1479">
        <f>'P39'!BU79</f>
        <v>0</v>
      </c>
      <c r="AED2" s="1479">
        <f>'P39'!BU91</f>
        <v>0</v>
      </c>
      <c r="AEE2" s="1479">
        <f>'P39'!BU94</f>
        <v>0</v>
      </c>
      <c r="AEF2" s="2273">
        <f>IF('P40'!F13&lt;&gt;"",1,IF('P40'!U13&lt;&gt;"",2,IF('P40'!F13&lt;&gt;"",3,0)))</f>
        <v>0</v>
      </c>
      <c r="AEG2" s="1479" t="str">
        <f>TEXT('P40'!BS22,"000")</f>
        <v>000</v>
      </c>
      <c r="AEH2" s="1479" t="str">
        <f>TEXT('P40'!F22,"")</f>
        <v/>
      </c>
      <c r="AEI2" s="1479" t="str">
        <f>TEXT('P40'!BS25,"000")</f>
        <v>000</v>
      </c>
      <c r="AEJ2" s="1479" t="str">
        <f>TEXT('P40'!F25,"")</f>
        <v/>
      </c>
      <c r="AEK2" s="1479" t="str">
        <f>TEXT('P40'!BS28,"000")</f>
        <v>000</v>
      </c>
      <c r="AEL2" s="1479" t="str">
        <f>TEXT('P40'!F28,"")</f>
        <v/>
      </c>
      <c r="AEM2" s="1479" t="str">
        <f>TEXT('P40'!BS31,"000")</f>
        <v>000</v>
      </c>
      <c r="AEN2" s="1479" t="str">
        <f>TEXT('P40'!F31,"")</f>
        <v/>
      </c>
      <c r="AEO2" s="1479" t="str">
        <f>TEXT('P40'!BS34,"000")</f>
        <v>000</v>
      </c>
      <c r="AEP2" s="1479" t="str">
        <f>TEXT('P40'!F34,"")</f>
        <v/>
      </c>
      <c r="AEQ2" s="1479">
        <f>'P40'!AQ44</f>
        <v>0</v>
      </c>
      <c r="AER2" s="1479">
        <f>'P40'!BW48</f>
        <v>0</v>
      </c>
      <c r="AES2" s="1476">
        <f>IF('P41'!BX10&lt;&gt;"",1,IF('P41'!BX10&lt;&gt;"",2,0))</f>
        <v>0</v>
      </c>
      <c r="AET2" s="1476">
        <f>IF('P41'!BX15&lt;&gt;"",1,IF('P41'!BX15&lt;&gt;"",2,0))</f>
        <v>0</v>
      </c>
      <c r="AEU2" s="1476">
        <f>IF('P41'!BX18&lt;&gt;"",1,IF('P41'!BX18&lt;&gt;"",2,0))</f>
        <v>0</v>
      </c>
      <c r="AEV2" s="1476">
        <f>IF('P41'!BX21&lt;&gt;"",1,IF('P41'!BX21&lt;&gt;"",2,0))</f>
        <v>0</v>
      </c>
      <c r="AEW2" s="1476">
        <f>IF('P41'!BX28&lt;&gt;"",1,IF('P41'!BX28&lt;&gt;"",2,0))</f>
        <v>0</v>
      </c>
      <c r="AEX2" s="1476">
        <f>IF('P41'!BX31&lt;&gt;"",1,IF('P41'!BX31&lt;&gt;"",2,0))</f>
        <v>0</v>
      </c>
      <c r="AEY2" s="1476">
        <f>IF('P41'!BX34&lt;&gt;"",1,IF('P41'!BX34&lt;&gt;"",2,0))</f>
        <v>0</v>
      </c>
      <c r="AEZ2" s="1476">
        <f>IF('P41'!BX37&lt;&gt;"",1,IF('P41'!BX37&lt;&gt;"",2,0))</f>
        <v>0</v>
      </c>
      <c r="AFA2" s="1476">
        <f>IF('P41'!BX40&lt;&gt;"",1,IF('P41'!BX40&lt;&gt;"",2,0))</f>
        <v>0</v>
      </c>
      <c r="AFB2" s="2273">
        <f>IF('P41'!E52&lt;&gt;"",1,IF('P41'!E55&lt;&gt;"",2,IF('P41'!E52&lt;&gt;"",3,0)))</f>
        <v>0</v>
      </c>
      <c r="AFC2" s="1479">
        <f>'P41'!BO62</f>
        <v>0</v>
      </c>
      <c r="AFD2" s="1479">
        <f>'P41'!BO65</f>
        <v>0</v>
      </c>
      <c r="AFE2" s="1479">
        <f>'P41'!BO68</f>
        <v>0</v>
      </c>
      <c r="AFF2" s="1479">
        <f>'P41'!BO76</f>
        <v>0</v>
      </c>
      <c r="AFG2" s="1479">
        <f>'P41'!BO79</f>
        <v>0</v>
      </c>
      <c r="AFH2" s="1479">
        <f>'P41'!BO82</f>
        <v>0</v>
      </c>
      <c r="AFI2" s="1478">
        <f>'P42'!BM10</f>
        <v>0</v>
      </c>
      <c r="AFJ2" s="1478">
        <f>'P42'!BM13</f>
        <v>0</v>
      </c>
      <c r="AFK2" s="1478">
        <f>'P42'!BM16</f>
        <v>0</v>
      </c>
      <c r="AFL2" s="1478">
        <f>'P42'!BM19</f>
        <v>0</v>
      </c>
      <c r="AFM2" s="1478">
        <f>'P42'!BM22</f>
        <v>0</v>
      </c>
      <c r="AFN2" s="1478">
        <f>'P42'!BM25</f>
        <v>0</v>
      </c>
      <c r="AFO2" s="1479" t="str">
        <f>TEXT('P42'!F28,"")</f>
        <v/>
      </c>
      <c r="AFP2" s="1479">
        <f>'P42'!BM34</f>
        <v>0</v>
      </c>
      <c r="AFQ2" s="1479">
        <f>'P42'!BM37</f>
        <v>0</v>
      </c>
      <c r="AFR2" s="1479">
        <f>'P42'!BM40</f>
        <v>0</v>
      </c>
      <c r="AFS2" s="1479">
        <f>'P42'!AC55</f>
        <v>0</v>
      </c>
      <c r="AFT2" s="1479">
        <f>'P42'!AC58</f>
        <v>0</v>
      </c>
      <c r="AFU2" s="1479">
        <f>'P42'!AC61</f>
        <v>0</v>
      </c>
      <c r="AFV2" s="1479">
        <f>'P42'!AU55</f>
        <v>0</v>
      </c>
      <c r="AFW2" s="1479">
        <f>'P42'!AU58</f>
        <v>0</v>
      </c>
      <c r="AFX2" s="1479">
        <f>'P42'!AU61</f>
        <v>0</v>
      </c>
      <c r="AFY2" s="2273">
        <f>IF('P42'!F71&lt;&gt;"",1,IF('P42'!U71&lt;&gt;"",2,IF('P42'!F71&lt;&gt;"",3,0)))</f>
        <v>0</v>
      </c>
      <c r="AFZ2" s="1479">
        <f>'P42'!AU79</f>
        <v>0</v>
      </c>
      <c r="AGA2" s="1479">
        <f>'P43'!BG15</f>
        <v>0</v>
      </c>
      <c r="AGB2" s="1479">
        <f>'P43'!BG21</f>
        <v>0</v>
      </c>
      <c r="AGC2" s="1479">
        <f>'P43'!BG24</f>
        <v>0</v>
      </c>
      <c r="AGD2" s="1479">
        <f>'P43'!BG27</f>
        <v>0</v>
      </c>
      <c r="AGE2" s="1479">
        <f>'P43'!BG30</f>
        <v>0</v>
      </c>
      <c r="AGF2" s="1479">
        <f>'P43'!BR15</f>
        <v>0</v>
      </c>
      <c r="AGG2" s="1479">
        <f>'P43'!BR21</f>
        <v>0</v>
      </c>
      <c r="AGH2" s="1479">
        <f>'P43'!BR24</f>
        <v>0</v>
      </c>
      <c r="AGI2" s="1479">
        <f>'P43'!BR27</f>
        <v>0</v>
      </c>
      <c r="AGJ2" s="1479">
        <f>'P43'!BR30</f>
        <v>0</v>
      </c>
      <c r="AGK2" s="2273">
        <f>IF('P43'!F43&lt;&gt;"",1,IF('P43'!U43&lt;&gt;"",2,IF('P43'!F43&lt;&gt;"",3,0)))</f>
        <v>0</v>
      </c>
      <c r="AGL2" s="2273">
        <f>IF('P43'!F51&lt;&gt;"",1,IF('P43'!U51&lt;&gt;"",2,IF('P43'!F51&lt;&gt;"",3,0)))</f>
        <v>0</v>
      </c>
      <c r="AGM2" s="2273">
        <f>IF('P43'!F59&lt;&gt;"",1,IF('P43'!U59&lt;&gt;"",2,IF('P43'!F59&lt;&gt;"",3,0)))</f>
        <v>0</v>
      </c>
      <c r="AGN2" s="1479">
        <f>'P43'!N69</f>
        <v>0</v>
      </c>
      <c r="AGO2" s="1479">
        <f>'P43'!AV69</f>
        <v>0</v>
      </c>
      <c r="AGP2" s="1479">
        <f>'P44'!V11</f>
        <v>0</v>
      </c>
      <c r="AGQ2" s="1479">
        <f>'P44'!V14</f>
        <v>0</v>
      </c>
      <c r="AGR2" s="1479">
        <f>'P44'!V17</f>
        <v>0</v>
      </c>
      <c r="AGS2" s="1479">
        <f>'P44'!V20</f>
        <v>0</v>
      </c>
      <c r="AGT2" s="1479">
        <f>'P44'!BM11</f>
        <v>0</v>
      </c>
      <c r="AGU2" s="1479">
        <f>'P44'!BM14</f>
        <v>0</v>
      </c>
      <c r="AGV2" s="1479">
        <f>'P44'!BM17</f>
        <v>0</v>
      </c>
      <c r="AGW2" s="2273">
        <f>IF('P44'!F28&lt;&gt;"",1,IF('P44'!U28&lt;&gt;"",2,IF('P44'!F28&lt;&gt;"",3,0)))</f>
        <v>0</v>
      </c>
      <c r="AGX2" s="2273">
        <f>IF('P44'!F36&lt;&gt;"",1,IF('P44'!U36&lt;&gt;"",2,IF('P44'!F36&lt;&gt;"",3,0)))</f>
        <v>0</v>
      </c>
      <c r="AGY2" s="1476">
        <f>IF('P44'!BX48&lt;&gt;"",1,IF('P44'!BX51&lt;&gt;"",2,IF('P44'!BX54&lt;&gt;"",3,IF('P44'!BX57&lt;&gt;"",4,IF('P44'!BX60&lt;&gt;"",5,0)))))</f>
        <v>0</v>
      </c>
      <c r="AGZ2" s="2273">
        <f>IF('P44'!F70&lt;&gt;"",1,IF('P44'!F85&lt;&gt;"",2,IF('P44'!F70&lt;&gt;"",3,0)))</f>
        <v>0</v>
      </c>
      <c r="AHA2" s="1479">
        <f>'P44'!BR73</f>
        <v>0</v>
      </c>
      <c r="AHB2" s="1479">
        <f>'P44'!BR76</f>
        <v>0</v>
      </c>
      <c r="AHC2" s="1479">
        <f>'P44'!BR79</f>
        <v>0</v>
      </c>
      <c r="AHD2" s="1479">
        <f>'P44'!BR82</f>
        <v>0</v>
      </c>
      <c r="AHE2" s="1476">
        <f>IF('P45'!AN10&lt;&gt;"",1,IF('P45'!AN10&lt;&gt;"",2,0))</f>
        <v>0</v>
      </c>
      <c r="AHF2" s="1476">
        <f>IF('P45'!AN13&lt;&gt;"",1,IF('P45'!AN13&lt;&gt;"",2,0))</f>
        <v>0</v>
      </c>
      <c r="AHG2" s="1476">
        <f>IF('P45'!AN18&lt;&gt;"",1,IF('P45'!AN18&lt;&gt;"",2,0))</f>
        <v>0</v>
      </c>
      <c r="AHH2" s="1476">
        <f>IF('P45'!AN23&lt;&gt;"",1,IF('P45'!AN23&lt;&gt;"",2,0))</f>
        <v>0</v>
      </c>
      <c r="AHI2" s="1476">
        <f>IF('P45'!AN26&lt;&gt;"",1,IF('P45'!AN26&lt;&gt;"",2,0))</f>
        <v>0</v>
      </c>
      <c r="AHJ2" s="1476">
        <f>IF('P45'!AN29&lt;&gt;"",1,IF('P45'!AN29&lt;&gt;"",2,0))</f>
        <v>0</v>
      </c>
      <c r="AHK2" s="1476">
        <f>IF('P45'!AN32&lt;&gt;"",1,IF('P45'!AN32&lt;&gt;"",2,0))</f>
        <v>0</v>
      </c>
      <c r="AHL2" s="1476">
        <f>IF('P45'!AN35&lt;&gt;"",1,IF('P45'!AN35&lt;&gt;"",2,0))</f>
        <v>0</v>
      </c>
      <c r="AHM2" s="1476">
        <f>IF('P45'!AN38&lt;&gt;"",1,IF('P45'!AN38&lt;&gt;"",2,0))</f>
        <v>0</v>
      </c>
      <c r="AHN2" s="1476">
        <f>IF('P45'!AN41&lt;&gt;"",1,IF('P45'!AN41&lt;&gt;"",2,0))</f>
        <v>0</v>
      </c>
      <c r="AHO2" s="1476">
        <f>IF('P45'!CD10&lt;&gt;"",1,IF('P45'!CD10&lt;&gt;"",2,0))</f>
        <v>0</v>
      </c>
      <c r="AHP2" s="1476">
        <f>IF('P45'!CD14&lt;&gt;"",1,IF('P45'!CD14&lt;&gt;"",2,0))</f>
        <v>0</v>
      </c>
      <c r="AHQ2" s="1476">
        <f>IF('P45'!CD17&lt;&gt;"",1,IF('P45'!CD17&lt;&gt;"",2,0))</f>
        <v>0</v>
      </c>
      <c r="AHR2" s="1476">
        <f>IF('P45'!CD20&lt;&gt;"",1,IF('P45'!CD20&lt;&gt;"",2,0))</f>
        <v>0</v>
      </c>
      <c r="AHS2" s="1476">
        <f>IF('P45'!CD23&lt;&gt;"",1,IF('P45'!CD23&lt;&gt;"",2,0))</f>
        <v>0</v>
      </c>
      <c r="AHT2" s="1476">
        <f>IF('P45'!CD26&lt;&gt;"",1,IF('P45'!CD26&lt;&gt;"",2,0))</f>
        <v>0</v>
      </c>
      <c r="AHU2" s="1476">
        <f>IF('P45'!CD29&lt;&gt;"",1,IF('P45'!CD29&lt;&gt;"",2,0))</f>
        <v>0</v>
      </c>
      <c r="AHV2" s="1476">
        <f>IF('P45'!CD32&lt;&gt;"",1,IF('P45'!CD32&lt;&gt;"",2,0))</f>
        <v>0</v>
      </c>
      <c r="AHW2" s="1476">
        <f>IF('P45'!CD35&lt;&gt;"",1,IF('P45'!CD35&lt;&gt;"",2,0))</f>
        <v>0</v>
      </c>
      <c r="AHX2" s="1476">
        <f>IF('P45'!CD38&lt;&gt;"",1,IF('P45'!CD38&lt;&gt;"",2,0))</f>
        <v>0</v>
      </c>
      <c r="AHY2" s="1476">
        <f>IF('P45'!CD41&lt;&gt;"",1,IF('P45'!CD41&lt;&gt;"",2,0))</f>
        <v>0</v>
      </c>
      <c r="AHZ2" s="1479" t="str">
        <f>TEXT('P45'!AV44,"")</f>
        <v/>
      </c>
      <c r="AIA2" s="1476">
        <f>IF('P45'!AN51&lt;&gt;"",1,IF('P45'!AN51&lt;&gt;"",2,0))</f>
        <v>0</v>
      </c>
      <c r="AIB2" s="1476">
        <f>IF('P45'!AN54&lt;&gt;"",1,IF('P45'!AN54&lt;&gt;"",2,0))</f>
        <v>0</v>
      </c>
      <c r="AIC2" s="1476">
        <f>IF('P45'!AN57&lt;&gt;"",1,IF('P45'!AN57&lt;&gt;"",2,0))</f>
        <v>0</v>
      </c>
      <c r="AID2" s="1476">
        <f>IF('P45'!AN60&lt;&gt;"",1,IF('P45'!AN60&lt;&gt;"",2,0))</f>
        <v>0</v>
      </c>
      <c r="AIE2" s="1476">
        <f>IF('P45'!AN63&lt;&gt;"",1,IF('P45'!AN63&lt;&gt;"",2,0))</f>
        <v>0</v>
      </c>
      <c r="AIF2" s="1476">
        <f>IF('P45'!AN66&lt;&gt;"",1,IF('P45'!AN66&lt;&gt;"",2,0))</f>
        <v>0</v>
      </c>
      <c r="AIG2" s="1476">
        <f>IF('P45'!AN69&lt;&gt;"",1,IF('P45'!AN69&lt;&gt;"",2,0))</f>
        <v>0</v>
      </c>
      <c r="AIH2" s="1476">
        <f>IF('P45'!AN72&lt;&gt;"",1,IF('P45'!AN72&lt;&gt;"",2,0))</f>
        <v>0</v>
      </c>
      <c r="AII2" s="1476">
        <f>IF('P45'!AN75&lt;&gt;"",1,IF('P45'!AN75&lt;&gt;"",2,0))</f>
        <v>0</v>
      </c>
      <c r="AIJ2" s="1476">
        <f>IF('P45'!CD51&lt;&gt;"",1,IF('P45'!CD51&lt;&gt;"",2,0))</f>
        <v>0</v>
      </c>
      <c r="AIK2" s="1476">
        <f>IF('P45'!CD54&lt;&gt;"",1,IF('P45'!CD54&lt;&gt;"",2,0))</f>
        <v>0</v>
      </c>
      <c r="AIL2" s="1476">
        <f>IF('P45'!CD57&lt;&gt;"",1,IF('P45'!CD57&lt;&gt;"",2,0))</f>
        <v>0</v>
      </c>
      <c r="AIM2" s="1476">
        <f>IF('P45'!CD60&lt;&gt;"",1,IF('P45'!CD60&lt;&gt;"",2,0))</f>
        <v>0</v>
      </c>
      <c r="AIN2" s="1476">
        <f>IF('P45'!CD63&lt;&gt;"",1,IF('P45'!CD63&lt;&gt;"",2,0))</f>
        <v>0</v>
      </c>
      <c r="AIO2" s="1476">
        <f>IF('P45'!CD66&lt;&gt;"",1,IF('P45'!CD66&lt;&gt;"",2,0))</f>
        <v>0</v>
      </c>
      <c r="AIP2" s="1476">
        <f>IF('P45'!CD69&lt;&gt;"",1,IF('P45'!CD69&lt;&gt;"",2,0))</f>
        <v>0</v>
      </c>
      <c r="AIQ2" s="1476">
        <f>IF('P45'!CD72&lt;&gt;"",1,IF('P45'!CD72&lt;&gt;"",2,0))</f>
        <v>0</v>
      </c>
      <c r="AIR2" s="1479" t="str">
        <f>TEXT('P45'!AV75,"")</f>
        <v/>
      </c>
      <c r="AIS2" s="2273">
        <f>IF('P46'!F11&lt;&gt;"",1,IF('P46'!F14&lt;&gt;"",2,IF('P46'!F17&lt;&gt;"",3,0)))</f>
        <v>0</v>
      </c>
      <c r="AIT2" s="1476">
        <f>IF('P46'!AN24&lt;&gt;"",1,IF('P46'!AN24&lt;&gt;"",2,0))</f>
        <v>0</v>
      </c>
      <c r="AIU2" s="1476">
        <f>IF('P46'!AN27&lt;&gt;"",1,IF('P46'!AN27&lt;&gt;"",2,0))</f>
        <v>0</v>
      </c>
      <c r="AIV2" s="1476">
        <f>IF('P46'!AN30&lt;&gt;"",1,IF('P46'!AN30&lt;&gt;"",2,0))</f>
        <v>0</v>
      </c>
      <c r="AIW2" s="1476">
        <f>IF('P46'!AN33&lt;&gt;"",1,IF('P46'!AN33&lt;&gt;"",2,0))</f>
        <v>0</v>
      </c>
      <c r="AIX2" s="1476">
        <f>IF('P46'!CD24&lt;&gt;"",1,IF('P46'!CD24&lt;&gt;"",2,0))</f>
        <v>0</v>
      </c>
      <c r="AIY2" s="1476">
        <f>IF('P46'!CD27&lt;&gt;"",1,IF('P46'!CD27&lt;&gt;"",2,0))</f>
        <v>0</v>
      </c>
      <c r="AIZ2" s="1476">
        <f>IF('P46'!CD30&lt;&gt;"",1,IF('P46'!CD30&lt;&gt;"",2,0))</f>
        <v>0</v>
      </c>
      <c r="AJA2" s="1476" t="str">
        <f>TEXT('P46'!AV32,"")</f>
        <v/>
      </c>
      <c r="AJB2" s="2273">
        <f>IF('P46'!AN43&lt;&gt;"",1,IF('P46'!BB43&lt;&gt;"",2,IF('P46'!BQ43&lt;&gt;"",3,0)))</f>
        <v>0</v>
      </c>
      <c r="AJC2" s="2273">
        <f>IF('P46'!AN46&lt;&gt;"",1,IF('P46'!BB46&lt;&gt;"",2,IF('P46'!BQ463&lt;&gt;"",3,0)))</f>
        <v>0</v>
      </c>
      <c r="AJD2" s="2273">
        <f>IF('P46'!AN49&lt;&gt;"",1,IF('P46'!BB49&lt;&gt;"",2,IF('P46'!BQ49&lt;&gt;"",3,0)))</f>
        <v>0</v>
      </c>
      <c r="AJE2" s="2273">
        <f>IF('P46'!AN55&lt;&gt;"",1,IF('P46'!BB55&lt;&gt;"",2,IF('P46'!BQ55&lt;&gt;"",3,0)))</f>
        <v>0</v>
      </c>
      <c r="AJF2" s="2273">
        <f>IF('P46'!AN58&lt;&gt;"",1,IF('P46'!BB58&lt;&gt;"",2,IF('P46'!BQ58&lt;&gt;"",3,0)))</f>
        <v>0</v>
      </c>
      <c r="AJG2" s="2273">
        <f>IF('P46'!AN61&lt;&gt;"",1,IF('P46'!BB61&lt;&gt;"",2,IF('P46'!BQ61&lt;&gt;"",3,0)))</f>
        <v>0</v>
      </c>
      <c r="AJH2" s="2273">
        <f>IF('P46'!AN64&lt;&gt;"",1,IF('P46'!BB64&lt;&gt;"",2,IF('P46'!BQ64&lt;&gt;"",3,0)))</f>
        <v>0</v>
      </c>
      <c r="AJI2" s="1479">
        <f>'P46'!BX72</f>
        <v>0</v>
      </c>
      <c r="AJJ2" s="1479">
        <f>'P46'!BX75</f>
        <v>0</v>
      </c>
      <c r="AJK2" s="2273">
        <f>IF('P46'!F83&lt;&gt;"",1,IF('P46'!U83&lt;&gt;"",2,IF('P46'!F83&lt;&gt;"",3,0)))</f>
        <v>0</v>
      </c>
      <c r="AJL2" s="1479">
        <f>'P46'!BX89</f>
        <v>0</v>
      </c>
      <c r="AJM2" s="1479">
        <f>'P46'!BX92</f>
        <v>0</v>
      </c>
      <c r="AJN2" s="2273">
        <f>IF('P47'!F11&lt;&gt;"",1,IF('P47'!U11&lt;&gt;"",2,IF('P47'!F11&lt;&gt;"",3,0)))</f>
        <v>0</v>
      </c>
      <c r="AJO2" s="1476">
        <f>IF('P47'!AN18&lt;&gt;"",1,IF('P47'!AN18&lt;&gt;"",2,0))</f>
        <v>0</v>
      </c>
      <c r="AJP2" s="1476">
        <f>IF('P47'!AN22&lt;&gt;"",1,IF('P47'!AN22&lt;&gt;"",2,0))</f>
        <v>0</v>
      </c>
      <c r="AJQ2" s="1476">
        <f>IF('P47'!AN25&lt;&gt;"",1,IF('P47'!AN25&lt;&gt;"",2,0))</f>
        <v>0</v>
      </c>
      <c r="AJR2" s="1476">
        <f>IF('P47'!AN28&lt;&gt;"",1,IF('P47'!AN28&lt;&gt;"",2,0))</f>
        <v>0</v>
      </c>
      <c r="AJS2" s="1476">
        <f>IF('P47'!CD18&lt;&gt;"",1,IF('P47'!CD18&lt;&gt;"",2,0))</f>
        <v>0</v>
      </c>
      <c r="AJT2" s="1476">
        <f>IF('P47'!CD22&lt;&gt;"",1,IF('P47'!CD22&lt;&gt;"",2,0))</f>
        <v>0</v>
      </c>
      <c r="AJU2" s="1476">
        <f>IF('P47'!CD25&lt;&gt;"",1,IF('P47'!CD25&lt;&gt;"",2,0))</f>
        <v>0</v>
      </c>
      <c r="AJV2" s="1476">
        <f>IF('P47'!CD28&lt;&gt;"",1,IF('P47'!CD28&lt;&gt;"",2,0))</f>
        <v>0</v>
      </c>
      <c r="AJW2" s="2273">
        <f>IF('P47'!F39&lt;&gt;"",1,IF('P47'!U39&lt;&gt;"",2,IF('P47'!F39&lt;&gt;"",3,0)))</f>
        <v>0</v>
      </c>
      <c r="AJX2" s="2273">
        <f>'P47'!F57</f>
        <v>0</v>
      </c>
      <c r="AJY2" s="1479">
        <f>'P47'!BN57</f>
        <v>0</v>
      </c>
      <c r="AJZ2" s="1479">
        <f>'P47'!BX57</f>
        <v>0</v>
      </c>
      <c r="AKA2" s="1476">
        <f>'P47'!F59</f>
        <v>0</v>
      </c>
      <c r="AKB2" s="1479">
        <f>'P47'!BN59</f>
        <v>0</v>
      </c>
      <c r="AKC2" s="1479">
        <f>'P47'!BX59</f>
        <v>0</v>
      </c>
      <c r="AKD2" s="1476">
        <f>'P47'!F61</f>
        <v>0</v>
      </c>
      <c r="AKE2" s="1479">
        <f>'P47'!BN61</f>
        <v>0</v>
      </c>
      <c r="AKF2" s="1479">
        <f>'P47'!BX61</f>
        <v>0</v>
      </c>
      <c r="AKG2" s="2273">
        <f>IF('P48'!F13&lt;&gt;"",1,IF('P48'!F17&lt;&gt;"",2,IF('P48'!F13&lt;&gt;"",3,0)))</f>
        <v>0</v>
      </c>
      <c r="AKH2" s="1476">
        <f>IF('P48'!CD25&lt;&gt;"",1,IF('P48'!CD25&lt;&gt;"",2,0))</f>
        <v>0</v>
      </c>
      <c r="AKI2" s="1476">
        <f>IF('P48'!CD28&lt;&gt;"",1,IF('P48'!CD28&lt;&gt;"",2,0))</f>
        <v>0</v>
      </c>
      <c r="AKJ2" s="1476">
        <f>IF('P48'!CD31&lt;&gt;"",1,IF('P48'!CD31&lt;&gt;"",2,0))</f>
        <v>0</v>
      </c>
      <c r="AKK2" s="1476">
        <f>IF('P48'!CD34&lt;&gt;"",1,IF('P48'!CD34&lt;&gt;"",2,0))</f>
        <v>0</v>
      </c>
      <c r="AKL2" s="1476">
        <f>IF('P48'!CD37&lt;&gt;"",1,IF('P48'!CD37&lt;&gt;"",2,0))</f>
        <v>0</v>
      </c>
      <c r="AKM2" s="1476">
        <f>IF('P48'!CD40&lt;&gt;"",1,IF('P48'!CD40&lt;&gt;"",2,0))</f>
        <v>0</v>
      </c>
      <c r="AKN2" s="1476">
        <f>IF('P48'!CD43&lt;&gt;"",1,IF('P48'!CD43&lt;&gt;"",2,0))</f>
        <v>0</v>
      </c>
      <c r="AKO2" s="1476">
        <f>IF('P48'!CD46&lt;&gt;"",1,IF('P48'!CD46&lt;&gt;"",2,0))</f>
        <v>0</v>
      </c>
      <c r="AKP2" s="1476">
        <f>IF('P48'!CD55&lt;&gt;"",1,IF('P48'!CD55&lt;&gt;"",2,0))</f>
        <v>0</v>
      </c>
      <c r="AKQ2" s="1476">
        <f>IF('P48'!CD58&lt;&gt;"",1,IF('P48'!CD58&lt;&gt;"",2,0))</f>
        <v>0</v>
      </c>
      <c r="AKR2" s="1476">
        <f>IF('P48'!CD61&lt;&gt;"",1,IF('P48'!CD61&lt;&gt;"",2,0))</f>
        <v>0</v>
      </c>
      <c r="AKS2" s="1476">
        <f>IF('P48'!CD64&lt;&gt;"",1,IF('P48'!CD64&lt;&gt;"",2,0))</f>
        <v>0</v>
      </c>
      <c r="AKT2" s="1476">
        <f>IF('P48'!CD69&lt;&gt;"",1,IF('P48'!CD69&lt;&gt;"",2,0))</f>
        <v>0</v>
      </c>
      <c r="AKU2" s="1476">
        <f>IF('P48'!CD72&lt;&gt;"",1,IF('P48'!CD72&lt;&gt;"",2,0))</f>
        <v>0</v>
      </c>
      <c r="AKV2" s="1476">
        <f>IF('P48'!CD77&lt;&gt;"",1,IF('P48'!CD77&lt;&gt;"",2,0))</f>
        <v>0</v>
      </c>
      <c r="AKW2" s="1476">
        <f>IF('P48'!CD80&lt;&gt;"",1,IF('P48'!CD80&lt;&gt;"",2,0))</f>
        <v>0</v>
      </c>
      <c r="AKX2" s="1476">
        <f>IF('P48'!CD83&lt;&gt;"",1,IF('P48'!CD83&lt;&gt;"",2,0))</f>
        <v>0</v>
      </c>
      <c r="AKY2" s="1476">
        <f>IF('P48'!CD86&lt;&gt;"",1,IF('P48'!CD86&lt;&gt;"",2,0))</f>
        <v>0</v>
      </c>
      <c r="AKZ2" s="1476">
        <f>IF('P49'!CD10&lt;&gt;"",1,IF('P49'!CD10&lt;&gt;"",2,0))</f>
        <v>0</v>
      </c>
      <c r="ALA2" s="1476">
        <f>IF('P49'!CD13&lt;&gt;"",1,IF('P49'!CD13&lt;&gt;"",2,0))</f>
        <v>0</v>
      </c>
      <c r="ALB2" s="1476">
        <f>IF('P49'!CD16&lt;&gt;"",1,IF('P49'!CD16&lt;&gt;"",2,0))</f>
        <v>0</v>
      </c>
      <c r="ALC2" s="1476">
        <f>IF('P49'!CD19&lt;&gt;"",1,IF('P49'!CD19&lt;&gt;"",2,0))</f>
        <v>0</v>
      </c>
      <c r="ALD2" s="1476">
        <f>IF('P49'!CD22&lt;&gt;"",1,IF('P49'!CD22&lt;&gt;"",2,0))</f>
        <v>0</v>
      </c>
      <c r="ALE2" s="1476">
        <f>IF('P49'!CD25&lt;&gt;"",1,IF('P49'!CD25&lt;&gt;"",2,0))</f>
        <v>0</v>
      </c>
      <c r="ALF2" s="1476" t="str">
        <f>TEXT('P49'!S26,"")</f>
        <v/>
      </c>
      <c r="ALG2" s="1476">
        <f>IF('P49'!CD28&lt;&gt;"",1,IF('P49'!CD28&lt;&gt;"",2,0))</f>
        <v>0</v>
      </c>
      <c r="ALH2" s="2273">
        <f>IF('P49'!F37&lt;&gt;"",1,IF('P49'!U37&lt;&gt;"",2,IF('P49'!F37&lt;&gt;"",3,0)))</f>
        <v>0</v>
      </c>
      <c r="ALI2" s="2445" t="str">
        <f>Z2</f>
        <v>00000</v>
      </c>
      <c r="ALJ2" s="2446" t="str" cm="1">
        <f t="array" ref="ALJ2">IF(OR(B2={304,305,306,312,331,336,392,393}), (RD2+RE2+RF2+RG2+RH2+RI2+RJ2+RK2+RL2+RM2+RN2+RO2+RP2+RQ2+RR2+RS2+RT2+RU2+RV2+RW2+RX2+RY2+RZ2+SD2+SF2) + IF(B2=304, PD2, IF(B2=305, PP2, IF(B2=306, PZ2, IF(B2=312, QM2, IF(B2=331, OZ2, IF(B2=336, QN2+QO2+QP2, IF(B2=392, PA2+PB2+PC2, IF(B2=393, QQ2+QR2+QW2+QX2, 0)))))))), "-")</f>
        <v>-</v>
      </c>
      <c r="ALK2" s="2446" t="str" cm="1">
        <f t="array" ref="ALK2">IF(OR(B2={304,305,306,312,331,336,392,393}), (SK2+SL2+SM2+SN2+SR2+SS2+ST2+SU2+SX2+SY2+SZ2+TC2+TD2+TE2+TF2+TG2+TH2+TI2+TJ2+TK2+TL2+TM2+TN2+TO2+TP2+TQ2+TR2+TS2+TT2+TU2+TV2+TW2+TX2+TY2+TZ2+UA2+UB2+UC2+UD2+UF2+UJ2+UK2+UL2+UM2+UN2+UO2+UP2+UQ2+UR2+US2+UU2+UW2+UX2+UY2+UZ2+VA2+VB2+VC2+VD2+VE2+VF2+VG2+VH2+VI2+VJ2+VK2+VL2+VM2+VO2) + IF(B2=336, SO2+SP2, IF(B2=312, SQ2, 0)), "-")</f>
        <v>-</v>
      </c>
      <c r="ALL2" s="2445" t="str" cm="1">
        <f t="array" ref="ALL2">IF(OR(B2={304,305,306,312,331,336,392,393}), (DP2+RF2+RI2+RJ2+RK2+RL2+RM2+RN2+SF2+(SZ2*TA2/100)) + IF(B2=304, PD2+RD2+RE2-SX2, IF(B2=305, PP2+RE2, IF(B2=306, PZ2+RE2, IF(B2=312, QM2+RE2, IF(B2=331, OZ2, IF(B2=336, QN2+QO2+QP2+RD2-SX2-VV2-VW2+VY2+VZ2, IF(B2=392, PA2+PB2+PC2+RE2, IF(B2=393, QQ2+QR2+QW2+QX2+RE2, 0)))))))), "-")</f>
        <v>-</v>
      </c>
      <c r="ALM2" s="2447" t="str">
        <f>IF(OR(B2=304,B2=305,B2=306,B2=312,B2=331,B2=336,B2=392,B2=393), SL2+SM2+SN2+SR2+SS2+ST2+SU2+SY2+TC2+TD2+TF2+TG2+TH2+TI2+TJ2+TK2+TL2+TM2+TN2+TO2+TP2+TQ2+TS2+TT2+TU2+TV2+TW2+TX2+TY2+TZ2+UA2+UB2+UF2+UN2+UU2+UX2+VG2+VH2+VI2+VO2 + IF(B2=336, SK2+SO2+SP2+UJ2+VX2-WA2, IF(B2=312, SQ2+UJ2, IF(OR(B2=331, B2=393), UJ2, 0))), "-")</f>
        <v>-</v>
      </c>
      <c r="ALN2" s="2447" t="e">
        <f>ALL2-ALM2</f>
        <v>#VALUE!</v>
      </c>
      <c r="ALO2" s="2447">
        <f>IK2+LV2</f>
        <v>0</v>
      </c>
      <c r="ALP2" s="2447">
        <f>II2+IJ2+LT2+LU2</f>
        <v>0</v>
      </c>
      <c r="ALQ2" s="2447">
        <f>KF2+NQ2</f>
        <v>0</v>
      </c>
      <c r="ALR2" s="2447">
        <f>UW2+UY2+UZ2+VA2+VB2+VC2+VD2+VE2+VF2+VJ2+VL2</f>
        <v>0</v>
      </c>
      <c r="ALS2" s="2447">
        <f>GO2+SZ2</f>
        <v>0</v>
      </c>
      <c r="ALT2" s="2448" t="e">
        <f>ALM2/ALL2</f>
        <v>#VALUE!</v>
      </c>
      <c r="ALU2" s="2449" t="e">
        <f>ALQ2/ALP2/12</f>
        <v>#DIV/0!</v>
      </c>
      <c r="ALV2" s="2450" t="b">
        <f>FT2=UC2</f>
        <v>1</v>
      </c>
      <c r="ALW2" s="2450" t="b">
        <f>ALQ2=UW2</f>
        <v>1</v>
      </c>
      <c r="ALX2" s="2449" t="b">
        <f>IF(IK2+LV2=OC2+OO2,IK2=OC2,FALSE)</f>
        <v>1</v>
      </c>
      <c r="ALY2" s="2449" t="b">
        <f>AND(ALP2&gt;0,ALQ2&gt;0)</f>
        <v>0</v>
      </c>
      <c r="ALZ2" s="2450" t="b">
        <f>SS2=ZD2</f>
        <v>1</v>
      </c>
      <c r="AMA2" s="2450" t="b">
        <f>ST2=(ABC2+AAQ2)</f>
        <v>1</v>
      </c>
      <c r="AMB2" s="2450" t="b">
        <f>SU2=AAA2+AAB2+AAC2+AAD2+AAE2+AAF2+AAG2+AAH2+AAI2+AAJ2+AAK2+AAL2+AAO2</f>
        <v>1</v>
      </c>
      <c r="AMC2" s="2450" t="b">
        <f>SH2-VP2=WB2</f>
        <v>1</v>
      </c>
      <c r="AMD2" s="2451" t="e">
        <f>ALQ2/ALN2*100</f>
        <v>#VALUE!</v>
      </c>
      <c r="AME2" s="2451" t="e">
        <f>ALR2/ALN2</f>
        <v>#VALUE!</v>
      </c>
      <c r="AMF2" s="2446" t="e">
        <f>ALQ2/ALM2</f>
        <v>#VALUE!</v>
      </c>
      <c r="AMG2" s="2445" t="s">
        <v>3091</v>
      </c>
      <c r="AMH2" s="2452" t="s">
        <v>3091</v>
      </c>
    </row>
    <row r="4" spans="1:1022" ht="84">
      <c r="B4" s="2439" t="s">
        <v>3121</v>
      </c>
      <c r="OZ4" s="2432" t="s">
        <v>3092</v>
      </c>
      <c r="PA4" s="2432" t="s">
        <v>3093</v>
      </c>
      <c r="PB4" s="2432" t="s">
        <v>3093</v>
      </c>
      <c r="PC4" s="2432" t="s">
        <v>3093</v>
      </c>
      <c r="PD4" s="2432" t="s">
        <v>3094</v>
      </c>
      <c r="PF4" s="2433"/>
      <c r="PG4" s="2433"/>
      <c r="PH4" s="2433"/>
      <c r="PI4" s="2433"/>
      <c r="PJ4" s="2433"/>
      <c r="PK4" s="2433"/>
      <c r="PL4" s="2433"/>
      <c r="PM4" s="2433"/>
      <c r="PN4" s="2433"/>
      <c r="PO4" s="2433"/>
      <c r="PP4" s="2432" t="s">
        <v>3095</v>
      </c>
      <c r="PQ4" s="2433"/>
      <c r="PR4" s="2433"/>
      <c r="PS4" s="2433"/>
      <c r="PT4" s="2433"/>
      <c r="PU4" s="2433"/>
      <c r="PV4" s="2433"/>
      <c r="PW4" s="2433"/>
      <c r="PX4" s="2433"/>
      <c r="PY4" s="2433"/>
      <c r="PZ4" s="2432" t="s">
        <v>3096</v>
      </c>
      <c r="QM4" s="2432" t="s">
        <v>3097</v>
      </c>
      <c r="QN4" s="2432" t="s">
        <v>3098</v>
      </c>
      <c r="QO4" s="2432" t="s">
        <v>3098</v>
      </c>
      <c r="QP4" s="2432" t="s">
        <v>3098</v>
      </c>
      <c r="QQ4" s="2432" t="s">
        <v>3099</v>
      </c>
      <c r="QR4" s="2432" t="s">
        <v>3099</v>
      </c>
      <c r="QW4" s="2432" t="s">
        <v>3099</v>
      </c>
      <c r="QX4" s="2432" t="s">
        <v>3099</v>
      </c>
      <c r="RD4" s="2432" t="s">
        <v>3100</v>
      </c>
      <c r="RE4" s="2432" t="s">
        <v>3101</v>
      </c>
      <c r="RF4" s="2432" t="s">
        <v>3102</v>
      </c>
      <c r="RG4" s="2433"/>
      <c r="RH4" s="2433"/>
      <c r="RI4" s="2432" t="s">
        <v>3102</v>
      </c>
      <c r="RJ4" s="2432" t="s">
        <v>3102</v>
      </c>
      <c r="RK4" s="2432" t="s">
        <v>3102</v>
      </c>
      <c r="RL4" s="2432" t="s">
        <v>3102</v>
      </c>
      <c r="RM4" s="2432" t="s">
        <v>3102</v>
      </c>
      <c r="RN4" s="2432" t="s">
        <v>3102</v>
      </c>
      <c r="SF4" s="2432" t="s">
        <v>3102</v>
      </c>
      <c r="SK4" s="2434" t="s">
        <v>3103</v>
      </c>
      <c r="SL4" s="2434" t="s">
        <v>3104</v>
      </c>
      <c r="SM4" s="2434" t="s">
        <v>3104</v>
      </c>
      <c r="SN4" s="2434" t="s">
        <v>3104</v>
      </c>
      <c r="SO4" s="2434" t="s">
        <v>3103</v>
      </c>
      <c r="SP4" s="2434" t="s">
        <v>3103</v>
      </c>
      <c r="SQ4" s="2434" t="s">
        <v>3105</v>
      </c>
      <c r="SR4" s="2434" t="s">
        <v>3104</v>
      </c>
      <c r="SS4" s="2434" t="s">
        <v>3104</v>
      </c>
      <c r="ST4" s="2434" t="s">
        <v>3104</v>
      </c>
      <c r="SU4" s="2434" t="s">
        <v>3104</v>
      </c>
      <c r="SV4" s="2433"/>
      <c r="SW4" s="2433"/>
      <c r="SX4" s="2432" t="s">
        <v>3106</v>
      </c>
      <c r="SY4" s="2434" t="s">
        <v>3104</v>
      </c>
      <c r="SZ4" s="2432" t="s">
        <v>3102</v>
      </c>
      <c r="TA4" s="2432" t="s">
        <v>3102</v>
      </c>
      <c r="TB4" s="2433"/>
      <c r="TC4" s="2434" t="s">
        <v>3104</v>
      </c>
      <c r="TD4" s="2434" t="s">
        <v>3104</v>
      </c>
      <c r="TF4" s="2434" t="s">
        <v>3104</v>
      </c>
      <c r="TG4" s="2434" t="s">
        <v>3104</v>
      </c>
      <c r="TH4" s="2434" t="s">
        <v>3104</v>
      </c>
      <c r="TI4" s="2434" t="s">
        <v>3104</v>
      </c>
      <c r="TJ4" s="2434" t="s">
        <v>3104</v>
      </c>
      <c r="TK4" s="2434" t="s">
        <v>3104</v>
      </c>
      <c r="TL4" s="2434" t="s">
        <v>3104</v>
      </c>
      <c r="TM4" s="2434" t="s">
        <v>3104</v>
      </c>
      <c r="TN4" s="2434" t="s">
        <v>3104</v>
      </c>
      <c r="TO4" s="2434" t="s">
        <v>3104</v>
      </c>
      <c r="TP4" s="2434" t="s">
        <v>3104</v>
      </c>
      <c r="TQ4" s="2434" t="s">
        <v>3104</v>
      </c>
      <c r="TS4" s="2434" t="s">
        <v>3104</v>
      </c>
      <c r="TT4" s="2434" t="s">
        <v>3104</v>
      </c>
      <c r="TU4" s="2434" t="s">
        <v>3104</v>
      </c>
      <c r="TV4" s="2434" t="s">
        <v>3104</v>
      </c>
      <c r="TW4" s="2434" t="s">
        <v>3104</v>
      </c>
      <c r="TX4" s="2434" t="s">
        <v>3104</v>
      </c>
      <c r="TY4" s="2434" t="s">
        <v>3104</v>
      </c>
      <c r="TZ4" s="2434" t="s">
        <v>3104</v>
      </c>
      <c r="UA4" s="2434" t="s">
        <v>3104</v>
      </c>
      <c r="UB4" s="2434" t="s">
        <v>3104</v>
      </c>
      <c r="UF4" s="2434" t="s">
        <v>3104</v>
      </c>
      <c r="UG4" s="2433"/>
      <c r="UH4" s="2433"/>
      <c r="UI4" s="2433"/>
      <c r="UJ4" s="2434" t="s">
        <v>3107</v>
      </c>
      <c r="UK4" s="2433"/>
      <c r="UL4" s="2433"/>
      <c r="UM4" s="2433"/>
      <c r="UN4" s="2434" t="s">
        <v>3104</v>
      </c>
      <c r="UO4" s="2433"/>
      <c r="UP4" s="2433"/>
      <c r="UQ4" s="2433"/>
      <c r="UR4" s="2433"/>
      <c r="US4" s="2433"/>
      <c r="UT4" s="2433"/>
      <c r="UU4" s="2434" t="s">
        <v>3104</v>
      </c>
      <c r="UX4" s="2443" t="s">
        <v>3104</v>
      </c>
      <c r="VG4" s="2434" t="s">
        <v>3104</v>
      </c>
      <c r="VH4" s="2434" t="s">
        <v>3104</v>
      </c>
      <c r="VI4" s="2434" t="s">
        <v>3104</v>
      </c>
      <c r="VO4" s="2434" t="s">
        <v>3104</v>
      </c>
      <c r="VP4" s="2433"/>
      <c r="VQ4" s="2433"/>
      <c r="VR4" s="2433"/>
      <c r="VS4" s="2433"/>
      <c r="VT4" s="2433"/>
      <c r="VU4" s="2433"/>
      <c r="VV4" s="2432" t="s">
        <v>3108</v>
      </c>
      <c r="VW4" s="2432" t="s">
        <v>3108</v>
      </c>
      <c r="VX4" s="2434" t="s">
        <v>3111</v>
      </c>
      <c r="VY4" s="2432" t="s">
        <v>3110</v>
      </c>
      <c r="VZ4" s="2432" t="s">
        <v>3110</v>
      </c>
      <c r="WA4" s="2434" t="s">
        <v>3109</v>
      </c>
      <c r="WD4" s="2274"/>
      <c r="ALI4" s="2433"/>
      <c r="ALJ4" s="2433"/>
      <c r="ALK4" s="2433"/>
      <c r="ALL4" s="2440"/>
      <c r="ALM4" s="2441"/>
      <c r="ALN4" s="2433"/>
      <c r="ALO4" s="2433"/>
      <c r="ALP4" s="2433"/>
      <c r="ALQ4" s="2433"/>
      <c r="ALR4" s="2433"/>
      <c r="ALS4" s="2433"/>
      <c r="ALT4" s="2433"/>
      <c r="ALU4" s="2433"/>
      <c r="ALV4" s="2433"/>
      <c r="ALW4" s="2433"/>
      <c r="ALX4" s="2433"/>
      <c r="ALY4" s="2433"/>
      <c r="ALZ4" s="2433"/>
      <c r="AMA4" s="2433"/>
      <c r="AMB4" s="2433"/>
      <c r="AMC4" s="2433"/>
      <c r="AMD4" s="2433"/>
      <c r="AME4" s="2433"/>
      <c r="AMF4" s="2433"/>
      <c r="AMG4" s="2433"/>
      <c r="AMH4" s="2433"/>
    </row>
    <row r="5" spans="1:1022" ht="21">
      <c r="OZ5" s="2435"/>
      <c r="PA5" s="2435"/>
      <c r="PB5" s="2435"/>
      <c r="PC5" s="2435"/>
      <c r="PD5" s="2435"/>
      <c r="PF5" s="2435"/>
      <c r="PG5" s="2435"/>
      <c r="PH5" s="2435"/>
      <c r="PI5" s="2435"/>
      <c r="PJ5" s="2435"/>
      <c r="PK5" s="2435"/>
      <c r="PL5" s="2435"/>
      <c r="PM5" s="2435"/>
      <c r="PN5" s="2435"/>
      <c r="PO5" s="2435"/>
      <c r="PP5" s="2435"/>
      <c r="PQ5" s="2435"/>
      <c r="PR5" s="2435"/>
      <c r="PS5" s="2435"/>
      <c r="PT5" s="2435"/>
      <c r="PU5" s="2435"/>
      <c r="PV5" s="2435"/>
      <c r="PW5" s="2435"/>
      <c r="PX5" s="2435"/>
      <c r="PY5" s="2435"/>
      <c r="PZ5" s="2435"/>
      <c r="QA5" s="2435"/>
      <c r="QB5" s="2435"/>
      <c r="QC5" s="2435"/>
      <c r="QD5" s="2435"/>
      <c r="QE5" s="2435"/>
      <c r="QF5" s="2435"/>
      <c r="QG5" s="2435"/>
      <c r="QH5" s="2435"/>
      <c r="QI5" s="2435"/>
      <c r="QJ5" s="2435"/>
      <c r="QK5" s="2435"/>
      <c r="QL5" s="2435"/>
      <c r="QM5" s="2435"/>
      <c r="QN5" s="2435"/>
      <c r="QO5" s="2435"/>
      <c r="QP5" s="2435"/>
      <c r="QQ5" s="2435"/>
      <c r="QR5" s="2435"/>
      <c r="QS5" s="2435"/>
      <c r="QT5" s="2435"/>
      <c r="QU5" s="2435"/>
      <c r="QV5" s="2435"/>
      <c r="QW5" s="2435"/>
      <c r="QX5" s="2435"/>
      <c r="QY5" s="2435"/>
      <c r="QZ5" s="2435"/>
      <c r="RA5" s="2435"/>
      <c r="RB5" s="2435"/>
      <c r="RC5" s="2435"/>
      <c r="RD5" s="2435"/>
      <c r="RE5" s="2435"/>
      <c r="RF5" s="2435"/>
      <c r="RG5" s="2435"/>
      <c r="RH5" s="2435"/>
      <c r="RI5" s="2435"/>
      <c r="RJ5" s="2435"/>
      <c r="RK5" s="2435"/>
      <c r="RL5" s="2435"/>
      <c r="RM5" s="2435"/>
      <c r="RN5" s="2435"/>
      <c r="RO5" s="2435"/>
      <c r="RP5" s="2435"/>
      <c r="RQ5" s="2435"/>
      <c r="RR5" s="2435"/>
      <c r="RS5" s="2435"/>
      <c r="RT5" s="2435"/>
      <c r="RU5" s="2435"/>
      <c r="RV5" s="2435"/>
      <c r="RW5" s="2435"/>
      <c r="RX5" s="2435"/>
      <c r="RY5" s="2435"/>
      <c r="RZ5" s="2435"/>
      <c r="SA5" s="2435"/>
      <c r="SB5" s="2435"/>
      <c r="SC5" s="2435"/>
      <c r="SD5" s="2435"/>
      <c r="SE5" s="2435"/>
      <c r="SF5" s="2435"/>
      <c r="SG5" s="2435"/>
      <c r="SH5" s="2435"/>
      <c r="SI5" s="2435"/>
      <c r="SJ5" s="2435"/>
      <c r="SK5" s="2435"/>
      <c r="SL5" s="2435"/>
      <c r="SM5" s="2435"/>
      <c r="SN5" s="2435"/>
      <c r="SO5" s="2435"/>
      <c r="SP5" s="2435"/>
      <c r="SQ5" s="2435"/>
      <c r="SR5" s="2435"/>
      <c r="SS5" s="2435"/>
      <c r="ST5" s="2435"/>
      <c r="SU5" s="2435"/>
      <c r="SV5" s="2435"/>
      <c r="SW5" s="2435"/>
      <c r="SX5" s="2435"/>
      <c r="SY5" s="2435"/>
      <c r="SZ5" s="2435"/>
      <c r="TA5" s="2435"/>
      <c r="TB5" s="2435"/>
      <c r="TC5" s="2435"/>
      <c r="TD5" s="2435"/>
      <c r="TE5" s="2435"/>
      <c r="TF5" s="2435"/>
      <c r="TG5" s="2435"/>
      <c r="TH5" s="2435"/>
      <c r="TI5" s="2435"/>
      <c r="TJ5" s="2435"/>
      <c r="TK5" s="2435"/>
      <c r="TL5" s="2435"/>
      <c r="TM5" s="2435"/>
      <c r="TN5" s="2435"/>
      <c r="TO5" s="2435"/>
      <c r="TP5" s="2435"/>
      <c r="TQ5" s="2435"/>
      <c r="TR5" s="2435"/>
      <c r="TS5" s="2435"/>
      <c r="TT5" s="2435"/>
      <c r="TU5" s="2435"/>
      <c r="TV5" s="2435"/>
      <c r="TW5" s="2435"/>
      <c r="TX5" s="2435"/>
      <c r="TY5" s="2435"/>
      <c r="TZ5" s="2435"/>
      <c r="UA5" s="2435"/>
      <c r="UB5" s="2435"/>
      <c r="UC5" s="2435"/>
      <c r="UD5" s="2435"/>
      <c r="UE5" s="2435"/>
      <c r="UF5" s="2435"/>
      <c r="UG5" s="2435"/>
      <c r="UH5" s="2435"/>
      <c r="UI5" s="2435"/>
      <c r="UJ5" s="2435"/>
      <c r="UK5" s="2435"/>
      <c r="UL5" s="2435"/>
      <c r="UM5" s="2435"/>
      <c r="UN5" s="2435"/>
      <c r="UO5" s="2435"/>
      <c r="UP5" s="2435"/>
      <c r="UQ5" s="2435"/>
      <c r="UR5" s="2435"/>
      <c r="US5" s="2435"/>
      <c r="UT5" s="2435"/>
      <c r="UU5" s="2435"/>
      <c r="UV5" s="2435"/>
      <c r="UW5" s="2435"/>
      <c r="UX5" s="2435"/>
      <c r="UY5" s="2435"/>
      <c r="UZ5" s="2435"/>
      <c r="VA5" s="2435"/>
      <c r="VB5" s="2435"/>
      <c r="VC5" s="2435"/>
      <c r="VD5" s="2435"/>
      <c r="VE5" s="2435"/>
      <c r="VF5" s="2435"/>
      <c r="VG5" s="2435"/>
      <c r="VH5" s="2435"/>
      <c r="VI5" s="2435"/>
      <c r="VJ5" s="2435"/>
      <c r="VK5" s="2435"/>
      <c r="VL5" s="2435"/>
      <c r="VM5" s="2435"/>
      <c r="VN5" s="2435"/>
      <c r="VO5" s="2435"/>
      <c r="VP5" s="2435"/>
      <c r="VQ5" s="2435"/>
      <c r="VR5" s="2435"/>
      <c r="VS5" s="2435"/>
      <c r="VT5" s="2435"/>
      <c r="VU5" s="2435"/>
      <c r="VV5" s="2435"/>
      <c r="VW5" s="2435"/>
      <c r="VX5" s="2435"/>
      <c r="VY5" s="2435"/>
      <c r="VZ5" s="2435"/>
      <c r="WA5" s="2435"/>
      <c r="ALL5" s="2438"/>
      <c r="ALM5" s="2436"/>
    </row>
    <row r="6" spans="1:1022">
      <c r="OZ6" s="2431"/>
      <c r="PA6" s="2431"/>
      <c r="PB6" s="2431"/>
      <c r="PC6" s="2431"/>
      <c r="PD6" s="2431"/>
      <c r="PE6" s="2431"/>
      <c r="PF6" s="2431"/>
      <c r="PG6" s="2431"/>
      <c r="PH6" s="2431"/>
      <c r="PI6" s="2431"/>
      <c r="PJ6" s="2431"/>
      <c r="PK6" s="2431"/>
      <c r="PL6" s="2431"/>
      <c r="PM6" s="2431"/>
      <c r="PN6" s="2431"/>
      <c r="PO6" s="2431"/>
      <c r="PP6" s="2431"/>
      <c r="PQ6" s="2431"/>
      <c r="PR6" s="2431"/>
      <c r="PS6" s="2431"/>
      <c r="PT6" s="2431"/>
      <c r="PU6" s="2431"/>
      <c r="PV6" s="2431"/>
      <c r="PW6" s="2431"/>
      <c r="PX6" s="2431"/>
      <c r="PY6" s="2431"/>
      <c r="PZ6" s="2431"/>
      <c r="QA6" s="2431"/>
      <c r="QB6" s="2431"/>
      <c r="QC6" s="2431"/>
      <c r="QD6" s="2431"/>
      <c r="QE6" s="2431"/>
      <c r="QF6" s="2431"/>
      <c r="QG6" s="2431"/>
      <c r="QH6" s="2431"/>
      <c r="QI6" s="2431"/>
      <c r="QJ6" s="2431"/>
      <c r="QK6" s="2431"/>
      <c r="QL6" s="2431"/>
      <c r="QM6" s="2431"/>
      <c r="QN6" s="2431"/>
      <c r="QO6" s="2431"/>
      <c r="QP6" s="2431"/>
      <c r="QQ6" s="2431"/>
      <c r="QR6" s="2431"/>
      <c r="QS6" s="2431"/>
      <c r="QT6" s="2431"/>
      <c r="QU6" s="2431"/>
      <c r="QV6" s="2431"/>
      <c r="QW6" s="2431"/>
      <c r="QX6" s="2431"/>
      <c r="QY6" s="2431"/>
      <c r="QZ6" s="2431"/>
      <c r="RA6" s="2431"/>
      <c r="RB6" s="2431"/>
      <c r="RC6" s="2431"/>
      <c r="RD6" s="2431"/>
      <c r="RE6" s="2431"/>
      <c r="RF6" s="2431"/>
      <c r="RG6" s="2431"/>
      <c r="RH6" s="2431"/>
      <c r="RI6" s="2431"/>
      <c r="RJ6" s="2431"/>
      <c r="RK6" s="2431"/>
      <c r="RL6" s="2431"/>
      <c r="RM6" s="2431"/>
      <c r="RN6" s="2431"/>
      <c r="RO6" s="2431"/>
      <c r="RP6" s="2431"/>
      <c r="RQ6" s="2431"/>
      <c r="RR6" s="2431"/>
      <c r="RS6" s="2431"/>
      <c r="RT6" s="2431"/>
      <c r="RU6" s="2431"/>
      <c r="RV6" s="2431"/>
      <c r="RW6" s="2431"/>
      <c r="RX6" s="2431"/>
      <c r="RY6" s="2431"/>
      <c r="RZ6" s="2431"/>
      <c r="SA6" s="2431"/>
      <c r="SB6" s="2431"/>
      <c r="SC6" s="2431"/>
      <c r="SD6" s="2431"/>
      <c r="SE6" s="2431"/>
      <c r="SF6" s="2431"/>
      <c r="SG6" s="2431"/>
      <c r="SH6" s="2431"/>
      <c r="SI6" s="2431"/>
      <c r="SJ6" s="2431"/>
      <c r="SK6" s="2431"/>
      <c r="SL6" s="2431"/>
      <c r="SM6" s="2431"/>
      <c r="SN6" s="2431"/>
      <c r="SO6" s="2431"/>
      <c r="SP6" s="2431"/>
      <c r="SQ6" s="2431"/>
      <c r="SR6" s="2431"/>
      <c r="SS6" s="2431"/>
      <c r="ST6" s="2431"/>
      <c r="SU6" s="2431"/>
      <c r="SV6" s="2431"/>
      <c r="SW6" s="2431"/>
      <c r="SX6" s="2431"/>
      <c r="SY6" s="2431"/>
      <c r="SZ6" s="2431"/>
      <c r="TA6" s="2431"/>
      <c r="TB6" s="2431"/>
      <c r="TC6" s="2431"/>
      <c r="TD6" s="2431"/>
      <c r="TE6" s="2431"/>
      <c r="TF6" s="2431"/>
      <c r="TG6" s="2431"/>
      <c r="TH6" s="2431"/>
      <c r="TI6" s="2431"/>
      <c r="TJ6" s="2431"/>
      <c r="TK6" s="2431"/>
      <c r="TL6" s="2431"/>
      <c r="TM6" s="2431"/>
      <c r="TN6" s="2431"/>
      <c r="TO6" s="2431"/>
      <c r="TP6" s="2431"/>
      <c r="TQ6" s="2431"/>
      <c r="TR6" s="2431"/>
      <c r="TS6" s="2431"/>
      <c r="TT6" s="2431"/>
      <c r="TU6" s="2431"/>
      <c r="TV6" s="2431"/>
      <c r="TW6" s="2431"/>
      <c r="TX6" s="2431"/>
      <c r="TY6" s="2431"/>
      <c r="TZ6" s="2431"/>
      <c r="UA6" s="2431"/>
      <c r="UB6" s="2431"/>
      <c r="UC6" s="2431"/>
      <c r="UD6" s="2431"/>
      <c r="UE6" s="2431"/>
      <c r="UF6" s="2431"/>
      <c r="UG6" s="2431"/>
      <c r="UH6" s="2431"/>
      <c r="UI6" s="2431"/>
      <c r="UJ6" s="2431"/>
      <c r="UK6" s="2431"/>
      <c r="UL6" s="2431"/>
      <c r="UM6" s="2431"/>
      <c r="UN6" s="2431"/>
      <c r="UO6" s="2431"/>
      <c r="UP6" s="2431"/>
      <c r="UQ6" s="2431"/>
      <c r="UR6" s="2431"/>
      <c r="US6" s="2431"/>
      <c r="UT6" s="2431"/>
      <c r="UU6" s="2431"/>
      <c r="UV6" s="2431"/>
      <c r="UW6" s="2431"/>
      <c r="UX6" s="2431"/>
      <c r="UY6" s="2431"/>
      <c r="UZ6" s="2431"/>
      <c r="VA6" s="2431"/>
      <c r="VB6" s="2431"/>
      <c r="VC6" s="2431"/>
      <c r="VD6" s="2431"/>
      <c r="VE6" s="2431"/>
      <c r="VF6" s="2431"/>
      <c r="VG6" s="2431"/>
      <c r="VH6" s="2431"/>
      <c r="VI6" s="2431"/>
      <c r="VJ6" s="2431"/>
      <c r="VK6" s="2431"/>
      <c r="VL6" s="2431"/>
      <c r="VM6" s="2431"/>
      <c r="VN6" s="2431"/>
      <c r="VO6" s="2431"/>
      <c r="VP6" s="2431"/>
      <c r="VQ6" s="2431"/>
      <c r="VR6" s="2431"/>
      <c r="VS6" s="2431"/>
      <c r="VT6" s="2431"/>
      <c r="VU6" s="2431"/>
      <c r="VV6" s="2431"/>
      <c r="VW6" s="2431"/>
      <c r="VX6" s="2431"/>
      <c r="VY6" s="2431"/>
      <c r="VZ6" s="2431"/>
      <c r="WA6" s="2431"/>
      <c r="ALL6" s="2437"/>
      <c r="ALM6" s="2437"/>
    </row>
    <row r="7" spans="1:1022">
      <c r="QA7" s="2433"/>
      <c r="QB7" s="2433"/>
      <c r="QC7" s="2433"/>
      <c r="QD7" s="2433"/>
      <c r="QE7" s="2433"/>
      <c r="QF7" s="2433"/>
      <c r="QG7" s="2433"/>
      <c r="QH7" s="2433"/>
      <c r="QI7" s="2433"/>
      <c r="QJ7" s="2433"/>
      <c r="QK7" s="2433"/>
      <c r="QL7" s="2433"/>
      <c r="QS7" s="2433"/>
      <c r="QT7" s="2433"/>
      <c r="QU7" s="2433"/>
      <c r="QV7" s="2433"/>
      <c r="QY7" s="2433"/>
      <c r="QZ7" s="2433"/>
      <c r="RA7" s="2433"/>
      <c r="RB7" s="2433"/>
      <c r="RC7" s="2433"/>
      <c r="RO7" s="2433"/>
      <c r="RP7" s="2433"/>
      <c r="RQ7" s="2433"/>
      <c r="RR7" s="2433"/>
      <c r="RS7" s="2433"/>
      <c r="RT7" s="2433"/>
      <c r="RU7" s="2433"/>
      <c r="RV7" s="2433"/>
      <c r="RW7" s="2433"/>
      <c r="RX7" s="2433"/>
      <c r="RY7" s="2433"/>
      <c r="RZ7" s="2433"/>
      <c r="SA7" s="2433"/>
      <c r="SB7" s="2433"/>
      <c r="SC7" s="2433"/>
      <c r="SD7" s="2433"/>
      <c r="SE7" s="2433"/>
      <c r="SG7" s="2433"/>
      <c r="SH7" s="2433"/>
      <c r="SI7" s="2433"/>
      <c r="SJ7" s="2433"/>
      <c r="TE7" s="2433"/>
      <c r="TR7" s="2433"/>
      <c r="UC7" s="2433"/>
      <c r="UD7" s="2433"/>
      <c r="UE7" s="2433"/>
      <c r="UV7" s="2433"/>
      <c r="UW7" s="2433"/>
      <c r="UX7" s="2433"/>
      <c r="UY7" s="2433"/>
      <c r="UZ7" s="2433"/>
      <c r="VA7" s="2433"/>
      <c r="VB7" s="2433"/>
      <c r="VC7" s="2433"/>
      <c r="VD7" s="2433"/>
      <c r="VE7" s="2433"/>
      <c r="VF7" s="2433"/>
      <c r="VJ7" s="2433"/>
      <c r="VK7" s="2433"/>
      <c r="VL7" s="2433"/>
      <c r="VM7" s="2433"/>
      <c r="VN7" s="2433"/>
    </row>
    <row r="8" spans="1:1022">
      <c r="AGC8" s="1481"/>
    </row>
  </sheetData>
  <phoneticPr fontId="91" type="noConversion"/>
  <conditionalFormatting sqref="ALQ2">
    <cfRule type="expression" dxfId="3" priority="9">
      <formula>#REF!=" "</formula>
    </cfRule>
    <cfRule type="cellIs" dxfId="2" priority="11" operator="equal">
      <formula>FALSE</formula>
    </cfRule>
  </conditionalFormatting>
  <conditionalFormatting sqref="ALV2:ALW2 ALZ2:AMC2">
    <cfRule type="expression" dxfId="1" priority="2">
      <formula>#REF!=" "</formula>
    </cfRule>
  </conditionalFormatting>
  <conditionalFormatting sqref="ALV2:AMC2">
    <cfRule type="cellIs" dxfId="0" priority="4" operator="equal">
      <formula>FALSE</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FFC000"/>
  </sheetPr>
  <dimension ref="A1:CB113"/>
  <sheetViews>
    <sheetView showGridLines="0" view="pageBreakPreview" topLeftCell="P64" zoomScale="40" zoomScaleNormal="50" zoomScaleSheetLayoutView="40" workbookViewId="0">
      <selection activeCell="AK24" sqref="AK24:AO27"/>
    </sheetView>
  </sheetViews>
  <sheetFormatPr defaultColWidth="2.44140625" defaultRowHeight="15.6"/>
  <cols>
    <col min="1" max="1" width="3.6640625" style="936" customWidth="1"/>
    <col min="2" max="2" width="8" style="936" customWidth="1"/>
    <col min="3" max="3" width="1.44140625" style="936" customWidth="1"/>
    <col min="4" max="4" width="9.6640625" style="936" customWidth="1"/>
    <col min="5" max="5" width="3.6640625" style="936" customWidth="1"/>
    <col min="6" max="16" width="7.109375" style="936" customWidth="1"/>
    <col min="17" max="20" width="3.109375" style="936" customWidth="1"/>
    <col min="21" max="21" width="3.88671875" style="936" customWidth="1"/>
    <col min="22" max="22" width="10.33203125" style="937" customWidth="1"/>
    <col min="23" max="23" width="20.6640625" style="217" customWidth="1"/>
    <col min="24" max="24" width="10.5546875" style="217" customWidth="1"/>
    <col min="25" max="25" width="20.5546875" style="217" customWidth="1"/>
    <col min="26" max="26" width="10.6640625" style="217" customWidth="1"/>
    <col min="27" max="27" width="20.6640625" style="217" customWidth="1"/>
    <col min="28" max="30" width="10.5546875" style="217" customWidth="1"/>
    <col min="31" max="32" width="20.6640625" style="217" customWidth="1"/>
    <col min="33" max="35" width="10.5546875" style="217" customWidth="1"/>
    <col min="36" max="37" width="20.6640625" style="217" customWidth="1"/>
    <col min="38" max="40" width="10.5546875" style="217" customWidth="1"/>
    <col min="41" max="42" width="20.6640625" style="217" customWidth="1"/>
    <col min="43" max="45" width="10.5546875" style="217" customWidth="1"/>
    <col min="46" max="47" width="20.6640625" style="217" customWidth="1"/>
    <col min="48" max="50" width="10.5546875" style="217" customWidth="1"/>
    <col min="51" max="52" width="20.6640625" style="217" customWidth="1"/>
    <col min="53" max="55" width="10.5546875" style="217" customWidth="1"/>
    <col min="56" max="57" width="20.6640625" style="217" customWidth="1"/>
    <col min="58" max="60" width="10.5546875" style="217" customWidth="1"/>
    <col min="61" max="61" width="20.6640625" style="217" customWidth="1"/>
    <col min="62" max="16384" width="2.44140625" style="217"/>
  </cols>
  <sheetData>
    <row r="1" spans="1:61" ht="16.2" thickBot="1"/>
    <row r="2" spans="1:61" ht="35.1" customHeight="1" thickBot="1">
      <c r="A2" s="938"/>
      <c r="B2" s="1429"/>
      <c r="C2" s="1421"/>
      <c r="D2" s="1438"/>
      <c r="E2" s="1438"/>
      <c r="F2" s="1438"/>
      <c r="G2" s="1438"/>
      <c r="H2" s="1422"/>
      <c r="I2" s="1595"/>
      <c r="J2" s="1595"/>
      <c r="K2" s="1595"/>
      <c r="L2" s="1595"/>
      <c r="M2" s="1595"/>
      <c r="N2" s="1595"/>
      <c r="O2" s="1595"/>
      <c r="P2" s="1422"/>
      <c r="Q2" s="1422"/>
      <c r="R2" s="1422"/>
      <c r="S2" s="1422"/>
      <c r="T2" s="1422"/>
      <c r="U2" s="1422"/>
      <c r="V2" s="1423"/>
      <c r="W2" s="2998" t="s">
        <v>553</v>
      </c>
      <c r="X2" s="2926"/>
      <c r="Y2" s="2926"/>
      <c r="Z2" s="2926"/>
      <c r="AA2" s="2926"/>
      <c r="AB2" s="2926"/>
      <c r="AC2" s="2926"/>
      <c r="AD2" s="2926"/>
      <c r="AE2" s="2926"/>
      <c r="AF2" s="2926"/>
      <c r="AG2" s="2926"/>
      <c r="AH2" s="2926"/>
      <c r="AI2" s="2926"/>
      <c r="AJ2" s="2926"/>
      <c r="AK2" s="2926"/>
      <c r="AL2" s="2926"/>
      <c r="AM2" s="2926"/>
      <c r="AN2" s="2926"/>
      <c r="AO2" s="2926"/>
      <c r="AP2" s="2925" t="s">
        <v>553</v>
      </c>
      <c r="AQ2" s="2926"/>
      <c r="AR2" s="2926"/>
      <c r="AS2" s="2926"/>
      <c r="AT2" s="2926"/>
      <c r="AU2" s="2926"/>
      <c r="AV2" s="2926"/>
      <c r="AW2" s="2926"/>
      <c r="AX2" s="2926"/>
      <c r="AY2" s="2926"/>
      <c r="AZ2" s="2926"/>
      <c r="BA2" s="2926"/>
      <c r="BB2" s="2926"/>
      <c r="BC2" s="2926"/>
      <c r="BD2" s="2926"/>
      <c r="BE2" s="2926"/>
      <c r="BF2" s="2926"/>
      <c r="BG2" s="2926"/>
      <c r="BH2" s="2926"/>
      <c r="BI2" s="2927"/>
    </row>
    <row r="3" spans="1:61" ht="35.1" customHeight="1">
      <c r="A3" s="938"/>
      <c r="B3" s="1428"/>
      <c r="C3" s="1426"/>
      <c r="D3" s="1439"/>
      <c r="E3" s="1439"/>
      <c r="F3" s="1439"/>
      <c r="G3" s="1439"/>
      <c r="H3" s="1426"/>
      <c r="I3" s="1596"/>
      <c r="J3" s="2989">
        <v>4</v>
      </c>
      <c r="K3" s="2990"/>
      <c r="L3" s="2990"/>
      <c r="M3" s="2990"/>
      <c r="N3" s="2990"/>
      <c r="O3" s="2990"/>
      <c r="P3" s="2991"/>
      <c r="Q3" s="1426"/>
      <c r="R3" s="1426"/>
      <c r="S3" s="1426"/>
      <c r="T3" s="1426"/>
      <c r="U3" s="1426"/>
      <c r="V3" s="1427"/>
      <c r="W3" s="2999" t="s">
        <v>554</v>
      </c>
      <c r="X3" s="2929"/>
      <c r="Y3" s="2929"/>
      <c r="Z3" s="2929"/>
      <c r="AA3" s="2929"/>
      <c r="AB3" s="2929"/>
      <c r="AC3" s="2929"/>
      <c r="AD3" s="2929"/>
      <c r="AE3" s="2929"/>
      <c r="AF3" s="2929"/>
      <c r="AG3" s="2929"/>
      <c r="AH3" s="2929"/>
      <c r="AI3" s="2929"/>
      <c r="AJ3" s="2929"/>
      <c r="AK3" s="2929"/>
      <c r="AL3" s="2929"/>
      <c r="AM3" s="2929"/>
      <c r="AN3" s="2929"/>
      <c r="AO3" s="2929"/>
      <c r="AP3" s="2928" t="s">
        <v>554</v>
      </c>
      <c r="AQ3" s="2929"/>
      <c r="AR3" s="2929"/>
      <c r="AS3" s="2929"/>
      <c r="AT3" s="2929"/>
      <c r="AU3" s="2929"/>
      <c r="AV3" s="2929"/>
      <c r="AW3" s="2929"/>
      <c r="AX3" s="2929"/>
      <c r="AY3" s="2929"/>
      <c r="AZ3" s="2929"/>
      <c r="BA3" s="2929"/>
      <c r="BB3" s="2929"/>
      <c r="BC3" s="2929"/>
      <c r="BD3" s="2929"/>
      <c r="BE3" s="2929"/>
      <c r="BF3" s="2929"/>
      <c r="BG3" s="2929"/>
      <c r="BH3" s="2929"/>
      <c r="BI3" s="2930"/>
    </row>
    <row r="4" spans="1:61" ht="10.199999999999999" customHeight="1">
      <c r="A4" s="938"/>
      <c r="B4" s="1428"/>
      <c r="C4" s="1426"/>
      <c r="D4" s="1439"/>
      <c r="E4" s="1439"/>
      <c r="F4" s="1439"/>
      <c r="G4" s="1439"/>
      <c r="H4" s="1426"/>
      <c r="I4" s="1596"/>
      <c r="J4" s="2992"/>
      <c r="K4" s="2993"/>
      <c r="L4" s="2993"/>
      <c r="M4" s="2993"/>
      <c r="N4" s="2993"/>
      <c r="O4" s="2993"/>
      <c r="P4" s="2994"/>
      <c r="Q4" s="1426"/>
      <c r="R4" s="1426"/>
      <c r="S4" s="1426"/>
      <c r="T4" s="1426"/>
      <c r="U4" s="1426"/>
      <c r="V4" s="1427"/>
      <c r="W4" s="3000" t="s">
        <v>1150</v>
      </c>
      <c r="X4" s="2932"/>
      <c r="Y4" s="2932"/>
      <c r="Z4" s="2933"/>
      <c r="AA4" s="2931" t="s">
        <v>2275</v>
      </c>
      <c r="AB4" s="2932"/>
      <c r="AC4" s="2932"/>
      <c r="AD4" s="2932"/>
      <c r="AE4" s="2932"/>
      <c r="AF4" s="2932"/>
      <c r="AG4" s="2932"/>
      <c r="AH4" s="2932"/>
      <c r="AI4" s="2932"/>
      <c r="AJ4" s="2932"/>
      <c r="AK4" s="2932"/>
      <c r="AL4" s="2932"/>
      <c r="AM4" s="2932"/>
      <c r="AN4" s="2932"/>
      <c r="AO4" s="2932"/>
      <c r="AP4" s="2931" t="s">
        <v>2567</v>
      </c>
      <c r="AQ4" s="2932"/>
      <c r="AR4" s="2932"/>
      <c r="AS4" s="2932"/>
      <c r="AT4" s="2933"/>
      <c r="AU4" s="2932" t="s">
        <v>1151</v>
      </c>
      <c r="AV4" s="2932"/>
      <c r="AW4" s="2932"/>
      <c r="AX4" s="2932"/>
      <c r="AY4" s="2933"/>
      <c r="AZ4" s="2932" t="s">
        <v>2276</v>
      </c>
      <c r="BA4" s="2932"/>
      <c r="BB4" s="2932"/>
      <c r="BC4" s="2932"/>
      <c r="BD4" s="2933"/>
      <c r="BE4" s="2932" t="s">
        <v>1152</v>
      </c>
      <c r="BF4" s="2932"/>
      <c r="BG4" s="2932"/>
      <c r="BH4" s="2932"/>
      <c r="BI4" s="2940"/>
    </row>
    <row r="5" spans="1:61" ht="30" customHeight="1">
      <c r="A5" s="938"/>
      <c r="B5" s="1440"/>
      <c r="C5" s="1425"/>
      <c r="D5" s="1420"/>
      <c r="E5" s="1420"/>
      <c r="F5" s="1420"/>
      <c r="G5" s="1420"/>
      <c r="H5" s="1425"/>
      <c r="I5" s="1596"/>
      <c r="J5" s="2992"/>
      <c r="K5" s="2993"/>
      <c r="L5" s="2993"/>
      <c r="M5" s="2993"/>
      <c r="N5" s="2993"/>
      <c r="O5" s="2993"/>
      <c r="P5" s="2994"/>
      <c r="Q5" s="1425"/>
      <c r="R5" s="1425"/>
      <c r="S5" s="1425"/>
      <c r="T5" s="1425"/>
      <c r="U5" s="1425"/>
      <c r="V5" s="1434"/>
      <c r="W5" s="3001"/>
      <c r="X5" s="2935"/>
      <c r="Y5" s="2935"/>
      <c r="Z5" s="2936"/>
      <c r="AA5" s="2934"/>
      <c r="AB5" s="2935"/>
      <c r="AC5" s="2935"/>
      <c r="AD5" s="2935"/>
      <c r="AE5" s="2935"/>
      <c r="AF5" s="2935"/>
      <c r="AG5" s="2935"/>
      <c r="AH5" s="2935"/>
      <c r="AI5" s="2935"/>
      <c r="AJ5" s="2935"/>
      <c r="AK5" s="2935"/>
      <c r="AL5" s="2935"/>
      <c r="AM5" s="2935"/>
      <c r="AN5" s="2935"/>
      <c r="AO5" s="2935"/>
      <c r="AP5" s="2934"/>
      <c r="AQ5" s="2935"/>
      <c r="AR5" s="2935"/>
      <c r="AS5" s="2935"/>
      <c r="AT5" s="2936"/>
      <c r="AU5" s="2935"/>
      <c r="AV5" s="2935"/>
      <c r="AW5" s="2935"/>
      <c r="AX5" s="2935"/>
      <c r="AY5" s="2936"/>
      <c r="AZ5" s="2935"/>
      <c r="BA5" s="2935"/>
      <c r="BB5" s="2935"/>
      <c r="BC5" s="2935"/>
      <c r="BD5" s="2936"/>
      <c r="BE5" s="2935"/>
      <c r="BF5" s="2935"/>
      <c r="BG5" s="2935"/>
      <c r="BH5" s="2935"/>
      <c r="BI5" s="2941"/>
    </row>
    <row r="6" spans="1:61" ht="16.2" customHeight="1">
      <c r="A6" s="938"/>
      <c r="B6" s="1424"/>
      <c r="C6" s="1425"/>
      <c r="D6" s="1425"/>
      <c r="E6" s="1425"/>
      <c r="F6" s="1425"/>
      <c r="G6" s="1425"/>
      <c r="H6" s="1425"/>
      <c r="I6" s="1425"/>
      <c r="J6" s="2992"/>
      <c r="K6" s="2993"/>
      <c r="L6" s="2993"/>
      <c r="M6" s="2993"/>
      <c r="N6" s="2993"/>
      <c r="O6" s="2993"/>
      <c r="P6" s="2994"/>
      <c r="Q6" s="1425"/>
      <c r="R6" s="1425"/>
      <c r="S6" s="1425"/>
      <c r="T6" s="1425"/>
      <c r="U6" s="1425"/>
      <c r="V6" s="1434"/>
      <c r="W6" s="3001"/>
      <c r="X6" s="2935"/>
      <c r="Y6" s="2935"/>
      <c r="Z6" s="2936"/>
      <c r="AA6" s="2934"/>
      <c r="AB6" s="2935"/>
      <c r="AC6" s="2935"/>
      <c r="AD6" s="2935"/>
      <c r="AE6" s="2935"/>
      <c r="AF6" s="2935"/>
      <c r="AG6" s="2935"/>
      <c r="AH6" s="2935"/>
      <c r="AI6" s="2935"/>
      <c r="AJ6" s="2935"/>
      <c r="AK6" s="2935"/>
      <c r="AL6" s="2935"/>
      <c r="AM6" s="2935"/>
      <c r="AN6" s="2935"/>
      <c r="AO6" s="2935"/>
      <c r="AP6" s="2934"/>
      <c r="AQ6" s="2935"/>
      <c r="AR6" s="2935"/>
      <c r="AS6" s="2935"/>
      <c r="AT6" s="2936"/>
      <c r="AU6" s="2935"/>
      <c r="AV6" s="2935"/>
      <c r="AW6" s="2935"/>
      <c r="AX6" s="2935"/>
      <c r="AY6" s="2936"/>
      <c r="AZ6" s="2935"/>
      <c r="BA6" s="2935"/>
      <c r="BB6" s="2935"/>
      <c r="BC6" s="2935"/>
      <c r="BD6" s="2936"/>
      <c r="BE6" s="2935"/>
      <c r="BF6" s="2935"/>
      <c r="BG6" s="2935"/>
      <c r="BH6" s="2935"/>
      <c r="BI6" s="2941"/>
    </row>
    <row r="7" spans="1:61" ht="10.199999999999999" customHeight="1">
      <c r="A7" s="938"/>
      <c r="B7" s="1424"/>
      <c r="C7" s="1425"/>
      <c r="D7" s="1425"/>
      <c r="E7" s="1425"/>
      <c r="F7" s="1425"/>
      <c r="G7" s="1425"/>
      <c r="H7" s="1425"/>
      <c r="I7" s="1425"/>
      <c r="J7" s="2992"/>
      <c r="K7" s="2993"/>
      <c r="L7" s="2993"/>
      <c r="M7" s="2993"/>
      <c r="N7" s="2993"/>
      <c r="O7" s="2993"/>
      <c r="P7" s="2994"/>
      <c r="Q7" s="1425"/>
      <c r="R7" s="1425"/>
      <c r="S7" s="1425"/>
      <c r="T7" s="1425"/>
      <c r="U7" s="1425"/>
      <c r="V7" s="1434"/>
      <c r="W7" s="3001"/>
      <c r="X7" s="2935"/>
      <c r="Y7" s="2935"/>
      <c r="Z7" s="2936"/>
      <c r="AA7" s="2931" t="s">
        <v>1054</v>
      </c>
      <c r="AB7" s="2932"/>
      <c r="AC7" s="2932"/>
      <c r="AD7" s="2932"/>
      <c r="AE7" s="2932"/>
      <c r="AF7" s="2932"/>
      <c r="AG7" s="2932"/>
      <c r="AH7" s="2932"/>
      <c r="AI7" s="2932"/>
      <c r="AJ7" s="2932"/>
      <c r="AK7" s="2931" t="s">
        <v>734</v>
      </c>
      <c r="AL7" s="2932"/>
      <c r="AM7" s="2932"/>
      <c r="AN7" s="2932"/>
      <c r="AO7" s="2932"/>
      <c r="AP7" s="2934"/>
      <c r="AQ7" s="2935"/>
      <c r="AR7" s="2935"/>
      <c r="AS7" s="2935"/>
      <c r="AT7" s="2936"/>
      <c r="AU7" s="2935"/>
      <c r="AV7" s="2935"/>
      <c r="AW7" s="2935"/>
      <c r="AX7" s="2935"/>
      <c r="AY7" s="2936"/>
      <c r="AZ7" s="2935"/>
      <c r="BA7" s="2935"/>
      <c r="BB7" s="2935"/>
      <c r="BC7" s="2935"/>
      <c r="BD7" s="2936"/>
      <c r="BE7" s="2935"/>
      <c r="BF7" s="2935"/>
      <c r="BG7" s="2935"/>
      <c r="BH7" s="2935"/>
      <c r="BI7" s="2941"/>
    </row>
    <row r="8" spans="1:61" ht="16.2" customHeight="1" thickBot="1">
      <c r="A8" s="938"/>
      <c r="B8" s="1424"/>
      <c r="C8" s="1425"/>
      <c r="D8" s="1425"/>
      <c r="E8" s="1425"/>
      <c r="F8" s="1425"/>
      <c r="G8" s="1425"/>
      <c r="H8" s="1425"/>
      <c r="I8" s="1425"/>
      <c r="J8" s="2995"/>
      <c r="K8" s="2996"/>
      <c r="L8" s="2996"/>
      <c r="M8" s="2996"/>
      <c r="N8" s="2996"/>
      <c r="O8" s="2996"/>
      <c r="P8" s="2997"/>
      <c r="Q8" s="1425"/>
      <c r="R8" s="1425"/>
      <c r="S8" s="1425"/>
      <c r="T8" s="1425"/>
      <c r="U8" s="1425"/>
      <c r="V8" s="1434"/>
      <c r="W8" s="3001"/>
      <c r="X8" s="2935"/>
      <c r="Y8" s="2935"/>
      <c r="Z8" s="2936"/>
      <c r="AA8" s="2934"/>
      <c r="AB8" s="2935"/>
      <c r="AC8" s="2935"/>
      <c r="AD8" s="2935"/>
      <c r="AE8" s="2935"/>
      <c r="AF8" s="2935"/>
      <c r="AG8" s="2935"/>
      <c r="AH8" s="2935"/>
      <c r="AI8" s="2935"/>
      <c r="AJ8" s="2935"/>
      <c r="AK8" s="2934"/>
      <c r="AL8" s="2935"/>
      <c r="AM8" s="2935"/>
      <c r="AN8" s="2935"/>
      <c r="AO8" s="2935"/>
      <c r="AP8" s="2934"/>
      <c r="AQ8" s="2935"/>
      <c r="AR8" s="2935"/>
      <c r="AS8" s="2935"/>
      <c r="AT8" s="2936"/>
      <c r="AU8" s="2935"/>
      <c r="AV8" s="2935"/>
      <c r="AW8" s="2935"/>
      <c r="AX8" s="2935"/>
      <c r="AY8" s="2936"/>
      <c r="AZ8" s="2935"/>
      <c r="BA8" s="2935"/>
      <c r="BB8" s="2935"/>
      <c r="BC8" s="2935"/>
      <c r="BD8" s="2936"/>
      <c r="BE8" s="2935"/>
      <c r="BF8" s="2935"/>
      <c r="BG8" s="2935"/>
      <c r="BH8" s="2935"/>
      <c r="BI8" s="2941"/>
    </row>
    <row r="9" spans="1:61" ht="16.2" customHeight="1">
      <c r="A9" s="938"/>
      <c r="B9" s="1424"/>
      <c r="C9" s="1425"/>
      <c r="D9" s="1425"/>
      <c r="E9" s="1425"/>
      <c r="F9" s="1425"/>
      <c r="G9" s="1425"/>
      <c r="H9" s="1425"/>
      <c r="I9" s="1425"/>
      <c r="J9" s="1425"/>
      <c r="K9" s="1425"/>
      <c r="L9" s="1425"/>
      <c r="M9" s="1425"/>
      <c r="N9" s="1425"/>
      <c r="O9" s="1425"/>
      <c r="P9" s="1425"/>
      <c r="Q9" s="1425"/>
      <c r="R9" s="1425"/>
      <c r="S9" s="1425"/>
      <c r="T9" s="1425"/>
      <c r="U9" s="1425"/>
      <c r="V9" s="1434"/>
      <c r="W9" s="3001"/>
      <c r="X9" s="2935"/>
      <c r="Y9" s="2935"/>
      <c r="Z9" s="2936"/>
      <c r="AA9" s="2934"/>
      <c r="AB9" s="2935"/>
      <c r="AC9" s="2935"/>
      <c r="AD9" s="2935"/>
      <c r="AE9" s="2935"/>
      <c r="AF9" s="2935"/>
      <c r="AG9" s="2935"/>
      <c r="AH9" s="2935"/>
      <c r="AI9" s="2935"/>
      <c r="AJ9" s="2935"/>
      <c r="AK9" s="2934"/>
      <c r="AL9" s="2935"/>
      <c r="AM9" s="2935"/>
      <c r="AN9" s="2935"/>
      <c r="AO9" s="2935"/>
      <c r="AP9" s="2934"/>
      <c r="AQ9" s="2935"/>
      <c r="AR9" s="2935"/>
      <c r="AS9" s="2935"/>
      <c r="AT9" s="2936"/>
      <c r="AU9" s="2935"/>
      <c r="AV9" s="2935"/>
      <c r="AW9" s="2935"/>
      <c r="AX9" s="2935"/>
      <c r="AY9" s="2936"/>
      <c r="AZ9" s="2935"/>
      <c r="BA9" s="2935"/>
      <c r="BB9" s="2935"/>
      <c r="BC9" s="2935"/>
      <c r="BD9" s="2936"/>
      <c r="BE9" s="2935"/>
      <c r="BF9" s="2935"/>
      <c r="BG9" s="2935"/>
      <c r="BH9" s="2935"/>
      <c r="BI9" s="2941"/>
    </row>
    <row r="10" spans="1:61" ht="16.2" customHeight="1">
      <c r="A10" s="938"/>
      <c r="B10" s="1424"/>
      <c r="C10" s="1425"/>
      <c r="D10" s="1425"/>
      <c r="E10" s="1425"/>
      <c r="F10" s="1425"/>
      <c r="G10" s="1425"/>
      <c r="H10" s="1425"/>
      <c r="I10" s="1425"/>
      <c r="J10" s="1425"/>
      <c r="K10" s="1425"/>
      <c r="L10" s="1425"/>
      <c r="M10" s="1425"/>
      <c r="N10" s="1425"/>
      <c r="O10" s="1425"/>
      <c r="P10" s="1425"/>
      <c r="Q10" s="1425"/>
      <c r="R10" s="1425"/>
      <c r="S10" s="1425"/>
      <c r="T10" s="1425"/>
      <c r="U10" s="1425"/>
      <c r="V10" s="1434"/>
      <c r="W10" s="3001"/>
      <c r="X10" s="2935"/>
      <c r="Y10" s="2935"/>
      <c r="Z10" s="2936"/>
      <c r="AA10" s="2934"/>
      <c r="AB10" s="2935"/>
      <c r="AC10" s="2935"/>
      <c r="AD10" s="2935"/>
      <c r="AE10" s="2935"/>
      <c r="AF10" s="2935"/>
      <c r="AG10" s="2935"/>
      <c r="AH10" s="2935"/>
      <c r="AI10" s="2935"/>
      <c r="AJ10" s="2935"/>
      <c r="AK10" s="2934"/>
      <c r="AL10" s="2935"/>
      <c r="AM10" s="2935"/>
      <c r="AN10" s="2935"/>
      <c r="AO10" s="2935"/>
      <c r="AP10" s="2934"/>
      <c r="AQ10" s="2935"/>
      <c r="AR10" s="2935"/>
      <c r="AS10" s="2935"/>
      <c r="AT10" s="2936"/>
      <c r="AU10" s="2935"/>
      <c r="AV10" s="2935"/>
      <c r="AW10" s="2935"/>
      <c r="AX10" s="2935"/>
      <c r="AY10" s="2936"/>
      <c r="AZ10" s="2935"/>
      <c r="BA10" s="2935"/>
      <c r="BB10" s="2935"/>
      <c r="BC10" s="2935"/>
      <c r="BD10" s="2936"/>
      <c r="BE10" s="2935"/>
      <c r="BF10" s="2935"/>
      <c r="BG10" s="2935"/>
      <c r="BH10" s="2935"/>
      <c r="BI10" s="2941"/>
    </row>
    <row r="11" spans="1:61" ht="30" customHeight="1">
      <c r="A11" s="938"/>
      <c r="B11" s="2870" t="s">
        <v>2274</v>
      </c>
      <c r="C11" s="2871"/>
      <c r="D11" s="2871"/>
      <c r="E11" s="2871"/>
      <c r="F11" s="2871"/>
      <c r="G11" s="2871"/>
      <c r="H11" s="2871"/>
      <c r="I11" s="2871"/>
      <c r="J11" s="2871"/>
      <c r="K11" s="2871"/>
      <c r="L11" s="2871"/>
      <c r="M11" s="2871"/>
      <c r="N11" s="2871"/>
      <c r="O11" s="2871"/>
      <c r="P11" s="2871"/>
      <c r="Q11" s="2871"/>
      <c r="R11" s="2871"/>
      <c r="S11" s="2871"/>
      <c r="T11" s="2871"/>
      <c r="U11" s="2871"/>
      <c r="V11" s="2872"/>
      <c r="W11" s="3001"/>
      <c r="X11" s="2935"/>
      <c r="Y11" s="2935"/>
      <c r="Z11" s="2936"/>
      <c r="AA11" s="2931" t="s">
        <v>2870</v>
      </c>
      <c r="AB11" s="2932"/>
      <c r="AC11" s="2932"/>
      <c r="AD11" s="2932"/>
      <c r="AE11" s="2932"/>
      <c r="AF11" s="2931" t="s">
        <v>2871</v>
      </c>
      <c r="AG11" s="2932"/>
      <c r="AH11" s="2932"/>
      <c r="AI11" s="2932"/>
      <c r="AJ11" s="2933"/>
      <c r="AK11" s="2934"/>
      <c r="AL11" s="2935"/>
      <c r="AM11" s="2935"/>
      <c r="AN11" s="2935"/>
      <c r="AO11" s="2935"/>
      <c r="AP11" s="2934"/>
      <c r="AQ11" s="2935"/>
      <c r="AR11" s="2935"/>
      <c r="AS11" s="2935"/>
      <c r="AT11" s="2936"/>
      <c r="AU11" s="2935"/>
      <c r="AV11" s="2935"/>
      <c r="AW11" s="2935"/>
      <c r="AX11" s="2935"/>
      <c r="AY11" s="2936"/>
      <c r="AZ11" s="2935"/>
      <c r="BA11" s="2935"/>
      <c r="BB11" s="2935"/>
      <c r="BC11" s="2935"/>
      <c r="BD11" s="2936"/>
      <c r="BE11" s="2935"/>
      <c r="BF11" s="2935"/>
      <c r="BG11" s="2935"/>
      <c r="BH11" s="2935"/>
      <c r="BI11" s="2941"/>
    </row>
    <row r="12" spans="1:61" ht="30" customHeight="1">
      <c r="A12" s="938"/>
      <c r="B12" s="2873"/>
      <c r="C12" s="2871"/>
      <c r="D12" s="2871"/>
      <c r="E12" s="2871"/>
      <c r="F12" s="2871"/>
      <c r="G12" s="2871"/>
      <c r="H12" s="2871"/>
      <c r="I12" s="2871"/>
      <c r="J12" s="2871"/>
      <c r="K12" s="2871"/>
      <c r="L12" s="2871"/>
      <c r="M12" s="2871"/>
      <c r="N12" s="2871"/>
      <c r="O12" s="2871"/>
      <c r="P12" s="2871"/>
      <c r="Q12" s="2871"/>
      <c r="R12" s="2871"/>
      <c r="S12" s="2871"/>
      <c r="T12" s="2871"/>
      <c r="U12" s="2871"/>
      <c r="V12" s="2872"/>
      <c r="W12" s="3001"/>
      <c r="X12" s="2935"/>
      <c r="Y12" s="2935"/>
      <c r="Z12" s="2936"/>
      <c r="AA12" s="2934"/>
      <c r="AB12" s="2935"/>
      <c r="AC12" s="2935"/>
      <c r="AD12" s="2935"/>
      <c r="AE12" s="2935"/>
      <c r="AF12" s="2934"/>
      <c r="AG12" s="2935"/>
      <c r="AH12" s="2935"/>
      <c r="AI12" s="2935"/>
      <c r="AJ12" s="2936"/>
      <c r="AK12" s="2934"/>
      <c r="AL12" s="2935"/>
      <c r="AM12" s="2935"/>
      <c r="AN12" s="2935"/>
      <c r="AO12" s="2935"/>
      <c r="AP12" s="2934"/>
      <c r="AQ12" s="2935"/>
      <c r="AR12" s="2935"/>
      <c r="AS12" s="2935"/>
      <c r="AT12" s="2936"/>
      <c r="AU12" s="2935"/>
      <c r="AV12" s="2935"/>
      <c r="AW12" s="2935"/>
      <c r="AX12" s="2935"/>
      <c r="AY12" s="2936"/>
      <c r="AZ12" s="2935"/>
      <c r="BA12" s="2935"/>
      <c r="BB12" s="2935"/>
      <c r="BC12" s="2935"/>
      <c r="BD12" s="2936"/>
      <c r="BE12" s="2935"/>
      <c r="BF12" s="2935"/>
      <c r="BG12" s="2935"/>
      <c r="BH12" s="2935"/>
      <c r="BI12" s="2941"/>
    </row>
    <row r="13" spans="1:61" ht="30" customHeight="1">
      <c r="A13" s="938"/>
      <c r="B13" s="2873"/>
      <c r="C13" s="2871"/>
      <c r="D13" s="2871"/>
      <c r="E13" s="2871"/>
      <c r="F13" s="2871"/>
      <c r="G13" s="2871"/>
      <c r="H13" s="2871"/>
      <c r="I13" s="2871"/>
      <c r="J13" s="2871"/>
      <c r="K13" s="2871"/>
      <c r="L13" s="2871"/>
      <c r="M13" s="2871"/>
      <c r="N13" s="2871"/>
      <c r="O13" s="2871"/>
      <c r="P13" s="2871"/>
      <c r="Q13" s="2871"/>
      <c r="R13" s="2871"/>
      <c r="S13" s="2871"/>
      <c r="T13" s="2871"/>
      <c r="U13" s="2871"/>
      <c r="V13" s="2872"/>
      <c r="W13" s="3001"/>
      <c r="X13" s="2935"/>
      <c r="Y13" s="2935"/>
      <c r="Z13" s="2936"/>
      <c r="AA13" s="2934"/>
      <c r="AB13" s="2935"/>
      <c r="AC13" s="2935"/>
      <c r="AD13" s="2935"/>
      <c r="AE13" s="2935"/>
      <c r="AF13" s="2934"/>
      <c r="AG13" s="2935"/>
      <c r="AH13" s="2935"/>
      <c r="AI13" s="2935"/>
      <c r="AJ13" s="2936"/>
      <c r="AK13" s="2934"/>
      <c r="AL13" s="2935"/>
      <c r="AM13" s="2935"/>
      <c r="AN13" s="2935"/>
      <c r="AO13" s="2935"/>
      <c r="AP13" s="2934"/>
      <c r="AQ13" s="2935"/>
      <c r="AR13" s="2935"/>
      <c r="AS13" s="2935"/>
      <c r="AT13" s="2936"/>
      <c r="AU13" s="2935"/>
      <c r="AV13" s="2935"/>
      <c r="AW13" s="2935"/>
      <c r="AX13" s="2935"/>
      <c r="AY13" s="2936"/>
      <c r="AZ13" s="2935"/>
      <c r="BA13" s="2935"/>
      <c r="BB13" s="2935"/>
      <c r="BC13" s="2935"/>
      <c r="BD13" s="2936"/>
      <c r="BE13" s="2935"/>
      <c r="BF13" s="2935"/>
      <c r="BG13" s="2935"/>
      <c r="BH13" s="2935"/>
      <c r="BI13" s="2941"/>
    </row>
    <row r="14" spans="1:61" ht="30" customHeight="1">
      <c r="A14" s="938"/>
      <c r="B14" s="1424"/>
      <c r="C14" s="1425"/>
      <c r="D14" s="1425"/>
      <c r="E14" s="1425"/>
      <c r="F14" s="1425"/>
      <c r="G14" s="1425"/>
      <c r="H14" s="1425"/>
      <c r="I14" s="1425"/>
      <c r="J14" s="1425"/>
      <c r="K14" s="1425"/>
      <c r="L14" s="1425"/>
      <c r="M14" s="1425"/>
      <c r="N14" s="1425"/>
      <c r="O14" s="1425"/>
      <c r="P14" s="1425"/>
      <c r="Q14" s="1425"/>
      <c r="R14" s="1425"/>
      <c r="S14" s="1425"/>
      <c r="T14" s="1425"/>
      <c r="U14" s="1425"/>
      <c r="V14" s="1434"/>
      <c r="W14" s="3001"/>
      <c r="X14" s="2935"/>
      <c r="Y14" s="2935"/>
      <c r="Z14" s="2936"/>
      <c r="AA14" s="2934"/>
      <c r="AB14" s="2935"/>
      <c r="AC14" s="2935"/>
      <c r="AD14" s="2935"/>
      <c r="AE14" s="2935"/>
      <c r="AF14" s="2934"/>
      <c r="AG14" s="2935"/>
      <c r="AH14" s="2935"/>
      <c r="AI14" s="2935"/>
      <c r="AJ14" s="2936"/>
      <c r="AK14" s="2934"/>
      <c r="AL14" s="2935"/>
      <c r="AM14" s="2935"/>
      <c r="AN14" s="2935"/>
      <c r="AO14" s="2935"/>
      <c r="AP14" s="2934"/>
      <c r="AQ14" s="2935"/>
      <c r="AR14" s="2935"/>
      <c r="AS14" s="2935"/>
      <c r="AT14" s="2936"/>
      <c r="AU14" s="2935"/>
      <c r="AV14" s="2935"/>
      <c r="AW14" s="2935"/>
      <c r="AX14" s="2935"/>
      <c r="AY14" s="2936"/>
      <c r="AZ14" s="2935"/>
      <c r="BA14" s="2935"/>
      <c r="BB14" s="2935"/>
      <c r="BC14" s="2935"/>
      <c r="BD14" s="2936"/>
      <c r="BE14" s="2935"/>
      <c r="BF14" s="2935"/>
      <c r="BG14" s="2935"/>
      <c r="BH14" s="2935"/>
      <c r="BI14" s="2941"/>
    </row>
    <row r="15" spans="1:61" ht="30" customHeight="1">
      <c r="A15" s="938"/>
      <c r="B15" s="1424"/>
      <c r="C15" s="1425"/>
      <c r="D15" s="1425"/>
      <c r="E15" s="1425"/>
      <c r="F15" s="1425"/>
      <c r="G15" s="1425"/>
      <c r="H15" s="1425"/>
      <c r="I15" s="1425"/>
      <c r="J15" s="1425"/>
      <c r="K15" s="1425"/>
      <c r="L15" s="1425"/>
      <c r="M15" s="1425"/>
      <c r="N15" s="1425"/>
      <c r="O15" s="1425"/>
      <c r="P15" s="1425"/>
      <c r="Q15" s="1425"/>
      <c r="R15" s="1425"/>
      <c r="S15" s="1425"/>
      <c r="T15" s="1425"/>
      <c r="U15" s="1425"/>
      <c r="V15" s="1434"/>
      <c r="W15" s="3001"/>
      <c r="X15" s="2935"/>
      <c r="Y15" s="2935"/>
      <c r="Z15" s="2936"/>
      <c r="AA15" s="2934"/>
      <c r="AB15" s="2935"/>
      <c r="AC15" s="2935"/>
      <c r="AD15" s="2935"/>
      <c r="AE15" s="2935"/>
      <c r="AF15" s="2934"/>
      <c r="AG15" s="2935"/>
      <c r="AH15" s="2935"/>
      <c r="AI15" s="2935"/>
      <c r="AJ15" s="2936"/>
      <c r="AK15" s="2934"/>
      <c r="AL15" s="2935"/>
      <c r="AM15" s="2935"/>
      <c r="AN15" s="2935"/>
      <c r="AO15" s="2935"/>
      <c r="AP15" s="2934"/>
      <c r="AQ15" s="2935"/>
      <c r="AR15" s="2935"/>
      <c r="AS15" s="2935"/>
      <c r="AT15" s="2936"/>
      <c r="AU15" s="2935"/>
      <c r="AV15" s="2935"/>
      <c r="AW15" s="2935"/>
      <c r="AX15" s="2935"/>
      <c r="AY15" s="2936"/>
      <c r="AZ15" s="2935"/>
      <c r="BA15" s="2935"/>
      <c r="BB15" s="2935"/>
      <c r="BC15" s="2935"/>
      <c r="BD15" s="2936"/>
      <c r="BE15" s="2935"/>
      <c r="BF15" s="2935"/>
      <c r="BG15" s="2935"/>
      <c r="BH15" s="2935"/>
      <c r="BI15" s="2941"/>
    </row>
    <row r="16" spans="1:61" ht="10.199999999999999" customHeight="1">
      <c r="A16" s="938"/>
      <c r="B16" s="1424"/>
      <c r="C16" s="1425"/>
      <c r="D16" s="1425"/>
      <c r="E16" s="1425"/>
      <c r="F16" s="1425"/>
      <c r="G16" s="1425"/>
      <c r="H16" s="1425"/>
      <c r="I16" s="1425"/>
      <c r="J16" s="1425"/>
      <c r="K16" s="1425"/>
      <c r="L16" s="1425"/>
      <c r="M16" s="1425"/>
      <c r="N16" s="1425"/>
      <c r="O16" s="1425"/>
      <c r="P16" s="1425"/>
      <c r="Q16" s="1425"/>
      <c r="R16" s="1425"/>
      <c r="S16" s="1425"/>
      <c r="T16" s="1425"/>
      <c r="U16" s="1425"/>
      <c r="V16" s="1434"/>
      <c r="W16" s="3002"/>
      <c r="X16" s="2938"/>
      <c r="Y16" s="2938"/>
      <c r="Z16" s="2939"/>
      <c r="AA16" s="2937"/>
      <c r="AB16" s="2938"/>
      <c r="AC16" s="2938"/>
      <c r="AD16" s="2938"/>
      <c r="AE16" s="2938"/>
      <c r="AF16" s="2937"/>
      <c r="AG16" s="2938"/>
      <c r="AH16" s="2938"/>
      <c r="AI16" s="2938"/>
      <c r="AJ16" s="2939"/>
      <c r="AK16" s="2937"/>
      <c r="AL16" s="2938"/>
      <c r="AM16" s="2938"/>
      <c r="AN16" s="2938"/>
      <c r="AO16" s="2938"/>
      <c r="AP16" s="2937"/>
      <c r="AQ16" s="2938"/>
      <c r="AR16" s="2938"/>
      <c r="AS16" s="2938"/>
      <c r="AT16" s="2939"/>
      <c r="AU16" s="2938"/>
      <c r="AV16" s="2938"/>
      <c r="AW16" s="2938"/>
      <c r="AX16" s="2938"/>
      <c r="AY16" s="2939"/>
      <c r="AZ16" s="2938"/>
      <c r="BA16" s="2938"/>
      <c r="BB16" s="2938"/>
      <c r="BC16" s="2938"/>
      <c r="BD16" s="2939"/>
      <c r="BE16" s="2938"/>
      <c r="BF16" s="2938"/>
      <c r="BG16" s="2938"/>
      <c r="BH16" s="2938"/>
      <c r="BI16" s="2942"/>
    </row>
    <row r="17" spans="1:61" ht="15.75" customHeight="1">
      <c r="A17" s="938"/>
      <c r="B17" s="1424"/>
      <c r="C17" s="1425"/>
      <c r="D17" s="1425"/>
      <c r="E17" s="1425"/>
      <c r="F17" s="1425"/>
      <c r="G17" s="1425"/>
      <c r="H17" s="1425"/>
      <c r="I17" s="1425"/>
      <c r="J17" s="1425"/>
      <c r="K17" s="1425"/>
      <c r="L17" s="1425"/>
      <c r="M17" s="1425"/>
      <c r="N17" s="1425"/>
      <c r="O17" s="1425"/>
      <c r="P17" s="1425"/>
      <c r="Q17" s="1425"/>
      <c r="R17" s="1425"/>
      <c r="S17" s="1425"/>
      <c r="T17" s="1425"/>
      <c r="U17" s="1425"/>
      <c r="V17" s="1434"/>
      <c r="W17" s="2985" t="s">
        <v>416</v>
      </c>
      <c r="X17" s="2914"/>
      <c r="Y17" s="2914"/>
      <c r="Z17" s="2914"/>
      <c r="AA17" s="2913" t="s">
        <v>417</v>
      </c>
      <c r="AB17" s="2914"/>
      <c r="AC17" s="2914"/>
      <c r="AD17" s="2914"/>
      <c r="AE17" s="2915"/>
      <c r="AF17" s="2913" t="s">
        <v>418</v>
      </c>
      <c r="AG17" s="2914"/>
      <c r="AH17" s="2914"/>
      <c r="AI17" s="2914"/>
      <c r="AJ17" s="2915"/>
      <c r="AK17" s="2913" t="s">
        <v>419</v>
      </c>
      <c r="AL17" s="2914"/>
      <c r="AM17" s="2914"/>
      <c r="AN17" s="2914"/>
      <c r="AO17" s="2914"/>
      <c r="AP17" s="2913" t="s">
        <v>420</v>
      </c>
      <c r="AQ17" s="2914"/>
      <c r="AR17" s="2914"/>
      <c r="AS17" s="2914"/>
      <c r="AT17" s="2914"/>
      <c r="AU17" s="2913" t="s">
        <v>1066</v>
      </c>
      <c r="AV17" s="2914"/>
      <c r="AW17" s="2914"/>
      <c r="AX17" s="2914"/>
      <c r="AY17" s="2915"/>
      <c r="AZ17" s="2913" t="s">
        <v>1067</v>
      </c>
      <c r="BA17" s="2914"/>
      <c r="BB17" s="2914"/>
      <c r="BC17" s="2914"/>
      <c r="BD17" s="2915"/>
      <c r="BE17" s="2913" t="s">
        <v>1153</v>
      </c>
      <c r="BF17" s="2914"/>
      <c r="BG17" s="2914"/>
      <c r="BH17" s="2914"/>
      <c r="BI17" s="2922"/>
    </row>
    <row r="18" spans="1:61" ht="66" customHeight="1">
      <c r="A18" s="938"/>
      <c r="B18" s="1424"/>
      <c r="C18" s="1425"/>
      <c r="D18" s="1425"/>
      <c r="E18" s="1425"/>
      <c r="F18" s="1425"/>
      <c r="G18" s="1425"/>
      <c r="H18" s="1425"/>
      <c r="I18" s="1425"/>
      <c r="J18" s="1425"/>
      <c r="K18" s="1425"/>
      <c r="L18" s="1425"/>
      <c r="M18" s="1425"/>
      <c r="N18" s="1425"/>
      <c r="O18" s="1425"/>
      <c r="P18" s="1425"/>
      <c r="Q18" s="1425"/>
      <c r="R18" s="1425"/>
      <c r="S18" s="1425"/>
      <c r="T18" s="1425"/>
      <c r="U18" s="1425"/>
      <c r="V18" s="1434"/>
      <c r="W18" s="2986"/>
      <c r="X18" s="2917"/>
      <c r="Y18" s="2917"/>
      <c r="Z18" s="2917"/>
      <c r="AA18" s="2916"/>
      <c r="AB18" s="2917"/>
      <c r="AC18" s="2917"/>
      <c r="AD18" s="2917"/>
      <c r="AE18" s="2918"/>
      <c r="AF18" s="2916"/>
      <c r="AG18" s="2917"/>
      <c r="AH18" s="2917"/>
      <c r="AI18" s="2917"/>
      <c r="AJ18" s="2918"/>
      <c r="AK18" s="2916"/>
      <c r="AL18" s="2917"/>
      <c r="AM18" s="2917"/>
      <c r="AN18" s="2917"/>
      <c r="AO18" s="2917"/>
      <c r="AP18" s="2916"/>
      <c r="AQ18" s="2917"/>
      <c r="AR18" s="2917"/>
      <c r="AS18" s="2917"/>
      <c r="AT18" s="2917"/>
      <c r="AU18" s="2916"/>
      <c r="AV18" s="2917"/>
      <c r="AW18" s="2917"/>
      <c r="AX18" s="2917"/>
      <c r="AY18" s="2918"/>
      <c r="AZ18" s="2916"/>
      <c r="BA18" s="2917"/>
      <c r="BB18" s="2917"/>
      <c r="BC18" s="2917"/>
      <c r="BD18" s="2918"/>
      <c r="BE18" s="2916"/>
      <c r="BF18" s="2917"/>
      <c r="BG18" s="2917"/>
      <c r="BH18" s="2917"/>
      <c r="BI18" s="2923"/>
    </row>
    <row r="19" spans="1:61" ht="10.199999999999999" customHeight="1" thickBot="1">
      <c r="A19" s="938"/>
      <c r="B19" s="1435"/>
      <c r="C19" s="1436"/>
      <c r="D19" s="1436"/>
      <c r="E19" s="1436"/>
      <c r="F19" s="1436"/>
      <c r="G19" s="1436"/>
      <c r="H19" s="1436"/>
      <c r="I19" s="1436"/>
      <c r="J19" s="1436"/>
      <c r="K19" s="1436"/>
      <c r="L19" s="1436"/>
      <c r="M19" s="1436"/>
      <c r="N19" s="1436"/>
      <c r="O19" s="1436"/>
      <c r="P19" s="1436"/>
      <c r="Q19" s="1436"/>
      <c r="R19" s="1436"/>
      <c r="S19" s="1436"/>
      <c r="T19" s="1436"/>
      <c r="U19" s="1436"/>
      <c r="V19" s="1437"/>
      <c r="W19" s="2987"/>
      <c r="X19" s="2920"/>
      <c r="Y19" s="2920"/>
      <c r="Z19" s="2920"/>
      <c r="AA19" s="2919"/>
      <c r="AB19" s="2920"/>
      <c r="AC19" s="2920"/>
      <c r="AD19" s="2920"/>
      <c r="AE19" s="2921"/>
      <c r="AF19" s="2919"/>
      <c r="AG19" s="2920"/>
      <c r="AH19" s="2920"/>
      <c r="AI19" s="2920"/>
      <c r="AJ19" s="2921"/>
      <c r="AK19" s="2919"/>
      <c r="AL19" s="2920"/>
      <c r="AM19" s="2920"/>
      <c r="AN19" s="2920"/>
      <c r="AO19" s="2920"/>
      <c r="AP19" s="2919"/>
      <c r="AQ19" s="2920"/>
      <c r="AR19" s="2920"/>
      <c r="AS19" s="2920"/>
      <c r="AT19" s="2920"/>
      <c r="AU19" s="2919"/>
      <c r="AV19" s="2920"/>
      <c r="AW19" s="2920"/>
      <c r="AX19" s="2920"/>
      <c r="AY19" s="2921"/>
      <c r="AZ19" s="2919"/>
      <c r="BA19" s="2920"/>
      <c r="BB19" s="2920"/>
      <c r="BC19" s="2920"/>
      <c r="BD19" s="2921"/>
      <c r="BE19" s="2919"/>
      <c r="BF19" s="2920"/>
      <c r="BG19" s="2920"/>
      <c r="BH19" s="2920"/>
      <c r="BI19" s="2924"/>
    </row>
    <row r="20" spans="1:61" ht="16.2" customHeight="1">
      <c r="A20" s="938"/>
      <c r="B20" s="2382"/>
      <c r="C20" s="2383"/>
      <c r="D20" s="2383"/>
      <c r="E20" s="2383"/>
      <c r="F20" s="2383"/>
      <c r="G20" s="2383"/>
      <c r="H20" s="2383"/>
      <c r="I20" s="2383"/>
      <c r="J20" s="2383"/>
      <c r="K20" s="2383"/>
      <c r="L20" s="2383"/>
      <c r="M20" s="2383"/>
      <c r="N20" s="2383"/>
      <c r="O20" s="2383"/>
      <c r="P20" s="2383"/>
      <c r="Q20" s="2383"/>
      <c r="R20" s="2383"/>
      <c r="S20" s="2383"/>
      <c r="T20" s="2383"/>
      <c r="U20" s="2384"/>
      <c r="V20" s="2988" t="s">
        <v>52</v>
      </c>
      <c r="W20" s="2964"/>
      <c r="X20" s="2879"/>
      <c r="Y20" s="2879"/>
      <c r="Z20" s="2880"/>
      <c r="AA20" s="2878"/>
      <c r="AB20" s="2879"/>
      <c r="AC20" s="2879"/>
      <c r="AD20" s="2879"/>
      <c r="AE20" s="2880"/>
      <c r="AF20" s="2887"/>
      <c r="AG20" s="2888"/>
      <c r="AH20" s="2888"/>
      <c r="AI20" s="2888"/>
      <c r="AJ20" s="2889"/>
      <c r="AK20" s="2887"/>
      <c r="AL20" s="2888"/>
      <c r="AM20" s="2888"/>
      <c r="AN20" s="2888"/>
      <c r="AO20" s="2888"/>
      <c r="AP20" s="2878"/>
      <c r="AQ20" s="2879"/>
      <c r="AR20" s="2879"/>
      <c r="AS20" s="2879"/>
      <c r="AT20" s="2880"/>
      <c r="AU20" s="2878"/>
      <c r="AV20" s="2879"/>
      <c r="AW20" s="2879"/>
      <c r="AX20" s="2879"/>
      <c r="AY20" s="2880"/>
      <c r="AZ20" s="2878"/>
      <c r="BA20" s="2879"/>
      <c r="BB20" s="2879"/>
      <c r="BC20" s="2879"/>
      <c r="BD20" s="2880"/>
      <c r="BE20" s="2896">
        <f>W20+AA20-AP20+AU20-AZ20</f>
        <v>0</v>
      </c>
      <c r="BF20" s="2897"/>
      <c r="BG20" s="2897"/>
      <c r="BH20" s="2897"/>
      <c r="BI20" s="2898"/>
    </row>
    <row r="21" spans="1:61" ht="30" customHeight="1">
      <c r="A21" s="938"/>
      <c r="B21" s="2385" t="s">
        <v>401</v>
      </c>
      <c r="C21" s="2386"/>
      <c r="D21" s="2387" t="s">
        <v>735</v>
      </c>
      <c r="E21" s="2387"/>
      <c r="F21" s="2388"/>
      <c r="G21" s="2388"/>
      <c r="H21" s="2388"/>
      <c r="I21" s="2388"/>
      <c r="J21" s="2388"/>
      <c r="K21" s="2388"/>
      <c r="L21" s="2388"/>
      <c r="M21" s="2388"/>
      <c r="N21" s="2389"/>
      <c r="O21" s="2389"/>
      <c r="P21" s="2389"/>
      <c r="Q21" s="2389"/>
      <c r="R21" s="2389"/>
      <c r="S21" s="2389"/>
      <c r="T21" s="2389"/>
      <c r="U21" s="2388"/>
      <c r="V21" s="2970"/>
      <c r="W21" s="2964"/>
      <c r="X21" s="2879"/>
      <c r="Y21" s="2879"/>
      <c r="Z21" s="2880"/>
      <c r="AA21" s="2878"/>
      <c r="AB21" s="2879"/>
      <c r="AC21" s="2879"/>
      <c r="AD21" s="2879"/>
      <c r="AE21" s="2880"/>
      <c r="AF21" s="2887"/>
      <c r="AG21" s="2888"/>
      <c r="AH21" s="2888"/>
      <c r="AI21" s="2888"/>
      <c r="AJ21" s="2889"/>
      <c r="AK21" s="2887"/>
      <c r="AL21" s="2888"/>
      <c r="AM21" s="2888"/>
      <c r="AN21" s="2888"/>
      <c r="AO21" s="2888"/>
      <c r="AP21" s="2878"/>
      <c r="AQ21" s="2879"/>
      <c r="AR21" s="2879"/>
      <c r="AS21" s="2879"/>
      <c r="AT21" s="2880"/>
      <c r="AU21" s="2878"/>
      <c r="AV21" s="2879"/>
      <c r="AW21" s="2879"/>
      <c r="AX21" s="2879"/>
      <c r="AY21" s="2880"/>
      <c r="AZ21" s="2878"/>
      <c r="BA21" s="2879"/>
      <c r="BB21" s="2879"/>
      <c r="BC21" s="2879"/>
      <c r="BD21" s="2880"/>
      <c r="BE21" s="2896"/>
      <c r="BF21" s="2897"/>
      <c r="BG21" s="2897"/>
      <c r="BH21" s="2897"/>
      <c r="BI21" s="2898"/>
    </row>
    <row r="22" spans="1:61" ht="30" customHeight="1">
      <c r="A22" s="938"/>
      <c r="B22" s="2385"/>
      <c r="C22" s="2386"/>
      <c r="D22" s="2387" t="s">
        <v>402</v>
      </c>
      <c r="E22" s="2387"/>
      <c r="F22" s="2387" t="s">
        <v>736</v>
      </c>
      <c r="G22" s="2387"/>
      <c r="H22" s="2387"/>
      <c r="I22" s="2387"/>
      <c r="J22" s="2387"/>
      <c r="K22" s="2387"/>
      <c r="L22" s="2387"/>
      <c r="M22" s="2388"/>
      <c r="N22" s="2389"/>
      <c r="O22" s="2389"/>
      <c r="P22" s="2389"/>
      <c r="Q22" s="2389"/>
      <c r="R22" s="2389"/>
      <c r="S22" s="2389"/>
      <c r="T22" s="2389"/>
      <c r="U22" s="2388"/>
      <c r="V22" s="2970"/>
      <c r="W22" s="2964"/>
      <c r="X22" s="2879"/>
      <c r="Y22" s="2879"/>
      <c r="Z22" s="2880"/>
      <c r="AA22" s="2878"/>
      <c r="AB22" s="2879"/>
      <c r="AC22" s="2879"/>
      <c r="AD22" s="2879"/>
      <c r="AE22" s="2880"/>
      <c r="AF22" s="2887"/>
      <c r="AG22" s="2888"/>
      <c r="AH22" s="2888"/>
      <c r="AI22" s="2888"/>
      <c r="AJ22" s="2889"/>
      <c r="AK22" s="2887"/>
      <c r="AL22" s="2888"/>
      <c r="AM22" s="2888"/>
      <c r="AN22" s="2888"/>
      <c r="AO22" s="2888"/>
      <c r="AP22" s="2878"/>
      <c r="AQ22" s="2879"/>
      <c r="AR22" s="2879"/>
      <c r="AS22" s="2879"/>
      <c r="AT22" s="2880"/>
      <c r="AU22" s="2878"/>
      <c r="AV22" s="2879"/>
      <c r="AW22" s="2879"/>
      <c r="AX22" s="2879"/>
      <c r="AY22" s="2880"/>
      <c r="AZ22" s="2878"/>
      <c r="BA22" s="2879"/>
      <c r="BB22" s="2879"/>
      <c r="BC22" s="2879"/>
      <c r="BD22" s="2880"/>
      <c r="BE22" s="2896"/>
      <c r="BF22" s="2897"/>
      <c r="BG22" s="2897"/>
      <c r="BH22" s="2897"/>
      <c r="BI22" s="2898"/>
    </row>
    <row r="23" spans="1:61" ht="10.199999999999999" customHeight="1">
      <c r="A23" s="938"/>
      <c r="B23" s="2390"/>
      <c r="C23" s="2388"/>
      <c r="D23" s="2391"/>
      <c r="E23" s="2391"/>
      <c r="F23" s="2391"/>
      <c r="G23" s="2391"/>
      <c r="H23" s="2391"/>
      <c r="I23" s="2391"/>
      <c r="J23" s="2391"/>
      <c r="K23" s="2391"/>
      <c r="L23" s="2391"/>
      <c r="M23" s="2387"/>
      <c r="N23" s="2388"/>
      <c r="O23" s="2388"/>
      <c r="P23" s="2388"/>
      <c r="Q23" s="2388"/>
      <c r="R23" s="2388"/>
      <c r="S23" s="2388"/>
      <c r="T23" s="2388"/>
      <c r="U23" s="2392"/>
      <c r="V23" s="2971"/>
      <c r="W23" s="2965"/>
      <c r="X23" s="2882"/>
      <c r="Y23" s="2882"/>
      <c r="Z23" s="2883"/>
      <c r="AA23" s="2881"/>
      <c r="AB23" s="2882"/>
      <c r="AC23" s="2882"/>
      <c r="AD23" s="2882"/>
      <c r="AE23" s="2883"/>
      <c r="AF23" s="2890"/>
      <c r="AG23" s="2891"/>
      <c r="AH23" s="2891"/>
      <c r="AI23" s="2891"/>
      <c r="AJ23" s="2892"/>
      <c r="AK23" s="2890"/>
      <c r="AL23" s="2891"/>
      <c r="AM23" s="2891"/>
      <c r="AN23" s="2891"/>
      <c r="AO23" s="2891"/>
      <c r="AP23" s="2881"/>
      <c r="AQ23" s="2882"/>
      <c r="AR23" s="2882"/>
      <c r="AS23" s="2882"/>
      <c r="AT23" s="2883"/>
      <c r="AU23" s="2881"/>
      <c r="AV23" s="2882"/>
      <c r="AW23" s="2882"/>
      <c r="AX23" s="2882"/>
      <c r="AY23" s="2883"/>
      <c r="AZ23" s="2881"/>
      <c r="BA23" s="2882"/>
      <c r="BB23" s="2882"/>
      <c r="BC23" s="2882"/>
      <c r="BD23" s="2883"/>
      <c r="BE23" s="2899"/>
      <c r="BF23" s="2900"/>
      <c r="BG23" s="2900"/>
      <c r="BH23" s="2900"/>
      <c r="BI23" s="2901"/>
    </row>
    <row r="24" spans="1:61" ht="30" customHeight="1">
      <c r="A24" s="938"/>
      <c r="B24" s="2390"/>
      <c r="C24" s="2388"/>
      <c r="D24" s="2393" t="s">
        <v>403</v>
      </c>
      <c r="E24" s="2393"/>
      <c r="F24" s="2953" t="s">
        <v>1055</v>
      </c>
      <c r="G24" s="2953"/>
      <c r="H24" s="2953"/>
      <c r="I24" s="2953"/>
      <c r="J24" s="2953"/>
      <c r="K24" s="2953"/>
      <c r="L24" s="2953"/>
      <c r="M24" s="2953"/>
      <c r="N24" s="2953"/>
      <c r="O24" s="2953"/>
      <c r="P24" s="2953"/>
      <c r="Q24" s="2953"/>
      <c r="R24" s="2953"/>
      <c r="S24" s="2953"/>
      <c r="T24" s="2953"/>
      <c r="U24" s="2394"/>
      <c r="V24" s="2977" t="s">
        <v>53</v>
      </c>
      <c r="W24" s="2963"/>
      <c r="X24" s="2876"/>
      <c r="Y24" s="2876"/>
      <c r="Z24" s="2877"/>
      <c r="AA24" s="2875"/>
      <c r="AB24" s="2876"/>
      <c r="AC24" s="2876"/>
      <c r="AD24" s="2876"/>
      <c r="AE24" s="2877"/>
      <c r="AF24" s="2875"/>
      <c r="AG24" s="2876"/>
      <c r="AH24" s="2876"/>
      <c r="AI24" s="2876"/>
      <c r="AJ24" s="2877"/>
      <c r="AK24" s="2875"/>
      <c r="AL24" s="2876"/>
      <c r="AM24" s="2876"/>
      <c r="AN24" s="2876"/>
      <c r="AO24" s="2876"/>
      <c r="AP24" s="2875"/>
      <c r="AQ24" s="2876"/>
      <c r="AR24" s="2876"/>
      <c r="AS24" s="2876"/>
      <c r="AT24" s="2877"/>
      <c r="AU24" s="2875"/>
      <c r="AV24" s="2876"/>
      <c r="AW24" s="2876"/>
      <c r="AX24" s="2876"/>
      <c r="AY24" s="2877"/>
      <c r="AZ24" s="2875"/>
      <c r="BA24" s="2876"/>
      <c r="BB24" s="2876"/>
      <c r="BC24" s="2876"/>
      <c r="BD24" s="2877"/>
      <c r="BE24" s="2893">
        <f>W24+AA24+AF24+AK24-AP24+AU24-AZ24</f>
        <v>0</v>
      </c>
      <c r="BF24" s="2894"/>
      <c r="BG24" s="2894"/>
      <c r="BH24" s="2894"/>
      <c r="BI24" s="2895"/>
    </row>
    <row r="25" spans="1:61" ht="30" customHeight="1">
      <c r="A25" s="938"/>
      <c r="B25" s="2390"/>
      <c r="C25" s="2388"/>
      <c r="D25" s="2393"/>
      <c r="E25" s="2393"/>
      <c r="F25" s="2395" t="s">
        <v>1056</v>
      </c>
      <c r="G25" s="2395"/>
      <c r="H25" s="2395"/>
      <c r="I25" s="2395"/>
      <c r="J25" s="2395"/>
      <c r="K25" s="2395"/>
      <c r="L25" s="2395"/>
      <c r="M25" s="2395"/>
      <c r="N25" s="2395"/>
      <c r="O25" s="2395"/>
      <c r="P25" s="2396"/>
      <c r="Q25" s="2396"/>
      <c r="R25" s="2396"/>
      <c r="S25" s="2396"/>
      <c r="T25" s="2396"/>
      <c r="U25" s="2394"/>
      <c r="V25" s="2970"/>
      <c r="W25" s="2964"/>
      <c r="X25" s="2879"/>
      <c r="Y25" s="2879"/>
      <c r="Z25" s="2880"/>
      <c r="AA25" s="2878"/>
      <c r="AB25" s="2879"/>
      <c r="AC25" s="2879"/>
      <c r="AD25" s="2879"/>
      <c r="AE25" s="2880"/>
      <c r="AF25" s="2878"/>
      <c r="AG25" s="2879"/>
      <c r="AH25" s="2879"/>
      <c r="AI25" s="2879"/>
      <c r="AJ25" s="2880"/>
      <c r="AK25" s="2878"/>
      <c r="AL25" s="2879"/>
      <c r="AM25" s="2879"/>
      <c r="AN25" s="2879"/>
      <c r="AO25" s="2879"/>
      <c r="AP25" s="2878"/>
      <c r="AQ25" s="2879"/>
      <c r="AR25" s="2879"/>
      <c r="AS25" s="2879"/>
      <c r="AT25" s="2880"/>
      <c r="AU25" s="2878"/>
      <c r="AV25" s="2879"/>
      <c r="AW25" s="2879"/>
      <c r="AX25" s="2879"/>
      <c r="AY25" s="2880"/>
      <c r="AZ25" s="2878"/>
      <c r="BA25" s="2879"/>
      <c r="BB25" s="2879"/>
      <c r="BC25" s="2879"/>
      <c r="BD25" s="2880"/>
      <c r="BE25" s="2896"/>
      <c r="BF25" s="2897"/>
      <c r="BG25" s="2897"/>
      <c r="BH25" s="2897"/>
      <c r="BI25" s="2898"/>
    </row>
    <row r="26" spans="1:61" ht="30" customHeight="1">
      <c r="A26" s="938"/>
      <c r="B26" s="2390"/>
      <c r="C26" s="2388"/>
      <c r="D26" s="2397" t="s">
        <v>6</v>
      </c>
      <c r="E26" s="2397"/>
      <c r="F26" s="2398" t="s">
        <v>739</v>
      </c>
      <c r="G26" s="2399"/>
      <c r="H26" s="2399"/>
      <c r="I26" s="2396"/>
      <c r="J26" s="2396"/>
      <c r="K26" s="2396"/>
      <c r="L26" s="2396"/>
      <c r="M26" s="2396"/>
      <c r="N26" s="2396"/>
      <c r="O26" s="2396"/>
      <c r="P26" s="2396"/>
      <c r="Q26" s="2396"/>
      <c r="R26" s="2396"/>
      <c r="S26" s="2396"/>
      <c r="T26" s="2396"/>
      <c r="U26" s="2394"/>
      <c r="V26" s="2970"/>
      <c r="W26" s="2964"/>
      <c r="X26" s="2879"/>
      <c r="Y26" s="2879"/>
      <c r="Z26" s="2880"/>
      <c r="AA26" s="2878"/>
      <c r="AB26" s="2879"/>
      <c r="AC26" s="2879"/>
      <c r="AD26" s="2879"/>
      <c r="AE26" s="2880"/>
      <c r="AF26" s="2878"/>
      <c r="AG26" s="2879"/>
      <c r="AH26" s="2879"/>
      <c r="AI26" s="2879"/>
      <c r="AJ26" s="2880"/>
      <c r="AK26" s="2878"/>
      <c r="AL26" s="2879"/>
      <c r="AM26" s="2879"/>
      <c r="AN26" s="2879"/>
      <c r="AO26" s="2879"/>
      <c r="AP26" s="2878"/>
      <c r="AQ26" s="2879"/>
      <c r="AR26" s="2879"/>
      <c r="AS26" s="2879"/>
      <c r="AT26" s="2880"/>
      <c r="AU26" s="2878"/>
      <c r="AV26" s="2879"/>
      <c r="AW26" s="2879"/>
      <c r="AX26" s="2879"/>
      <c r="AY26" s="2880"/>
      <c r="AZ26" s="2878"/>
      <c r="BA26" s="2879"/>
      <c r="BB26" s="2879"/>
      <c r="BC26" s="2879"/>
      <c r="BD26" s="2880"/>
      <c r="BE26" s="2896"/>
      <c r="BF26" s="2897"/>
      <c r="BG26" s="2897"/>
      <c r="BH26" s="2897"/>
      <c r="BI26" s="2898"/>
    </row>
    <row r="27" spans="1:61" ht="30" customHeight="1">
      <c r="A27" s="938"/>
      <c r="B27" s="2390"/>
      <c r="C27" s="2388"/>
      <c r="D27" s="2397"/>
      <c r="E27" s="2400"/>
      <c r="F27" s="2401" t="s">
        <v>193</v>
      </c>
      <c r="G27" s="2396"/>
      <c r="H27" s="2396"/>
      <c r="I27" s="2396"/>
      <c r="J27" s="2396"/>
      <c r="K27" s="2396"/>
      <c r="L27" s="2396"/>
      <c r="M27" s="2396"/>
      <c r="N27" s="2396"/>
      <c r="O27" s="2396"/>
      <c r="P27" s="2396"/>
      <c r="Q27" s="2396"/>
      <c r="R27" s="2396"/>
      <c r="S27" s="2396"/>
      <c r="T27" s="2396"/>
      <c r="U27" s="2394"/>
      <c r="V27" s="2971"/>
      <c r="W27" s="2965"/>
      <c r="X27" s="2882"/>
      <c r="Y27" s="2882"/>
      <c r="Z27" s="2883"/>
      <c r="AA27" s="2881"/>
      <c r="AB27" s="2882"/>
      <c r="AC27" s="2882"/>
      <c r="AD27" s="2882"/>
      <c r="AE27" s="2883"/>
      <c r="AF27" s="2881"/>
      <c r="AG27" s="2882"/>
      <c r="AH27" s="2882"/>
      <c r="AI27" s="2882"/>
      <c r="AJ27" s="2883"/>
      <c r="AK27" s="2881"/>
      <c r="AL27" s="2882"/>
      <c r="AM27" s="2882"/>
      <c r="AN27" s="2882"/>
      <c r="AO27" s="2882"/>
      <c r="AP27" s="2881"/>
      <c r="AQ27" s="2882"/>
      <c r="AR27" s="2882"/>
      <c r="AS27" s="2882"/>
      <c r="AT27" s="2883"/>
      <c r="AU27" s="2881"/>
      <c r="AV27" s="2882"/>
      <c r="AW27" s="2882"/>
      <c r="AX27" s="2882"/>
      <c r="AY27" s="2883"/>
      <c r="AZ27" s="2881"/>
      <c r="BA27" s="2882"/>
      <c r="BB27" s="2882"/>
      <c r="BC27" s="2882"/>
      <c r="BD27" s="2883"/>
      <c r="BE27" s="2899"/>
      <c r="BF27" s="2900"/>
      <c r="BG27" s="2900"/>
      <c r="BH27" s="2900"/>
      <c r="BI27" s="2901"/>
    </row>
    <row r="28" spans="1:61" ht="10.5" customHeight="1">
      <c r="A28" s="938"/>
      <c r="B28" s="2390"/>
      <c r="C28" s="2388"/>
      <c r="D28" s="2397"/>
      <c r="E28" s="2400"/>
      <c r="F28" s="2401"/>
      <c r="G28" s="2396"/>
      <c r="H28" s="2396"/>
      <c r="I28" s="2396"/>
      <c r="J28" s="2396"/>
      <c r="K28" s="2396"/>
      <c r="L28" s="2396"/>
      <c r="M28" s="2396"/>
      <c r="N28" s="2396"/>
      <c r="O28" s="2396"/>
      <c r="P28" s="2396"/>
      <c r="Q28" s="2396"/>
      <c r="R28" s="2396"/>
      <c r="S28" s="2396"/>
      <c r="T28" s="2396"/>
      <c r="U28" s="2394"/>
      <c r="V28" s="2977" t="s">
        <v>54</v>
      </c>
      <c r="W28" s="2963"/>
      <c r="X28" s="2876"/>
      <c r="Y28" s="2876"/>
      <c r="Z28" s="2877"/>
      <c r="AA28" s="2875"/>
      <c r="AB28" s="2876"/>
      <c r="AC28" s="2876"/>
      <c r="AD28" s="2876"/>
      <c r="AE28" s="2877"/>
      <c r="AF28" s="2875"/>
      <c r="AG28" s="2876"/>
      <c r="AH28" s="2876"/>
      <c r="AI28" s="2876"/>
      <c r="AJ28" s="2877"/>
      <c r="AK28" s="2875"/>
      <c r="AL28" s="2876"/>
      <c r="AM28" s="2876"/>
      <c r="AN28" s="2876"/>
      <c r="AO28" s="2876"/>
      <c r="AP28" s="2875"/>
      <c r="AQ28" s="2876"/>
      <c r="AR28" s="2876"/>
      <c r="AS28" s="2876"/>
      <c r="AT28" s="2877"/>
      <c r="AU28" s="2875"/>
      <c r="AV28" s="2876"/>
      <c r="AW28" s="2876"/>
      <c r="AX28" s="2876"/>
      <c r="AY28" s="2877"/>
      <c r="AZ28" s="2875"/>
      <c r="BA28" s="2876"/>
      <c r="BB28" s="2876"/>
      <c r="BC28" s="2876"/>
      <c r="BD28" s="2877"/>
      <c r="BE28" s="2893">
        <f>W28+AA28+AF28+AK28-AP28+AU28-AZ28</f>
        <v>0</v>
      </c>
      <c r="BF28" s="2894"/>
      <c r="BG28" s="2894"/>
      <c r="BH28" s="2894"/>
      <c r="BI28" s="2895"/>
    </row>
    <row r="29" spans="1:61" ht="30" customHeight="1">
      <c r="A29" s="938"/>
      <c r="B29" s="2390"/>
      <c r="C29" s="2388"/>
      <c r="D29" s="2397" t="s">
        <v>7</v>
      </c>
      <c r="E29" s="2400"/>
      <c r="F29" s="2973" t="s">
        <v>740</v>
      </c>
      <c r="G29" s="2973"/>
      <c r="H29" s="2973"/>
      <c r="I29" s="2973"/>
      <c r="J29" s="2973"/>
      <c r="K29" s="2973"/>
      <c r="L29" s="2973"/>
      <c r="M29" s="2973"/>
      <c r="N29" s="2973"/>
      <c r="O29" s="2973"/>
      <c r="P29" s="2973"/>
      <c r="Q29" s="2973"/>
      <c r="R29" s="2973"/>
      <c r="S29" s="2973"/>
      <c r="T29" s="2973"/>
      <c r="U29" s="2973"/>
      <c r="V29" s="2983"/>
      <c r="W29" s="2964"/>
      <c r="X29" s="2879"/>
      <c r="Y29" s="2879"/>
      <c r="Z29" s="2880"/>
      <c r="AA29" s="2878"/>
      <c r="AB29" s="2879"/>
      <c r="AC29" s="2879"/>
      <c r="AD29" s="2879"/>
      <c r="AE29" s="2880"/>
      <c r="AF29" s="2878"/>
      <c r="AG29" s="2879"/>
      <c r="AH29" s="2879"/>
      <c r="AI29" s="2879"/>
      <c r="AJ29" s="2880"/>
      <c r="AK29" s="2878"/>
      <c r="AL29" s="2879"/>
      <c r="AM29" s="2879"/>
      <c r="AN29" s="2879"/>
      <c r="AO29" s="2879"/>
      <c r="AP29" s="2878"/>
      <c r="AQ29" s="2879"/>
      <c r="AR29" s="2879"/>
      <c r="AS29" s="2879"/>
      <c r="AT29" s="2880"/>
      <c r="AU29" s="2878"/>
      <c r="AV29" s="2879"/>
      <c r="AW29" s="2879"/>
      <c r="AX29" s="2879"/>
      <c r="AY29" s="2880"/>
      <c r="AZ29" s="2878"/>
      <c r="BA29" s="2879"/>
      <c r="BB29" s="2879"/>
      <c r="BC29" s="2879"/>
      <c r="BD29" s="2880"/>
      <c r="BE29" s="2896"/>
      <c r="BF29" s="2897"/>
      <c r="BG29" s="2897"/>
      <c r="BH29" s="2897"/>
      <c r="BI29" s="2898"/>
    </row>
    <row r="30" spans="1:61" ht="30" customHeight="1">
      <c r="A30" s="938"/>
      <c r="B30" s="2390"/>
      <c r="C30" s="2388"/>
      <c r="D30" s="2397"/>
      <c r="E30" s="2400"/>
      <c r="F30" s="2395" t="s">
        <v>2277</v>
      </c>
      <c r="G30" s="2396"/>
      <c r="H30" s="2396"/>
      <c r="I30" s="2396"/>
      <c r="J30" s="2396"/>
      <c r="K30" s="2396"/>
      <c r="L30" s="2396"/>
      <c r="M30" s="2396"/>
      <c r="N30" s="2396"/>
      <c r="O30" s="2396"/>
      <c r="P30" s="2396"/>
      <c r="Q30" s="2396"/>
      <c r="R30" s="2396"/>
      <c r="S30" s="2396"/>
      <c r="T30" s="2396"/>
      <c r="U30" s="2396"/>
      <c r="V30" s="2983"/>
      <c r="W30" s="2964"/>
      <c r="X30" s="2879"/>
      <c r="Y30" s="2879"/>
      <c r="Z30" s="2880"/>
      <c r="AA30" s="2878"/>
      <c r="AB30" s="2879"/>
      <c r="AC30" s="2879"/>
      <c r="AD30" s="2879"/>
      <c r="AE30" s="2880"/>
      <c r="AF30" s="2878"/>
      <c r="AG30" s="2879"/>
      <c r="AH30" s="2879"/>
      <c r="AI30" s="2879"/>
      <c r="AJ30" s="2880"/>
      <c r="AK30" s="2878"/>
      <c r="AL30" s="2879"/>
      <c r="AM30" s="2879"/>
      <c r="AN30" s="2879"/>
      <c r="AO30" s="2879"/>
      <c r="AP30" s="2878"/>
      <c r="AQ30" s="2879"/>
      <c r="AR30" s="2879"/>
      <c r="AS30" s="2879"/>
      <c r="AT30" s="2880"/>
      <c r="AU30" s="2878"/>
      <c r="AV30" s="2879"/>
      <c r="AW30" s="2879"/>
      <c r="AX30" s="2879"/>
      <c r="AY30" s="2880"/>
      <c r="AZ30" s="2878"/>
      <c r="BA30" s="2879"/>
      <c r="BB30" s="2879"/>
      <c r="BC30" s="2879"/>
      <c r="BD30" s="2880"/>
      <c r="BE30" s="2896"/>
      <c r="BF30" s="2897"/>
      <c r="BG30" s="2897"/>
      <c r="BH30" s="2897"/>
      <c r="BI30" s="2898"/>
    </row>
    <row r="31" spans="1:61" ht="10.199999999999999" customHeight="1">
      <c r="A31" s="938"/>
      <c r="B31" s="2390"/>
      <c r="C31" s="2388"/>
      <c r="D31" s="2397"/>
      <c r="E31" s="2400"/>
      <c r="F31" s="2395"/>
      <c r="G31" s="2396"/>
      <c r="H31" s="2396"/>
      <c r="I31" s="2396"/>
      <c r="J31" s="2396"/>
      <c r="K31" s="2396"/>
      <c r="L31" s="2396"/>
      <c r="M31" s="2396"/>
      <c r="N31" s="2396"/>
      <c r="O31" s="2396"/>
      <c r="P31" s="2396"/>
      <c r="Q31" s="2396"/>
      <c r="R31" s="2396"/>
      <c r="S31" s="2396"/>
      <c r="T31" s="2396"/>
      <c r="U31" s="2396"/>
      <c r="V31" s="2984"/>
      <c r="W31" s="2965"/>
      <c r="X31" s="2882"/>
      <c r="Y31" s="2882"/>
      <c r="Z31" s="2883"/>
      <c r="AA31" s="2881"/>
      <c r="AB31" s="2882"/>
      <c r="AC31" s="2882"/>
      <c r="AD31" s="2882"/>
      <c r="AE31" s="2883"/>
      <c r="AF31" s="2881"/>
      <c r="AG31" s="2882"/>
      <c r="AH31" s="2882"/>
      <c r="AI31" s="2882"/>
      <c r="AJ31" s="2883"/>
      <c r="AK31" s="2881"/>
      <c r="AL31" s="2882"/>
      <c r="AM31" s="2882"/>
      <c r="AN31" s="2882"/>
      <c r="AO31" s="2882"/>
      <c r="AP31" s="2881"/>
      <c r="AQ31" s="2882"/>
      <c r="AR31" s="2882"/>
      <c r="AS31" s="2882"/>
      <c r="AT31" s="2883"/>
      <c r="AU31" s="2881"/>
      <c r="AV31" s="2882"/>
      <c r="AW31" s="2882"/>
      <c r="AX31" s="2882"/>
      <c r="AY31" s="2883"/>
      <c r="AZ31" s="2881"/>
      <c r="BA31" s="2882"/>
      <c r="BB31" s="2882"/>
      <c r="BC31" s="2882"/>
      <c r="BD31" s="2883"/>
      <c r="BE31" s="2899"/>
      <c r="BF31" s="2900"/>
      <c r="BG31" s="2900"/>
      <c r="BH31" s="2900"/>
      <c r="BI31" s="2901"/>
    </row>
    <row r="32" spans="1:61" ht="10.199999999999999" customHeight="1">
      <c r="A32" s="938"/>
      <c r="B32" s="2390"/>
      <c r="C32" s="2388"/>
      <c r="D32" s="2397"/>
      <c r="E32" s="2400"/>
      <c r="F32" s="2393"/>
      <c r="G32" s="2393"/>
      <c r="H32" s="2393"/>
      <c r="I32" s="2393"/>
      <c r="J32" s="2393"/>
      <c r="K32" s="2393"/>
      <c r="L32" s="2393"/>
      <c r="M32" s="2393"/>
      <c r="N32" s="2399"/>
      <c r="O32" s="2399"/>
      <c r="P32" s="2399"/>
      <c r="Q32" s="2399"/>
      <c r="R32" s="2399"/>
      <c r="S32" s="2399"/>
      <c r="T32" s="2399"/>
      <c r="U32" s="2398"/>
      <c r="V32" s="2980" t="s">
        <v>55</v>
      </c>
      <c r="W32" s="2963"/>
      <c r="X32" s="2876"/>
      <c r="Y32" s="2876"/>
      <c r="Z32" s="2877"/>
      <c r="AA32" s="2875"/>
      <c r="AB32" s="2876"/>
      <c r="AC32" s="2876"/>
      <c r="AD32" s="2876"/>
      <c r="AE32" s="2877"/>
      <c r="AF32" s="2875"/>
      <c r="AG32" s="2876"/>
      <c r="AH32" s="2876"/>
      <c r="AI32" s="2876"/>
      <c r="AJ32" s="2877"/>
      <c r="AK32" s="2875"/>
      <c r="AL32" s="2876"/>
      <c r="AM32" s="2876"/>
      <c r="AN32" s="2876"/>
      <c r="AO32" s="2876"/>
      <c r="AP32" s="2875"/>
      <c r="AQ32" s="2876"/>
      <c r="AR32" s="2876"/>
      <c r="AS32" s="2876"/>
      <c r="AT32" s="2877"/>
      <c r="AU32" s="2875"/>
      <c r="AV32" s="2876"/>
      <c r="AW32" s="2876"/>
      <c r="AX32" s="2876"/>
      <c r="AY32" s="2877"/>
      <c r="AZ32" s="2875"/>
      <c r="BA32" s="2876"/>
      <c r="BB32" s="2876"/>
      <c r="BC32" s="2876"/>
      <c r="BD32" s="2877"/>
      <c r="BE32" s="2893">
        <f>W32+AA32+AF32+AK32-AP32+AU32-AZ32</f>
        <v>0</v>
      </c>
      <c r="BF32" s="2894"/>
      <c r="BG32" s="2894"/>
      <c r="BH32" s="2894"/>
      <c r="BI32" s="2895"/>
    </row>
    <row r="33" spans="1:61" ht="30" customHeight="1">
      <c r="A33" s="938"/>
      <c r="B33" s="2390"/>
      <c r="C33" s="2388"/>
      <c r="D33" s="2397" t="s">
        <v>8</v>
      </c>
      <c r="E33" s="2400"/>
      <c r="F33" s="2398" t="s">
        <v>2564</v>
      </c>
      <c r="G33" s="2402"/>
      <c r="H33" s="2402"/>
      <c r="I33" s="2402"/>
      <c r="J33" s="2402"/>
      <c r="K33" s="2402"/>
      <c r="L33" s="2402"/>
      <c r="M33" s="2402"/>
      <c r="N33" s="2402"/>
      <c r="O33" s="2402"/>
      <c r="P33" s="2402"/>
      <c r="Q33" s="2402"/>
      <c r="R33" s="2402"/>
      <c r="S33" s="2402"/>
      <c r="T33" s="2402"/>
      <c r="U33" s="2399"/>
      <c r="V33" s="2961"/>
      <c r="W33" s="2964"/>
      <c r="X33" s="2879"/>
      <c r="Y33" s="2879"/>
      <c r="Z33" s="2880"/>
      <c r="AA33" s="2878"/>
      <c r="AB33" s="2879"/>
      <c r="AC33" s="2879"/>
      <c r="AD33" s="2879"/>
      <c r="AE33" s="2880"/>
      <c r="AF33" s="2878"/>
      <c r="AG33" s="2879"/>
      <c r="AH33" s="2879"/>
      <c r="AI33" s="2879"/>
      <c r="AJ33" s="2880"/>
      <c r="AK33" s="2878"/>
      <c r="AL33" s="2879"/>
      <c r="AM33" s="2879"/>
      <c r="AN33" s="2879"/>
      <c r="AO33" s="2879"/>
      <c r="AP33" s="2878"/>
      <c r="AQ33" s="2879"/>
      <c r="AR33" s="2879"/>
      <c r="AS33" s="2879"/>
      <c r="AT33" s="2880"/>
      <c r="AU33" s="2878"/>
      <c r="AV33" s="2879"/>
      <c r="AW33" s="2879"/>
      <c r="AX33" s="2879"/>
      <c r="AY33" s="2880"/>
      <c r="AZ33" s="2878"/>
      <c r="BA33" s="2879"/>
      <c r="BB33" s="2879"/>
      <c r="BC33" s="2879"/>
      <c r="BD33" s="2880"/>
      <c r="BE33" s="2896"/>
      <c r="BF33" s="2897"/>
      <c r="BG33" s="2897"/>
      <c r="BH33" s="2897"/>
      <c r="BI33" s="2898"/>
    </row>
    <row r="34" spans="1:61" ht="30" customHeight="1">
      <c r="A34" s="938"/>
      <c r="B34" s="2390"/>
      <c r="C34" s="2388"/>
      <c r="D34" s="2391"/>
      <c r="E34" s="2391"/>
      <c r="F34" s="2403" t="s">
        <v>414</v>
      </c>
      <c r="G34" s="2404"/>
      <c r="H34" s="2404"/>
      <c r="I34" s="2404"/>
      <c r="J34" s="2404"/>
      <c r="K34" s="2404"/>
      <c r="L34" s="2404"/>
      <c r="M34" s="2404"/>
      <c r="N34" s="2404"/>
      <c r="O34" s="2404"/>
      <c r="P34" s="2404"/>
      <c r="Q34" s="2404"/>
      <c r="R34" s="2404"/>
      <c r="S34" s="2404"/>
      <c r="T34" s="2404"/>
      <c r="U34" s="2404"/>
      <c r="V34" s="2961"/>
      <c r="W34" s="2964"/>
      <c r="X34" s="2879"/>
      <c r="Y34" s="2879"/>
      <c r="Z34" s="2880"/>
      <c r="AA34" s="2878"/>
      <c r="AB34" s="2879"/>
      <c r="AC34" s="2879"/>
      <c r="AD34" s="2879"/>
      <c r="AE34" s="2880"/>
      <c r="AF34" s="2878"/>
      <c r="AG34" s="2879"/>
      <c r="AH34" s="2879"/>
      <c r="AI34" s="2879"/>
      <c r="AJ34" s="2880"/>
      <c r="AK34" s="2878"/>
      <c r="AL34" s="2879"/>
      <c r="AM34" s="2879"/>
      <c r="AN34" s="2879"/>
      <c r="AO34" s="2879"/>
      <c r="AP34" s="2878"/>
      <c r="AQ34" s="2879"/>
      <c r="AR34" s="2879"/>
      <c r="AS34" s="2879"/>
      <c r="AT34" s="2880"/>
      <c r="AU34" s="2878"/>
      <c r="AV34" s="2879"/>
      <c r="AW34" s="2879"/>
      <c r="AX34" s="2879"/>
      <c r="AY34" s="2880"/>
      <c r="AZ34" s="2878"/>
      <c r="BA34" s="2879"/>
      <c r="BB34" s="2879"/>
      <c r="BC34" s="2879"/>
      <c r="BD34" s="2880"/>
      <c r="BE34" s="2896"/>
      <c r="BF34" s="2897"/>
      <c r="BG34" s="2897"/>
      <c r="BH34" s="2897"/>
      <c r="BI34" s="2898"/>
    </row>
    <row r="35" spans="1:61" ht="9.75" customHeight="1">
      <c r="A35" s="938"/>
      <c r="B35" s="2390"/>
      <c r="C35" s="2388"/>
      <c r="D35" s="2388"/>
      <c r="E35" s="2388"/>
      <c r="F35" s="2388"/>
      <c r="G35" s="2388"/>
      <c r="H35" s="2388"/>
      <c r="I35" s="2388"/>
      <c r="J35" s="2388"/>
      <c r="K35" s="2388"/>
      <c r="L35" s="2388"/>
      <c r="M35" s="2388"/>
      <c r="N35" s="2388"/>
      <c r="O35" s="2388"/>
      <c r="P35" s="2388"/>
      <c r="Q35" s="2388"/>
      <c r="R35" s="2388"/>
      <c r="S35" s="2388"/>
      <c r="T35" s="2388"/>
      <c r="U35" s="2388"/>
      <c r="V35" s="2962"/>
      <c r="W35" s="2965"/>
      <c r="X35" s="2882"/>
      <c r="Y35" s="2882"/>
      <c r="Z35" s="2883"/>
      <c r="AA35" s="2881"/>
      <c r="AB35" s="2882"/>
      <c r="AC35" s="2882"/>
      <c r="AD35" s="2882"/>
      <c r="AE35" s="2883"/>
      <c r="AF35" s="2881"/>
      <c r="AG35" s="2882"/>
      <c r="AH35" s="2882"/>
      <c r="AI35" s="2882"/>
      <c r="AJ35" s="2883"/>
      <c r="AK35" s="2881"/>
      <c r="AL35" s="2882"/>
      <c r="AM35" s="2882"/>
      <c r="AN35" s="2882"/>
      <c r="AO35" s="2882"/>
      <c r="AP35" s="2881"/>
      <c r="AQ35" s="2882"/>
      <c r="AR35" s="2882"/>
      <c r="AS35" s="2882"/>
      <c r="AT35" s="2883"/>
      <c r="AU35" s="2881"/>
      <c r="AV35" s="2882"/>
      <c r="AW35" s="2882"/>
      <c r="AX35" s="2882"/>
      <c r="AY35" s="2883"/>
      <c r="AZ35" s="2881"/>
      <c r="BA35" s="2882"/>
      <c r="BB35" s="2882"/>
      <c r="BC35" s="2882"/>
      <c r="BD35" s="2883"/>
      <c r="BE35" s="2899"/>
      <c r="BF35" s="2900"/>
      <c r="BG35" s="2900"/>
      <c r="BH35" s="2900"/>
      <c r="BI35" s="2901"/>
    </row>
    <row r="36" spans="1:61" ht="10.199999999999999" customHeight="1">
      <c r="A36" s="938"/>
      <c r="B36" s="2390"/>
      <c r="C36" s="2388"/>
      <c r="D36" s="2388"/>
      <c r="E36" s="2388"/>
      <c r="F36" s="2388"/>
      <c r="G36" s="2388"/>
      <c r="H36" s="2388"/>
      <c r="I36" s="2388"/>
      <c r="J36" s="2388"/>
      <c r="K36" s="2388"/>
      <c r="L36" s="2388"/>
      <c r="M36" s="2388"/>
      <c r="N36" s="2388"/>
      <c r="O36" s="2388"/>
      <c r="P36" s="2388"/>
      <c r="Q36" s="2388"/>
      <c r="R36" s="2388"/>
      <c r="S36" s="2388"/>
      <c r="T36" s="2388"/>
      <c r="U36" s="2405"/>
      <c r="V36" s="2980" t="s">
        <v>56</v>
      </c>
      <c r="W36" s="2963"/>
      <c r="X36" s="2876"/>
      <c r="Y36" s="2876"/>
      <c r="Z36" s="2877"/>
      <c r="AA36" s="2875"/>
      <c r="AB36" s="2876"/>
      <c r="AC36" s="2876"/>
      <c r="AD36" s="2876"/>
      <c r="AE36" s="2877"/>
      <c r="AF36" s="2884"/>
      <c r="AG36" s="2885"/>
      <c r="AH36" s="2885"/>
      <c r="AI36" s="2885"/>
      <c r="AJ36" s="2886"/>
      <c r="AK36" s="2875"/>
      <c r="AL36" s="2876"/>
      <c r="AM36" s="2876"/>
      <c r="AN36" s="2876"/>
      <c r="AO36" s="2876"/>
      <c r="AP36" s="2875"/>
      <c r="AQ36" s="2876"/>
      <c r="AR36" s="2876"/>
      <c r="AS36" s="2876"/>
      <c r="AT36" s="2877"/>
      <c r="AU36" s="2875"/>
      <c r="AV36" s="2876"/>
      <c r="AW36" s="2876"/>
      <c r="AX36" s="2876"/>
      <c r="AY36" s="2877"/>
      <c r="AZ36" s="2875"/>
      <c r="BA36" s="2876"/>
      <c r="BB36" s="2876"/>
      <c r="BC36" s="2876"/>
      <c r="BD36" s="2877"/>
      <c r="BE36" s="2893">
        <f>W36+AA36+AK36-AP36+AU36-AZ36</f>
        <v>0</v>
      </c>
      <c r="BF36" s="2894"/>
      <c r="BG36" s="2894"/>
      <c r="BH36" s="2894"/>
      <c r="BI36" s="2895"/>
    </row>
    <row r="37" spans="1:61" ht="30" customHeight="1">
      <c r="A37" s="938"/>
      <c r="B37" s="2390"/>
      <c r="C37" s="2388"/>
      <c r="D37" s="2406" t="s">
        <v>404</v>
      </c>
      <c r="E37" s="2406"/>
      <c r="F37" s="2974" t="s">
        <v>1057</v>
      </c>
      <c r="G37" s="2974"/>
      <c r="H37" s="2974"/>
      <c r="I37" s="2974"/>
      <c r="J37" s="2974"/>
      <c r="K37" s="2974"/>
      <c r="L37" s="2974"/>
      <c r="M37" s="2974"/>
      <c r="N37" s="2973"/>
      <c r="O37" s="2973"/>
      <c r="P37" s="2973"/>
      <c r="Q37" s="2973"/>
      <c r="R37" s="2973"/>
      <c r="S37" s="2973"/>
      <c r="T37" s="2973"/>
      <c r="U37" s="2973"/>
      <c r="V37" s="2961"/>
      <c r="W37" s="2964"/>
      <c r="X37" s="2879"/>
      <c r="Y37" s="2879"/>
      <c r="Z37" s="2880"/>
      <c r="AA37" s="2878"/>
      <c r="AB37" s="2879"/>
      <c r="AC37" s="2879"/>
      <c r="AD37" s="2879"/>
      <c r="AE37" s="2880"/>
      <c r="AF37" s="2887"/>
      <c r="AG37" s="2888"/>
      <c r="AH37" s="2888"/>
      <c r="AI37" s="2888"/>
      <c r="AJ37" s="2889"/>
      <c r="AK37" s="2878"/>
      <c r="AL37" s="2879"/>
      <c r="AM37" s="2879"/>
      <c r="AN37" s="2879"/>
      <c r="AO37" s="2879"/>
      <c r="AP37" s="2878"/>
      <c r="AQ37" s="2879"/>
      <c r="AR37" s="2879"/>
      <c r="AS37" s="2879"/>
      <c r="AT37" s="2880"/>
      <c r="AU37" s="2878"/>
      <c r="AV37" s="2879"/>
      <c r="AW37" s="2879"/>
      <c r="AX37" s="2879"/>
      <c r="AY37" s="2880"/>
      <c r="AZ37" s="2878"/>
      <c r="BA37" s="2879"/>
      <c r="BB37" s="2879"/>
      <c r="BC37" s="2879"/>
      <c r="BD37" s="2880"/>
      <c r="BE37" s="2896"/>
      <c r="BF37" s="2897"/>
      <c r="BG37" s="2897"/>
      <c r="BH37" s="2897"/>
      <c r="BI37" s="2898"/>
    </row>
    <row r="38" spans="1:61" ht="30" customHeight="1">
      <c r="A38" s="938"/>
      <c r="B38" s="2390"/>
      <c r="C38" s="2388"/>
      <c r="D38" s="2393"/>
      <c r="E38" s="2393"/>
      <c r="F38" s="2395" t="s">
        <v>1058</v>
      </c>
      <c r="G38" s="2396"/>
      <c r="H38" s="2396"/>
      <c r="I38" s="2396"/>
      <c r="J38" s="2396"/>
      <c r="K38" s="2396"/>
      <c r="L38" s="2396"/>
      <c r="M38" s="2396"/>
      <c r="N38" s="2393"/>
      <c r="O38" s="2393"/>
      <c r="P38" s="2393"/>
      <c r="Q38" s="2393"/>
      <c r="R38" s="2393"/>
      <c r="S38" s="2393"/>
      <c r="T38" s="2393"/>
      <c r="U38" s="2393"/>
      <c r="V38" s="2961"/>
      <c r="W38" s="2964"/>
      <c r="X38" s="2879"/>
      <c r="Y38" s="2879"/>
      <c r="Z38" s="2880"/>
      <c r="AA38" s="2878"/>
      <c r="AB38" s="2879"/>
      <c r="AC38" s="2879"/>
      <c r="AD38" s="2879"/>
      <c r="AE38" s="2880"/>
      <c r="AF38" s="2887"/>
      <c r="AG38" s="2888"/>
      <c r="AH38" s="2888"/>
      <c r="AI38" s="2888"/>
      <c r="AJ38" s="2889"/>
      <c r="AK38" s="2878"/>
      <c r="AL38" s="2879"/>
      <c r="AM38" s="2879"/>
      <c r="AN38" s="2879"/>
      <c r="AO38" s="2879"/>
      <c r="AP38" s="2878"/>
      <c r="AQ38" s="2879"/>
      <c r="AR38" s="2879"/>
      <c r="AS38" s="2879"/>
      <c r="AT38" s="2880"/>
      <c r="AU38" s="2878"/>
      <c r="AV38" s="2879"/>
      <c r="AW38" s="2879"/>
      <c r="AX38" s="2879"/>
      <c r="AY38" s="2880"/>
      <c r="AZ38" s="2878"/>
      <c r="BA38" s="2879"/>
      <c r="BB38" s="2879"/>
      <c r="BC38" s="2879"/>
      <c r="BD38" s="2880"/>
      <c r="BE38" s="2896"/>
      <c r="BF38" s="2897"/>
      <c r="BG38" s="2897"/>
      <c r="BH38" s="2897"/>
      <c r="BI38" s="2898"/>
    </row>
    <row r="39" spans="1:61" ht="10.199999999999999" customHeight="1">
      <c r="A39" s="938"/>
      <c r="B39" s="2390"/>
      <c r="C39" s="2388"/>
      <c r="D39" s="2388"/>
      <c r="E39" s="2388"/>
      <c r="F39" s="2388"/>
      <c r="G39" s="2388"/>
      <c r="H39" s="2388"/>
      <c r="I39" s="2388"/>
      <c r="J39" s="2388"/>
      <c r="K39" s="2388"/>
      <c r="L39" s="2388"/>
      <c r="M39" s="2388"/>
      <c r="N39" s="2388"/>
      <c r="O39" s="2388"/>
      <c r="P39" s="2388"/>
      <c r="Q39" s="2388"/>
      <c r="R39" s="2388"/>
      <c r="S39" s="2388"/>
      <c r="T39" s="2388"/>
      <c r="U39" s="2388"/>
      <c r="V39" s="2962"/>
      <c r="W39" s="2965"/>
      <c r="X39" s="2882"/>
      <c r="Y39" s="2882"/>
      <c r="Z39" s="2883"/>
      <c r="AA39" s="2881"/>
      <c r="AB39" s="2882"/>
      <c r="AC39" s="2882"/>
      <c r="AD39" s="2882"/>
      <c r="AE39" s="2883"/>
      <c r="AF39" s="2890"/>
      <c r="AG39" s="2891"/>
      <c r="AH39" s="2891"/>
      <c r="AI39" s="2891"/>
      <c r="AJ39" s="2892"/>
      <c r="AK39" s="2881"/>
      <c r="AL39" s="2882"/>
      <c r="AM39" s="2882"/>
      <c r="AN39" s="2882"/>
      <c r="AO39" s="2882"/>
      <c r="AP39" s="2881"/>
      <c r="AQ39" s="2882"/>
      <c r="AR39" s="2882"/>
      <c r="AS39" s="2882"/>
      <c r="AT39" s="2883"/>
      <c r="AU39" s="2881"/>
      <c r="AV39" s="2882"/>
      <c r="AW39" s="2882"/>
      <c r="AX39" s="2882"/>
      <c r="AY39" s="2883"/>
      <c r="AZ39" s="2881"/>
      <c r="BA39" s="2882"/>
      <c r="BB39" s="2882"/>
      <c r="BC39" s="2882"/>
      <c r="BD39" s="2883"/>
      <c r="BE39" s="2899"/>
      <c r="BF39" s="2900"/>
      <c r="BG39" s="2900"/>
      <c r="BH39" s="2900"/>
      <c r="BI39" s="2901"/>
    </row>
    <row r="40" spans="1:61" ht="10.199999999999999" customHeight="1">
      <c r="A40" s="938"/>
      <c r="B40" s="2390"/>
      <c r="C40" s="2388"/>
      <c r="D40" s="2388"/>
      <c r="E40" s="2388"/>
      <c r="F40" s="2407"/>
      <c r="G40" s="2407"/>
      <c r="H40" s="2407"/>
      <c r="I40" s="2407"/>
      <c r="J40" s="2407"/>
      <c r="K40" s="2407"/>
      <c r="L40" s="2407"/>
      <c r="M40" s="2407"/>
      <c r="N40" s="2407"/>
      <c r="O40" s="2407"/>
      <c r="P40" s="2407"/>
      <c r="Q40" s="2407"/>
      <c r="R40" s="2407"/>
      <c r="S40" s="2407"/>
      <c r="T40" s="2407"/>
      <c r="U40" s="2407"/>
      <c r="V40" s="2977" t="s">
        <v>57</v>
      </c>
      <c r="W40" s="2963"/>
      <c r="X40" s="2876"/>
      <c r="Y40" s="2876"/>
      <c r="Z40" s="2877"/>
      <c r="AA40" s="2875"/>
      <c r="AB40" s="2876"/>
      <c r="AC40" s="2876"/>
      <c r="AD40" s="2876"/>
      <c r="AE40" s="2877"/>
      <c r="AF40" s="2875"/>
      <c r="AG40" s="2876"/>
      <c r="AH40" s="2876"/>
      <c r="AI40" s="2876"/>
      <c r="AJ40" s="2877"/>
      <c r="AK40" s="2884"/>
      <c r="AL40" s="2885"/>
      <c r="AM40" s="2885"/>
      <c r="AN40" s="2885"/>
      <c r="AO40" s="2885"/>
      <c r="AP40" s="2875"/>
      <c r="AQ40" s="2876"/>
      <c r="AR40" s="2876"/>
      <c r="AS40" s="2876"/>
      <c r="AT40" s="2877"/>
      <c r="AU40" s="2875"/>
      <c r="AV40" s="2876"/>
      <c r="AW40" s="2876"/>
      <c r="AX40" s="2876"/>
      <c r="AY40" s="2877"/>
      <c r="AZ40" s="2875"/>
      <c r="BA40" s="2876"/>
      <c r="BB40" s="2876"/>
      <c r="BC40" s="2876"/>
      <c r="BD40" s="2877"/>
      <c r="BE40" s="2893">
        <f>+W40+AA40+AF40-AP40+AU40-AZ40</f>
        <v>0</v>
      </c>
      <c r="BF40" s="2894"/>
      <c r="BG40" s="2894"/>
      <c r="BH40" s="2894"/>
      <c r="BI40" s="2895"/>
    </row>
    <row r="41" spans="1:61" ht="30" customHeight="1">
      <c r="A41" s="938"/>
      <c r="B41" s="2390"/>
      <c r="C41" s="2388"/>
      <c r="D41" s="2393" t="s">
        <v>405</v>
      </c>
      <c r="E41" s="2393"/>
      <c r="F41" s="2398" t="s">
        <v>741</v>
      </c>
      <c r="G41" s="2404"/>
      <c r="H41" s="2404"/>
      <c r="I41" s="2404"/>
      <c r="J41" s="2404"/>
      <c r="K41" s="2404"/>
      <c r="L41" s="2404"/>
      <c r="M41" s="2404"/>
      <c r="N41" s="2404"/>
      <c r="O41" s="2404"/>
      <c r="P41" s="2404"/>
      <c r="Q41" s="2404"/>
      <c r="R41" s="2404"/>
      <c r="S41" s="2404"/>
      <c r="T41" s="2404"/>
      <c r="U41" s="2404"/>
      <c r="V41" s="2970"/>
      <c r="W41" s="2964"/>
      <c r="X41" s="2879"/>
      <c r="Y41" s="2879"/>
      <c r="Z41" s="2880"/>
      <c r="AA41" s="2878"/>
      <c r="AB41" s="2879"/>
      <c r="AC41" s="2879"/>
      <c r="AD41" s="2879"/>
      <c r="AE41" s="2880"/>
      <c r="AF41" s="2878"/>
      <c r="AG41" s="2879"/>
      <c r="AH41" s="2879"/>
      <c r="AI41" s="2879"/>
      <c r="AJ41" s="2880"/>
      <c r="AK41" s="2887"/>
      <c r="AL41" s="2888"/>
      <c r="AM41" s="2888"/>
      <c r="AN41" s="2888"/>
      <c r="AO41" s="2888"/>
      <c r="AP41" s="2878"/>
      <c r="AQ41" s="2879"/>
      <c r="AR41" s="2879"/>
      <c r="AS41" s="2879"/>
      <c r="AT41" s="2880"/>
      <c r="AU41" s="2878"/>
      <c r="AV41" s="2879"/>
      <c r="AW41" s="2879"/>
      <c r="AX41" s="2879"/>
      <c r="AY41" s="2880"/>
      <c r="AZ41" s="2878"/>
      <c r="BA41" s="2879"/>
      <c r="BB41" s="2879"/>
      <c r="BC41" s="2879"/>
      <c r="BD41" s="2880"/>
      <c r="BE41" s="2896"/>
      <c r="BF41" s="2897"/>
      <c r="BG41" s="2897"/>
      <c r="BH41" s="2897"/>
      <c r="BI41" s="2898"/>
    </row>
    <row r="42" spans="1:61" ht="30" customHeight="1">
      <c r="A42" s="938"/>
      <c r="B42" s="2390"/>
      <c r="C42" s="2388"/>
      <c r="D42" s="2393"/>
      <c r="E42" s="2393"/>
      <c r="F42" s="2403" t="s">
        <v>1095</v>
      </c>
      <c r="G42" s="2404"/>
      <c r="H42" s="2404"/>
      <c r="I42" s="2404"/>
      <c r="J42" s="2404"/>
      <c r="K42" s="2404"/>
      <c r="L42" s="2404"/>
      <c r="M42" s="2404"/>
      <c r="N42" s="2404"/>
      <c r="O42" s="2404"/>
      <c r="P42" s="2404"/>
      <c r="Q42" s="2404"/>
      <c r="R42" s="2404"/>
      <c r="S42" s="2404"/>
      <c r="T42" s="2404"/>
      <c r="U42" s="2404"/>
      <c r="V42" s="2970"/>
      <c r="W42" s="2964"/>
      <c r="X42" s="2879"/>
      <c r="Y42" s="2879"/>
      <c r="Z42" s="2880"/>
      <c r="AA42" s="2878"/>
      <c r="AB42" s="2879"/>
      <c r="AC42" s="2879"/>
      <c r="AD42" s="2879"/>
      <c r="AE42" s="2880"/>
      <c r="AF42" s="2878"/>
      <c r="AG42" s="2879"/>
      <c r="AH42" s="2879"/>
      <c r="AI42" s="2879"/>
      <c r="AJ42" s="2880"/>
      <c r="AK42" s="2887"/>
      <c r="AL42" s="2888"/>
      <c r="AM42" s="2888"/>
      <c r="AN42" s="2888"/>
      <c r="AO42" s="2888"/>
      <c r="AP42" s="2878"/>
      <c r="AQ42" s="2879"/>
      <c r="AR42" s="2879"/>
      <c r="AS42" s="2879"/>
      <c r="AT42" s="2880"/>
      <c r="AU42" s="2878"/>
      <c r="AV42" s="2879"/>
      <c r="AW42" s="2879"/>
      <c r="AX42" s="2879"/>
      <c r="AY42" s="2880"/>
      <c r="AZ42" s="2878"/>
      <c r="BA42" s="2879"/>
      <c r="BB42" s="2879"/>
      <c r="BC42" s="2879"/>
      <c r="BD42" s="2880"/>
      <c r="BE42" s="2896"/>
      <c r="BF42" s="2897"/>
      <c r="BG42" s="2897"/>
      <c r="BH42" s="2897"/>
      <c r="BI42" s="2898"/>
    </row>
    <row r="43" spans="1:61" ht="30" customHeight="1">
      <c r="A43" s="938"/>
      <c r="B43" s="2390"/>
      <c r="C43" s="2388"/>
      <c r="D43" s="2397" t="s">
        <v>6</v>
      </c>
      <c r="E43" s="2397"/>
      <c r="F43" s="2973" t="s">
        <v>742</v>
      </c>
      <c r="G43" s="2973"/>
      <c r="H43" s="2973"/>
      <c r="I43" s="2973"/>
      <c r="J43" s="2973"/>
      <c r="K43" s="2973"/>
      <c r="L43" s="2973"/>
      <c r="M43" s="2973"/>
      <c r="N43" s="2973"/>
      <c r="O43" s="2973"/>
      <c r="P43" s="2973"/>
      <c r="Q43" s="2973"/>
      <c r="R43" s="2973"/>
      <c r="S43" s="2973"/>
      <c r="T43" s="2973"/>
      <c r="U43" s="2973"/>
      <c r="V43" s="2970"/>
      <c r="W43" s="2964"/>
      <c r="X43" s="2879"/>
      <c r="Y43" s="2879"/>
      <c r="Z43" s="2880"/>
      <c r="AA43" s="2878"/>
      <c r="AB43" s="2879"/>
      <c r="AC43" s="2879"/>
      <c r="AD43" s="2879"/>
      <c r="AE43" s="2880"/>
      <c r="AF43" s="2878"/>
      <c r="AG43" s="2879"/>
      <c r="AH43" s="2879"/>
      <c r="AI43" s="2879"/>
      <c r="AJ43" s="2880"/>
      <c r="AK43" s="2887"/>
      <c r="AL43" s="2888"/>
      <c r="AM43" s="2888"/>
      <c r="AN43" s="2888"/>
      <c r="AO43" s="2888"/>
      <c r="AP43" s="2878"/>
      <c r="AQ43" s="2879"/>
      <c r="AR43" s="2879"/>
      <c r="AS43" s="2879"/>
      <c r="AT43" s="2880"/>
      <c r="AU43" s="2878"/>
      <c r="AV43" s="2879"/>
      <c r="AW43" s="2879"/>
      <c r="AX43" s="2879"/>
      <c r="AY43" s="2880"/>
      <c r="AZ43" s="2878"/>
      <c r="BA43" s="2879"/>
      <c r="BB43" s="2879"/>
      <c r="BC43" s="2879"/>
      <c r="BD43" s="2880"/>
      <c r="BE43" s="2896"/>
      <c r="BF43" s="2897"/>
      <c r="BG43" s="2897"/>
      <c r="BH43" s="2897"/>
      <c r="BI43" s="2898"/>
    </row>
    <row r="44" spans="1:61" ht="30" customHeight="1">
      <c r="A44" s="938"/>
      <c r="B44" s="2390"/>
      <c r="C44" s="2388"/>
      <c r="D44" s="2400"/>
      <c r="E44" s="2400"/>
      <c r="F44" s="2408" t="s">
        <v>743</v>
      </c>
      <c r="G44" s="2409"/>
      <c r="H44" s="2409"/>
      <c r="I44" s="2409"/>
      <c r="J44" s="2409"/>
      <c r="K44" s="2409"/>
      <c r="L44" s="2409"/>
      <c r="M44" s="2409"/>
      <c r="N44" s="2409"/>
      <c r="O44" s="2409"/>
      <c r="P44" s="2409"/>
      <c r="Q44" s="2409"/>
      <c r="R44" s="2409"/>
      <c r="S44" s="2409"/>
      <c r="T44" s="2409"/>
      <c r="U44" s="2409"/>
      <c r="V44" s="2970"/>
      <c r="W44" s="2964"/>
      <c r="X44" s="2879"/>
      <c r="Y44" s="2879"/>
      <c r="Z44" s="2880"/>
      <c r="AA44" s="2878"/>
      <c r="AB44" s="2879"/>
      <c r="AC44" s="2879"/>
      <c r="AD44" s="2879"/>
      <c r="AE44" s="2880"/>
      <c r="AF44" s="2878"/>
      <c r="AG44" s="2879"/>
      <c r="AH44" s="2879"/>
      <c r="AI44" s="2879"/>
      <c r="AJ44" s="2880"/>
      <c r="AK44" s="2887"/>
      <c r="AL44" s="2888"/>
      <c r="AM44" s="2888"/>
      <c r="AN44" s="2888"/>
      <c r="AO44" s="2888"/>
      <c r="AP44" s="2878"/>
      <c r="AQ44" s="2879"/>
      <c r="AR44" s="2879"/>
      <c r="AS44" s="2879"/>
      <c r="AT44" s="2880"/>
      <c r="AU44" s="2878"/>
      <c r="AV44" s="2879"/>
      <c r="AW44" s="2879"/>
      <c r="AX44" s="2879"/>
      <c r="AY44" s="2880"/>
      <c r="AZ44" s="2878"/>
      <c r="BA44" s="2879"/>
      <c r="BB44" s="2879"/>
      <c r="BC44" s="2879"/>
      <c r="BD44" s="2880"/>
      <c r="BE44" s="2896"/>
      <c r="BF44" s="2897"/>
      <c r="BG44" s="2897"/>
      <c r="BH44" s="2897"/>
      <c r="BI44" s="2898"/>
    </row>
    <row r="45" spans="1:61" ht="10.199999999999999" customHeight="1">
      <c r="A45" s="938"/>
      <c r="B45" s="2390"/>
      <c r="C45" s="2388"/>
      <c r="D45" s="2388"/>
      <c r="E45" s="2388"/>
      <c r="F45" s="2388"/>
      <c r="G45" s="2388"/>
      <c r="H45" s="2388"/>
      <c r="I45" s="2388"/>
      <c r="J45" s="2388"/>
      <c r="K45" s="2388"/>
      <c r="L45" s="2388"/>
      <c r="M45" s="2388"/>
      <c r="N45" s="2388"/>
      <c r="O45" s="2388"/>
      <c r="P45" s="2388"/>
      <c r="Q45" s="2388"/>
      <c r="R45" s="2388"/>
      <c r="S45" s="2388"/>
      <c r="T45" s="2388"/>
      <c r="U45" s="2388"/>
      <c r="V45" s="2971"/>
      <c r="W45" s="2965"/>
      <c r="X45" s="2882"/>
      <c r="Y45" s="2882"/>
      <c r="Z45" s="2883"/>
      <c r="AA45" s="2881"/>
      <c r="AB45" s="2882"/>
      <c r="AC45" s="2882"/>
      <c r="AD45" s="2882"/>
      <c r="AE45" s="2883"/>
      <c r="AF45" s="2881"/>
      <c r="AG45" s="2882"/>
      <c r="AH45" s="2882"/>
      <c r="AI45" s="2882"/>
      <c r="AJ45" s="2883"/>
      <c r="AK45" s="2890"/>
      <c r="AL45" s="2891"/>
      <c r="AM45" s="2891"/>
      <c r="AN45" s="2891"/>
      <c r="AO45" s="2891"/>
      <c r="AP45" s="2881"/>
      <c r="AQ45" s="2882"/>
      <c r="AR45" s="2882"/>
      <c r="AS45" s="2882"/>
      <c r="AT45" s="2883"/>
      <c r="AU45" s="2881"/>
      <c r="AV45" s="2882"/>
      <c r="AW45" s="2882"/>
      <c r="AX45" s="2882"/>
      <c r="AY45" s="2883"/>
      <c r="AZ45" s="2881"/>
      <c r="BA45" s="2882"/>
      <c r="BB45" s="2882"/>
      <c r="BC45" s="2882"/>
      <c r="BD45" s="2883"/>
      <c r="BE45" s="2899"/>
      <c r="BF45" s="2900"/>
      <c r="BG45" s="2900"/>
      <c r="BH45" s="2900"/>
      <c r="BI45" s="2901"/>
    </row>
    <row r="46" spans="1:61" ht="10.199999999999999" customHeight="1">
      <c r="A46" s="938"/>
      <c r="B46" s="2390"/>
      <c r="C46" s="2388"/>
      <c r="D46" s="2410"/>
      <c r="E46" s="2410"/>
      <c r="F46" s="2975"/>
      <c r="G46" s="2975"/>
      <c r="H46" s="2975"/>
      <c r="I46" s="2975"/>
      <c r="J46" s="2975"/>
      <c r="K46" s="2975"/>
      <c r="L46" s="2975"/>
      <c r="M46" s="2975"/>
      <c r="N46" s="2975"/>
      <c r="O46" s="2975"/>
      <c r="P46" s="2975"/>
      <c r="Q46" s="2975"/>
      <c r="R46" s="2975"/>
      <c r="S46" s="2975"/>
      <c r="T46" s="2975"/>
      <c r="U46" s="2975"/>
      <c r="V46" s="2981" t="s">
        <v>58</v>
      </c>
      <c r="W46" s="2963"/>
      <c r="X46" s="2876"/>
      <c r="Y46" s="2876"/>
      <c r="Z46" s="2877"/>
      <c r="AA46" s="2875"/>
      <c r="AB46" s="2876"/>
      <c r="AC46" s="2876"/>
      <c r="AD46" s="2876"/>
      <c r="AE46" s="2877"/>
      <c r="AF46" s="2875"/>
      <c r="AG46" s="2876"/>
      <c r="AH46" s="2876"/>
      <c r="AI46" s="2876"/>
      <c r="AJ46" s="2877"/>
      <c r="AK46" s="2884"/>
      <c r="AL46" s="2885"/>
      <c r="AM46" s="2885"/>
      <c r="AN46" s="2885"/>
      <c r="AO46" s="2885"/>
      <c r="AP46" s="2875"/>
      <c r="AQ46" s="2876"/>
      <c r="AR46" s="2876"/>
      <c r="AS46" s="2876"/>
      <c r="AT46" s="2877"/>
      <c r="AU46" s="2875"/>
      <c r="AV46" s="2876"/>
      <c r="AW46" s="2876"/>
      <c r="AX46" s="2876"/>
      <c r="AY46" s="2877"/>
      <c r="AZ46" s="2875"/>
      <c r="BA46" s="2876"/>
      <c r="BB46" s="2876"/>
      <c r="BC46" s="2876"/>
      <c r="BD46" s="2877"/>
      <c r="BE46" s="2893">
        <f>W46+AA46+AF46-AP46+AU46-AZ46</f>
        <v>0</v>
      </c>
      <c r="BF46" s="2894"/>
      <c r="BG46" s="2894"/>
      <c r="BH46" s="2894"/>
      <c r="BI46" s="2895"/>
    </row>
    <row r="47" spans="1:61" ht="30" customHeight="1">
      <c r="A47" s="938"/>
      <c r="B47" s="2390"/>
      <c r="C47" s="2388"/>
      <c r="D47" s="2397" t="s">
        <v>7</v>
      </c>
      <c r="E47" s="2400"/>
      <c r="F47" s="2406" t="s">
        <v>2278</v>
      </c>
      <c r="G47" s="2398"/>
      <c r="H47" s="2398"/>
      <c r="I47" s="2398"/>
      <c r="J47" s="2398"/>
      <c r="K47" s="2398"/>
      <c r="L47" s="2398"/>
      <c r="M47" s="2398"/>
      <c r="N47" s="2398"/>
      <c r="O47" s="2398"/>
      <c r="P47" s="2398"/>
      <c r="Q47" s="2398"/>
      <c r="R47" s="2398"/>
      <c r="S47" s="2398"/>
      <c r="T47" s="2398"/>
      <c r="U47" s="2398"/>
      <c r="V47" s="2862"/>
      <c r="W47" s="2964"/>
      <c r="X47" s="2879"/>
      <c r="Y47" s="2879"/>
      <c r="Z47" s="2880"/>
      <c r="AA47" s="2878"/>
      <c r="AB47" s="2879"/>
      <c r="AC47" s="2879"/>
      <c r="AD47" s="2879"/>
      <c r="AE47" s="2880"/>
      <c r="AF47" s="2878"/>
      <c r="AG47" s="2879"/>
      <c r="AH47" s="2879"/>
      <c r="AI47" s="2879"/>
      <c r="AJ47" s="2880"/>
      <c r="AK47" s="2887"/>
      <c r="AL47" s="2888"/>
      <c r="AM47" s="2888"/>
      <c r="AN47" s="2888"/>
      <c r="AO47" s="2888"/>
      <c r="AP47" s="2878"/>
      <c r="AQ47" s="2879"/>
      <c r="AR47" s="2879"/>
      <c r="AS47" s="2879"/>
      <c r="AT47" s="2880"/>
      <c r="AU47" s="2878"/>
      <c r="AV47" s="2879"/>
      <c r="AW47" s="2879"/>
      <c r="AX47" s="2879"/>
      <c r="AY47" s="2880"/>
      <c r="AZ47" s="2878"/>
      <c r="BA47" s="2879"/>
      <c r="BB47" s="2879"/>
      <c r="BC47" s="2879"/>
      <c r="BD47" s="2880"/>
      <c r="BE47" s="2896"/>
      <c r="BF47" s="2897"/>
      <c r="BG47" s="2897"/>
      <c r="BH47" s="2897"/>
      <c r="BI47" s="2898"/>
    </row>
    <row r="48" spans="1:61" ht="30" customHeight="1">
      <c r="A48" s="938"/>
      <c r="B48" s="2390"/>
      <c r="C48" s="2388"/>
      <c r="D48" s="2400"/>
      <c r="E48" s="2400"/>
      <c r="F48" s="2395" t="s">
        <v>2279</v>
      </c>
      <c r="G48" s="2396"/>
      <c r="H48" s="2396"/>
      <c r="I48" s="2396"/>
      <c r="J48" s="2396"/>
      <c r="K48" s="2396"/>
      <c r="L48" s="2396"/>
      <c r="M48" s="2396"/>
      <c r="N48" s="2396"/>
      <c r="O48" s="2396"/>
      <c r="P48" s="2396"/>
      <c r="Q48" s="2396"/>
      <c r="R48" s="2396"/>
      <c r="S48" s="2396"/>
      <c r="T48" s="2396"/>
      <c r="U48" s="2396"/>
      <c r="V48" s="2862"/>
      <c r="W48" s="2964"/>
      <c r="X48" s="2879"/>
      <c r="Y48" s="2879"/>
      <c r="Z48" s="2880"/>
      <c r="AA48" s="2878"/>
      <c r="AB48" s="2879"/>
      <c r="AC48" s="2879"/>
      <c r="AD48" s="2879"/>
      <c r="AE48" s="2880"/>
      <c r="AF48" s="2878"/>
      <c r="AG48" s="2879"/>
      <c r="AH48" s="2879"/>
      <c r="AI48" s="2879"/>
      <c r="AJ48" s="2880"/>
      <c r="AK48" s="2887"/>
      <c r="AL48" s="2888"/>
      <c r="AM48" s="2888"/>
      <c r="AN48" s="2888"/>
      <c r="AO48" s="2888"/>
      <c r="AP48" s="2878"/>
      <c r="AQ48" s="2879"/>
      <c r="AR48" s="2879"/>
      <c r="AS48" s="2879"/>
      <c r="AT48" s="2880"/>
      <c r="AU48" s="2878"/>
      <c r="AV48" s="2879"/>
      <c r="AW48" s="2879"/>
      <c r="AX48" s="2879"/>
      <c r="AY48" s="2880"/>
      <c r="AZ48" s="2878"/>
      <c r="BA48" s="2879"/>
      <c r="BB48" s="2879"/>
      <c r="BC48" s="2879"/>
      <c r="BD48" s="2880"/>
      <c r="BE48" s="2896"/>
      <c r="BF48" s="2897"/>
      <c r="BG48" s="2897"/>
      <c r="BH48" s="2897"/>
      <c r="BI48" s="2898"/>
    </row>
    <row r="49" spans="1:61" ht="10.199999999999999" customHeight="1">
      <c r="A49" s="938"/>
      <c r="B49" s="2390"/>
      <c r="C49" s="2388"/>
      <c r="D49" s="2411"/>
      <c r="E49" s="2411"/>
      <c r="F49" s="2388"/>
      <c r="G49" s="2388"/>
      <c r="H49" s="2388"/>
      <c r="I49" s="2388"/>
      <c r="J49" s="2388"/>
      <c r="K49" s="2388"/>
      <c r="L49" s="2388"/>
      <c r="M49" s="2388"/>
      <c r="N49" s="2412"/>
      <c r="O49" s="2412"/>
      <c r="P49" s="2412"/>
      <c r="Q49" s="2412"/>
      <c r="R49" s="2412"/>
      <c r="S49" s="2412"/>
      <c r="T49" s="2412"/>
      <c r="U49" s="2412"/>
      <c r="V49" s="2982"/>
      <c r="W49" s="2965"/>
      <c r="X49" s="2882"/>
      <c r="Y49" s="2882"/>
      <c r="Z49" s="2883"/>
      <c r="AA49" s="2881"/>
      <c r="AB49" s="2882"/>
      <c r="AC49" s="2882"/>
      <c r="AD49" s="2882"/>
      <c r="AE49" s="2883"/>
      <c r="AF49" s="2881"/>
      <c r="AG49" s="2882"/>
      <c r="AH49" s="2882"/>
      <c r="AI49" s="2882"/>
      <c r="AJ49" s="2883"/>
      <c r="AK49" s="2890"/>
      <c r="AL49" s="2891"/>
      <c r="AM49" s="2891"/>
      <c r="AN49" s="2891"/>
      <c r="AO49" s="2891"/>
      <c r="AP49" s="2881"/>
      <c r="AQ49" s="2882"/>
      <c r="AR49" s="2882"/>
      <c r="AS49" s="2882"/>
      <c r="AT49" s="2883"/>
      <c r="AU49" s="2881"/>
      <c r="AV49" s="2882"/>
      <c r="AW49" s="2882"/>
      <c r="AX49" s="2882"/>
      <c r="AY49" s="2883"/>
      <c r="AZ49" s="2881"/>
      <c r="BA49" s="2882"/>
      <c r="BB49" s="2882"/>
      <c r="BC49" s="2882"/>
      <c r="BD49" s="2883"/>
      <c r="BE49" s="2899"/>
      <c r="BF49" s="2900"/>
      <c r="BG49" s="2900"/>
      <c r="BH49" s="2900"/>
      <c r="BI49" s="2901"/>
    </row>
    <row r="50" spans="1:61" ht="30" customHeight="1">
      <c r="A50" s="938"/>
      <c r="B50" s="2390"/>
      <c r="C50" s="2388"/>
      <c r="D50" s="2397" t="s">
        <v>8</v>
      </c>
      <c r="E50" s="2400"/>
      <c r="F50" s="2973" t="s">
        <v>744</v>
      </c>
      <c r="G50" s="2973"/>
      <c r="H50" s="2973"/>
      <c r="I50" s="2973"/>
      <c r="J50" s="2973"/>
      <c r="K50" s="2973"/>
      <c r="L50" s="2973"/>
      <c r="M50" s="2973"/>
      <c r="N50" s="2973"/>
      <c r="O50" s="2973"/>
      <c r="P50" s="2973"/>
      <c r="Q50" s="2973"/>
      <c r="R50" s="2973"/>
      <c r="S50" s="2973"/>
      <c r="T50" s="2973"/>
      <c r="U50" s="2973"/>
      <c r="V50" s="2978" t="s">
        <v>94</v>
      </c>
      <c r="W50" s="2964"/>
      <c r="X50" s="2879"/>
      <c r="Y50" s="2879"/>
      <c r="Z50" s="2880"/>
      <c r="AA50" s="2878"/>
      <c r="AB50" s="2879"/>
      <c r="AC50" s="2879"/>
      <c r="AD50" s="2879"/>
      <c r="AE50" s="2880"/>
      <c r="AF50" s="2878"/>
      <c r="AG50" s="2879"/>
      <c r="AH50" s="2879"/>
      <c r="AI50" s="2879"/>
      <c r="AJ50" s="2880"/>
      <c r="AK50" s="2887"/>
      <c r="AL50" s="2888"/>
      <c r="AM50" s="2888"/>
      <c r="AN50" s="2888"/>
      <c r="AO50" s="2888"/>
      <c r="AP50" s="2878"/>
      <c r="AQ50" s="2879"/>
      <c r="AR50" s="2879"/>
      <c r="AS50" s="2879"/>
      <c r="AT50" s="2880"/>
      <c r="AU50" s="2878"/>
      <c r="AV50" s="2879"/>
      <c r="AW50" s="2879"/>
      <c r="AX50" s="2879"/>
      <c r="AY50" s="2880"/>
      <c r="AZ50" s="2878"/>
      <c r="BA50" s="2879"/>
      <c r="BB50" s="2879"/>
      <c r="BC50" s="2879"/>
      <c r="BD50" s="2880"/>
      <c r="BE50" s="2893">
        <f>W50+AA50+AF50-AP50+AU50-AZ50</f>
        <v>0</v>
      </c>
      <c r="BF50" s="2894"/>
      <c r="BG50" s="2894"/>
      <c r="BH50" s="2894"/>
      <c r="BI50" s="2895"/>
    </row>
    <row r="51" spans="1:61" ht="30" customHeight="1">
      <c r="A51" s="938"/>
      <c r="B51" s="2390"/>
      <c r="C51" s="2388"/>
      <c r="D51" s="2400"/>
      <c r="E51" s="2400"/>
      <c r="F51" s="2395" t="s">
        <v>745</v>
      </c>
      <c r="G51" s="2396"/>
      <c r="H51" s="2396"/>
      <c r="I51" s="2396"/>
      <c r="J51" s="2396"/>
      <c r="K51" s="2396"/>
      <c r="L51" s="2396"/>
      <c r="M51" s="2396"/>
      <c r="N51" s="2396"/>
      <c r="O51" s="2396"/>
      <c r="P51" s="2396"/>
      <c r="Q51" s="2396"/>
      <c r="R51" s="2396"/>
      <c r="S51" s="2396"/>
      <c r="T51" s="2396"/>
      <c r="U51" s="2396"/>
      <c r="V51" s="2948"/>
      <c r="W51" s="2964"/>
      <c r="X51" s="2879"/>
      <c r="Y51" s="2879"/>
      <c r="Z51" s="2880"/>
      <c r="AA51" s="2878"/>
      <c r="AB51" s="2879"/>
      <c r="AC51" s="2879"/>
      <c r="AD51" s="2879"/>
      <c r="AE51" s="2880"/>
      <c r="AF51" s="2878"/>
      <c r="AG51" s="2879"/>
      <c r="AH51" s="2879"/>
      <c r="AI51" s="2879"/>
      <c r="AJ51" s="2880"/>
      <c r="AK51" s="2887"/>
      <c r="AL51" s="2888"/>
      <c r="AM51" s="2888"/>
      <c r="AN51" s="2888"/>
      <c r="AO51" s="2888"/>
      <c r="AP51" s="2878"/>
      <c r="AQ51" s="2879"/>
      <c r="AR51" s="2879"/>
      <c r="AS51" s="2879"/>
      <c r="AT51" s="2880"/>
      <c r="AU51" s="2878"/>
      <c r="AV51" s="2879"/>
      <c r="AW51" s="2879"/>
      <c r="AX51" s="2879"/>
      <c r="AY51" s="2880"/>
      <c r="AZ51" s="2878"/>
      <c r="BA51" s="2879"/>
      <c r="BB51" s="2879"/>
      <c r="BC51" s="2879"/>
      <c r="BD51" s="2880"/>
      <c r="BE51" s="2896"/>
      <c r="BF51" s="2897"/>
      <c r="BG51" s="2897"/>
      <c r="BH51" s="2897"/>
      <c r="BI51" s="2898"/>
    </row>
    <row r="52" spans="1:61" ht="67.5" customHeight="1">
      <c r="A52" s="938"/>
      <c r="B52" s="2390"/>
      <c r="C52" s="2388"/>
      <c r="D52" s="2389"/>
      <c r="E52" s="2389"/>
      <c r="F52" s="2979"/>
      <c r="G52" s="2979"/>
      <c r="H52" s="2979"/>
      <c r="I52" s="2979"/>
      <c r="J52" s="2979"/>
      <c r="K52" s="2979"/>
      <c r="L52" s="2979"/>
      <c r="M52" s="2979"/>
      <c r="N52" s="2979"/>
      <c r="O52" s="2979"/>
      <c r="P52" s="2979"/>
      <c r="Q52" s="2979"/>
      <c r="R52" s="2979"/>
      <c r="S52" s="2388"/>
      <c r="T52" s="2388"/>
      <c r="U52" s="2388"/>
      <c r="V52" s="2948"/>
      <c r="W52" s="2964"/>
      <c r="X52" s="2879"/>
      <c r="Y52" s="2879"/>
      <c r="Z52" s="2880"/>
      <c r="AA52" s="2878"/>
      <c r="AB52" s="2879"/>
      <c r="AC52" s="2879"/>
      <c r="AD52" s="2879"/>
      <c r="AE52" s="2880"/>
      <c r="AF52" s="2878"/>
      <c r="AG52" s="2879"/>
      <c r="AH52" s="2879"/>
      <c r="AI52" s="2879"/>
      <c r="AJ52" s="2880"/>
      <c r="AK52" s="2887"/>
      <c r="AL52" s="2888"/>
      <c r="AM52" s="2888"/>
      <c r="AN52" s="2888"/>
      <c r="AO52" s="2888"/>
      <c r="AP52" s="2878"/>
      <c r="AQ52" s="2879"/>
      <c r="AR52" s="2879"/>
      <c r="AS52" s="2879"/>
      <c r="AT52" s="2880"/>
      <c r="AU52" s="2878"/>
      <c r="AV52" s="2879"/>
      <c r="AW52" s="2879"/>
      <c r="AX52" s="2879"/>
      <c r="AY52" s="2880"/>
      <c r="AZ52" s="2878"/>
      <c r="BA52" s="2879"/>
      <c r="BB52" s="2879"/>
      <c r="BC52" s="2879"/>
      <c r="BD52" s="2880"/>
      <c r="BE52" s="2896"/>
      <c r="BF52" s="2897"/>
      <c r="BG52" s="2897"/>
      <c r="BH52" s="2897"/>
      <c r="BI52" s="2898"/>
    </row>
    <row r="53" spans="1:61" ht="10.199999999999999" customHeight="1">
      <c r="A53" s="938"/>
      <c r="B53" s="2390"/>
      <c r="C53" s="2388"/>
      <c r="D53" s="2389"/>
      <c r="E53" s="2389"/>
      <c r="F53" s="2388"/>
      <c r="G53" s="2388"/>
      <c r="H53" s="2388"/>
      <c r="I53" s="2388"/>
      <c r="J53" s="2388"/>
      <c r="K53" s="2388"/>
      <c r="L53" s="2388"/>
      <c r="M53" s="2388"/>
      <c r="N53" s="2388"/>
      <c r="O53" s="2388"/>
      <c r="P53" s="2388"/>
      <c r="Q53" s="2388"/>
      <c r="R53" s="2388"/>
      <c r="S53" s="2388"/>
      <c r="T53" s="2388"/>
      <c r="U53" s="2388"/>
      <c r="V53" s="2949"/>
      <c r="W53" s="2965"/>
      <c r="X53" s="2882"/>
      <c r="Y53" s="2882"/>
      <c r="Z53" s="2883"/>
      <c r="AA53" s="2881"/>
      <c r="AB53" s="2882"/>
      <c r="AC53" s="2882"/>
      <c r="AD53" s="2882"/>
      <c r="AE53" s="2883"/>
      <c r="AF53" s="2881"/>
      <c r="AG53" s="2882"/>
      <c r="AH53" s="2882"/>
      <c r="AI53" s="2882"/>
      <c r="AJ53" s="2883"/>
      <c r="AK53" s="2890"/>
      <c r="AL53" s="2891"/>
      <c r="AM53" s="2891"/>
      <c r="AN53" s="2891"/>
      <c r="AO53" s="2891"/>
      <c r="AP53" s="2881"/>
      <c r="AQ53" s="2882"/>
      <c r="AR53" s="2882"/>
      <c r="AS53" s="2882"/>
      <c r="AT53" s="2883"/>
      <c r="AU53" s="2881"/>
      <c r="AV53" s="2882"/>
      <c r="AW53" s="2882"/>
      <c r="AX53" s="2882"/>
      <c r="AY53" s="2883"/>
      <c r="AZ53" s="2881"/>
      <c r="BA53" s="2882"/>
      <c r="BB53" s="2882"/>
      <c r="BC53" s="2882"/>
      <c r="BD53" s="2883"/>
      <c r="BE53" s="2899"/>
      <c r="BF53" s="2900"/>
      <c r="BG53" s="2900"/>
      <c r="BH53" s="2900"/>
      <c r="BI53" s="2901"/>
    </row>
    <row r="54" spans="1:61" ht="10.199999999999999" customHeight="1">
      <c r="A54" s="938"/>
      <c r="B54" s="2390"/>
      <c r="C54" s="2388"/>
      <c r="D54" s="2389"/>
      <c r="E54" s="2389"/>
      <c r="F54" s="2388"/>
      <c r="G54" s="2388"/>
      <c r="H54" s="2388"/>
      <c r="I54" s="2388"/>
      <c r="J54" s="2388"/>
      <c r="K54" s="2388"/>
      <c r="L54" s="2388"/>
      <c r="M54" s="2388"/>
      <c r="N54" s="2388"/>
      <c r="O54" s="2388"/>
      <c r="P54" s="2388"/>
      <c r="Q54" s="2388"/>
      <c r="R54" s="2388"/>
      <c r="S54" s="2388"/>
      <c r="T54" s="2388"/>
      <c r="U54" s="2388"/>
      <c r="V54" s="2977" t="s">
        <v>59</v>
      </c>
      <c r="W54" s="2963"/>
      <c r="X54" s="2876"/>
      <c r="Y54" s="2876"/>
      <c r="Z54" s="2877"/>
      <c r="AA54" s="2875"/>
      <c r="AB54" s="2876"/>
      <c r="AC54" s="2876"/>
      <c r="AD54" s="2876"/>
      <c r="AE54" s="2877"/>
      <c r="AF54" s="2875"/>
      <c r="AG54" s="2876"/>
      <c r="AH54" s="2876"/>
      <c r="AI54" s="2876"/>
      <c r="AJ54" s="2877"/>
      <c r="AK54" s="2875"/>
      <c r="AL54" s="2876"/>
      <c r="AM54" s="2876"/>
      <c r="AN54" s="2876"/>
      <c r="AO54" s="2876"/>
      <c r="AP54" s="2875"/>
      <c r="AQ54" s="2876"/>
      <c r="AR54" s="2876"/>
      <c r="AS54" s="2876"/>
      <c r="AT54" s="2877"/>
      <c r="AU54" s="2875"/>
      <c r="AV54" s="2876"/>
      <c r="AW54" s="2876"/>
      <c r="AX54" s="2876"/>
      <c r="AY54" s="2877"/>
      <c r="AZ54" s="2875"/>
      <c r="BA54" s="2876"/>
      <c r="BB54" s="2876"/>
      <c r="BC54" s="2876"/>
      <c r="BD54" s="2877"/>
      <c r="BE54" s="2893">
        <f>W54+AA54+AF54+AK54-AP54+AU54-AZ54</f>
        <v>0</v>
      </c>
      <c r="BF54" s="2894"/>
      <c r="BG54" s="2894"/>
      <c r="BH54" s="2894"/>
      <c r="BI54" s="2895"/>
    </row>
    <row r="55" spans="1:61" ht="30" customHeight="1">
      <c r="A55" s="938"/>
      <c r="B55" s="2390"/>
      <c r="C55" s="2388"/>
      <c r="D55" s="2387" t="s">
        <v>406</v>
      </c>
      <c r="E55" s="2393"/>
      <c r="F55" s="2974" t="s">
        <v>2565</v>
      </c>
      <c r="G55" s="2974"/>
      <c r="H55" s="2974"/>
      <c r="I55" s="2974"/>
      <c r="J55" s="2974"/>
      <c r="K55" s="2974"/>
      <c r="L55" s="2974"/>
      <c r="M55" s="2974"/>
      <c r="N55" s="2974"/>
      <c r="O55" s="2974"/>
      <c r="P55" s="2974"/>
      <c r="Q55" s="2974"/>
      <c r="R55" s="2974"/>
      <c r="S55" s="2974"/>
      <c r="T55" s="2974"/>
      <c r="U55" s="2974"/>
      <c r="V55" s="2970"/>
      <c r="W55" s="2964"/>
      <c r="X55" s="2879"/>
      <c r="Y55" s="2879"/>
      <c r="Z55" s="2880"/>
      <c r="AA55" s="2878"/>
      <c r="AB55" s="2879"/>
      <c r="AC55" s="2879"/>
      <c r="AD55" s="2879"/>
      <c r="AE55" s="2880"/>
      <c r="AF55" s="2878"/>
      <c r="AG55" s="2879"/>
      <c r="AH55" s="2879"/>
      <c r="AI55" s="2879"/>
      <c r="AJ55" s="2880"/>
      <c r="AK55" s="2878"/>
      <c r="AL55" s="2879"/>
      <c r="AM55" s="2879"/>
      <c r="AN55" s="2879"/>
      <c r="AO55" s="2879"/>
      <c r="AP55" s="2878"/>
      <c r="AQ55" s="2879"/>
      <c r="AR55" s="2879"/>
      <c r="AS55" s="2879"/>
      <c r="AT55" s="2880"/>
      <c r="AU55" s="2878"/>
      <c r="AV55" s="2879"/>
      <c r="AW55" s="2879"/>
      <c r="AX55" s="2879"/>
      <c r="AY55" s="2880"/>
      <c r="AZ55" s="2878"/>
      <c r="BA55" s="2879"/>
      <c r="BB55" s="2879"/>
      <c r="BC55" s="2879"/>
      <c r="BD55" s="2880"/>
      <c r="BE55" s="2896"/>
      <c r="BF55" s="2897"/>
      <c r="BG55" s="2897"/>
      <c r="BH55" s="2897"/>
      <c r="BI55" s="2898"/>
    </row>
    <row r="56" spans="1:61" ht="30" customHeight="1">
      <c r="A56" s="938"/>
      <c r="B56" s="2390"/>
      <c r="C56" s="2388"/>
      <c r="D56" s="2393"/>
      <c r="E56" s="2393"/>
      <c r="F56" s="2395" t="s">
        <v>1059</v>
      </c>
      <c r="G56" s="2399"/>
      <c r="H56" s="2399"/>
      <c r="I56" s="2399"/>
      <c r="J56" s="2399"/>
      <c r="K56" s="2399"/>
      <c r="L56" s="2399"/>
      <c r="M56" s="2399"/>
      <c r="N56" s="2399"/>
      <c r="O56" s="2399"/>
      <c r="P56" s="2399"/>
      <c r="Q56" s="2399"/>
      <c r="R56" s="2399"/>
      <c r="S56" s="2399"/>
      <c r="T56" s="2399"/>
      <c r="U56" s="2399"/>
      <c r="V56" s="2970"/>
      <c r="W56" s="2964"/>
      <c r="X56" s="2879"/>
      <c r="Y56" s="2879"/>
      <c r="Z56" s="2880"/>
      <c r="AA56" s="2878"/>
      <c r="AB56" s="2879"/>
      <c r="AC56" s="2879"/>
      <c r="AD56" s="2879"/>
      <c r="AE56" s="2880"/>
      <c r="AF56" s="2878"/>
      <c r="AG56" s="2879"/>
      <c r="AH56" s="2879"/>
      <c r="AI56" s="2879"/>
      <c r="AJ56" s="2880"/>
      <c r="AK56" s="2878"/>
      <c r="AL56" s="2879"/>
      <c r="AM56" s="2879"/>
      <c r="AN56" s="2879"/>
      <c r="AO56" s="2879"/>
      <c r="AP56" s="2878"/>
      <c r="AQ56" s="2879"/>
      <c r="AR56" s="2879"/>
      <c r="AS56" s="2879"/>
      <c r="AT56" s="2880"/>
      <c r="AU56" s="2878"/>
      <c r="AV56" s="2879"/>
      <c r="AW56" s="2879"/>
      <c r="AX56" s="2879"/>
      <c r="AY56" s="2880"/>
      <c r="AZ56" s="2878"/>
      <c r="BA56" s="2879"/>
      <c r="BB56" s="2879"/>
      <c r="BC56" s="2879"/>
      <c r="BD56" s="2880"/>
      <c r="BE56" s="2896"/>
      <c r="BF56" s="2897"/>
      <c r="BG56" s="2897"/>
      <c r="BH56" s="2897"/>
      <c r="BI56" s="2898"/>
    </row>
    <row r="57" spans="1:61" ht="30" customHeight="1">
      <c r="A57" s="938"/>
      <c r="B57" s="2390"/>
      <c r="C57" s="2388"/>
      <c r="D57" s="2413" t="s">
        <v>6</v>
      </c>
      <c r="E57" s="2413"/>
      <c r="F57" s="2973" t="s">
        <v>746</v>
      </c>
      <c r="G57" s="2973"/>
      <c r="H57" s="2973"/>
      <c r="I57" s="2973"/>
      <c r="J57" s="2973"/>
      <c r="K57" s="2973"/>
      <c r="L57" s="2973"/>
      <c r="M57" s="2973"/>
      <c r="N57" s="2973"/>
      <c r="O57" s="2973"/>
      <c r="P57" s="2973"/>
      <c r="Q57" s="2973"/>
      <c r="R57" s="2973"/>
      <c r="S57" s="2973"/>
      <c r="T57" s="2973"/>
      <c r="U57" s="2973"/>
      <c r="V57" s="2970"/>
      <c r="W57" s="2964"/>
      <c r="X57" s="2879"/>
      <c r="Y57" s="2879"/>
      <c r="Z57" s="2880"/>
      <c r="AA57" s="2878"/>
      <c r="AB57" s="2879"/>
      <c r="AC57" s="2879"/>
      <c r="AD57" s="2879"/>
      <c r="AE57" s="2880"/>
      <c r="AF57" s="2878"/>
      <c r="AG57" s="2879"/>
      <c r="AH57" s="2879"/>
      <c r="AI57" s="2879"/>
      <c r="AJ57" s="2880"/>
      <c r="AK57" s="2878"/>
      <c r="AL57" s="2879"/>
      <c r="AM57" s="2879"/>
      <c r="AN57" s="2879"/>
      <c r="AO57" s="2879"/>
      <c r="AP57" s="2878"/>
      <c r="AQ57" s="2879"/>
      <c r="AR57" s="2879"/>
      <c r="AS57" s="2879"/>
      <c r="AT57" s="2880"/>
      <c r="AU57" s="2878"/>
      <c r="AV57" s="2879"/>
      <c r="AW57" s="2879"/>
      <c r="AX57" s="2879"/>
      <c r="AY57" s="2880"/>
      <c r="AZ57" s="2878"/>
      <c r="BA57" s="2879"/>
      <c r="BB57" s="2879"/>
      <c r="BC57" s="2879"/>
      <c r="BD57" s="2880"/>
      <c r="BE57" s="2896"/>
      <c r="BF57" s="2897"/>
      <c r="BG57" s="2897"/>
      <c r="BH57" s="2897"/>
      <c r="BI57" s="2898"/>
    </row>
    <row r="58" spans="1:61" ht="30" customHeight="1">
      <c r="A58" s="938"/>
      <c r="B58" s="2390"/>
      <c r="C58" s="2388"/>
      <c r="D58" s="2393"/>
      <c r="E58" s="2393"/>
      <c r="F58" s="2395" t="s">
        <v>60</v>
      </c>
      <c r="G58" s="2396"/>
      <c r="H58" s="2396"/>
      <c r="I58" s="2396"/>
      <c r="J58" s="2396"/>
      <c r="K58" s="2396"/>
      <c r="L58" s="2396"/>
      <c r="M58" s="2396"/>
      <c r="N58" s="2396"/>
      <c r="O58" s="2396"/>
      <c r="P58" s="2396"/>
      <c r="Q58" s="2396"/>
      <c r="R58" s="2396"/>
      <c r="S58" s="2396"/>
      <c r="T58" s="2396"/>
      <c r="U58" s="2396"/>
      <c r="V58" s="2970"/>
      <c r="W58" s="2964"/>
      <c r="X58" s="2879"/>
      <c r="Y58" s="2879"/>
      <c r="Z58" s="2880"/>
      <c r="AA58" s="2878"/>
      <c r="AB58" s="2879"/>
      <c r="AC58" s="2879"/>
      <c r="AD58" s="2879"/>
      <c r="AE58" s="2880"/>
      <c r="AF58" s="2878"/>
      <c r="AG58" s="2879"/>
      <c r="AH58" s="2879"/>
      <c r="AI58" s="2879"/>
      <c r="AJ58" s="2880"/>
      <c r="AK58" s="2878"/>
      <c r="AL58" s="2879"/>
      <c r="AM58" s="2879"/>
      <c r="AN58" s="2879"/>
      <c r="AO58" s="2879"/>
      <c r="AP58" s="2878"/>
      <c r="AQ58" s="2879"/>
      <c r="AR58" s="2879"/>
      <c r="AS58" s="2879"/>
      <c r="AT58" s="2880"/>
      <c r="AU58" s="2878"/>
      <c r="AV58" s="2879"/>
      <c r="AW58" s="2879"/>
      <c r="AX58" s="2879"/>
      <c r="AY58" s="2880"/>
      <c r="AZ58" s="2878"/>
      <c r="BA58" s="2879"/>
      <c r="BB58" s="2879"/>
      <c r="BC58" s="2879"/>
      <c r="BD58" s="2880"/>
      <c r="BE58" s="2896"/>
      <c r="BF58" s="2897"/>
      <c r="BG58" s="2897"/>
      <c r="BH58" s="2897"/>
      <c r="BI58" s="2898"/>
    </row>
    <row r="59" spans="1:61" ht="10.199999999999999" customHeight="1">
      <c r="A59" s="938"/>
      <c r="B59" s="2390"/>
      <c r="C59" s="2388"/>
      <c r="D59" s="2397"/>
      <c r="E59" s="2397"/>
      <c r="F59" s="2403"/>
      <c r="G59" s="2403"/>
      <c r="H59" s="2403"/>
      <c r="I59" s="2403"/>
      <c r="J59" s="2403"/>
      <c r="K59" s="2403"/>
      <c r="L59" s="2403"/>
      <c r="M59" s="2403"/>
      <c r="N59" s="2414"/>
      <c r="O59" s="2414"/>
      <c r="P59" s="2414"/>
      <c r="Q59" s="2414"/>
      <c r="R59" s="2414"/>
      <c r="S59" s="2414"/>
      <c r="T59" s="2414"/>
      <c r="U59" s="2396"/>
      <c r="V59" s="2971"/>
      <c r="W59" s="2965"/>
      <c r="X59" s="2882"/>
      <c r="Y59" s="2882"/>
      <c r="Z59" s="2883"/>
      <c r="AA59" s="2881"/>
      <c r="AB59" s="2882"/>
      <c r="AC59" s="2882"/>
      <c r="AD59" s="2882"/>
      <c r="AE59" s="2883"/>
      <c r="AF59" s="2881"/>
      <c r="AG59" s="2882"/>
      <c r="AH59" s="2882"/>
      <c r="AI59" s="2882"/>
      <c r="AJ59" s="2883"/>
      <c r="AK59" s="2881"/>
      <c r="AL59" s="2882"/>
      <c r="AM59" s="2882"/>
      <c r="AN59" s="2882"/>
      <c r="AO59" s="2882"/>
      <c r="AP59" s="2881"/>
      <c r="AQ59" s="2882"/>
      <c r="AR59" s="2882"/>
      <c r="AS59" s="2882"/>
      <c r="AT59" s="2883"/>
      <c r="AU59" s="2881"/>
      <c r="AV59" s="2882"/>
      <c r="AW59" s="2882"/>
      <c r="AX59" s="2882"/>
      <c r="AY59" s="2883"/>
      <c r="AZ59" s="2881"/>
      <c r="BA59" s="2882"/>
      <c r="BB59" s="2882"/>
      <c r="BC59" s="2882"/>
      <c r="BD59" s="2883"/>
      <c r="BE59" s="2899"/>
      <c r="BF59" s="2900"/>
      <c r="BG59" s="2900"/>
      <c r="BH59" s="2900"/>
      <c r="BI59" s="2901"/>
    </row>
    <row r="60" spans="1:61" ht="10.199999999999999" customHeight="1">
      <c r="A60" s="938"/>
      <c r="B60" s="2390"/>
      <c r="C60" s="2388"/>
      <c r="D60" s="2397"/>
      <c r="E60" s="2397"/>
      <c r="F60" s="2403"/>
      <c r="G60" s="2403"/>
      <c r="H60" s="2403"/>
      <c r="I60" s="2403"/>
      <c r="J60" s="2403"/>
      <c r="K60" s="2403"/>
      <c r="L60" s="2403"/>
      <c r="M60" s="2403"/>
      <c r="N60" s="2414"/>
      <c r="O60" s="2414"/>
      <c r="P60" s="2414"/>
      <c r="Q60" s="2414"/>
      <c r="R60" s="2414"/>
      <c r="S60" s="2414"/>
      <c r="T60" s="2414"/>
      <c r="U60" s="2396"/>
      <c r="V60" s="1431"/>
      <c r="W60" s="2963"/>
      <c r="X60" s="2876"/>
      <c r="Y60" s="2876"/>
      <c r="Z60" s="2877"/>
      <c r="AA60" s="2875"/>
      <c r="AB60" s="2876"/>
      <c r="AC60" s="2876"/>
      <c r="AD60" s="2876"/>
      <c r="AE60" s="2877"/>
      <c r="AF60" s="2884"/>
      <c r="AG60" s="2885"/>
      <c r="AH60" s="2885"/>
      <c r="AI60" s="2885"/>
      <c r="AJ60" s="2886"/>
      <c r="AK60" s="2875"/>
      <c r="AL60" s="2876"/>
      <c r="AM60" s="2876"/>
      <c r="AN60" s="2876"/>
      <c r="AO60" s="2876"/>
      <c r="AP60" s="2875"/>
      <c r="AQ60" s="2876"/>
      <c r="AR60" s="2876"/>
      <c r="AS60" s="2876"/>
      <c r="AT60" s="2877"/>
      <c r="AU60" s="2875"/>
      <c r="AV60" s="2876"/>
      <c r="AW60" s="2876"/>
      <c r="AX60" s="2876"/>
      <c r="AY60" s="2877"/>
      <c r="AZ60" s="2875"/>
      <c r="BA60" s="2876"/>
      <c r="BB60" s="2876"/>
      <c r="BC60" s="2876"/>
      <c r="BD60" s="2877"/>
      <c r="BE60" s="2893">
        <f>W60+AA60+AK60-AP60+AU60-AZ60</f>
        <v>0</v>
      </c>
      <c r="BF60" s="2894"/>
      <c r="BG60" s="2894"/>
      <c r="BH60" s="2894"/>
      <c r="BI60" s="2895"/>
    </row>
    <row r="61" spans="1:61" ht="30" customHeight="1">
      <c r="A61" s="938"/>
      <c r="B61" s="2390"/>
      <c r="C61" s="2388"/>
      <c r="D61" s="2397" t="s">
        <v>7</v>
      </c>
      <c r="E61" s="2400"/>
      <c r="F61" s="2973" t="s">
        <v>747</v>
      </c>
      <c r="G61" s="2973"/>
      <c r="H61" s="2973"/>
      <c r="I61" s="2973"/>
      <c r="J61" s="2973"/>
      <c r="K61" s="2973"/>
      <c r="L61" s="2973"/>
      <c r="M61" s="2973"/>
      <c r="N61" s="2973"/>
      <c r="O61" s="2973"/>
      <c r="P61" s="2973"/>
      <c r="Q61" s="2973"/>
      <c r="R61" s="2973"/>
      <c r="S61" s="2973"/>
      <c r="T61" s="2973"/>
      <c r="U61" s="2973"/>
      <c r="V61" s="2970">
        <v>10</v>
      </c>
      <c r="W61" s="2964"/>
      <c r="X61" s="2879"/>
      <c r="Y61" s="2879"/>
      <c r="Z61" s="2880"/>
      <c r="AA61" s="2878"/>
      <c r="AB61" s="2879"/>
      <c r="AC61" s="2879"/>
      <c r="AD61" s="2879"/>
      <c r="AE61" s="2880"/>
      <c r="AF61" s="2887"/>
      <c r="AG61" s="2888"/>
      <c r="AH61" s="2888"/>
      <c r="AI61" s="2888"/>
      <c r="AJ61" s="2889"/>
      <c r="AK61" s="2878"/>
      <c r="AL61" s="2879"/>
      <c r="AM61" s="2879"/>
      <c r="AN61" s="2879"/>
      <c r="AO61" s="2879"/>
      <c r="AP61" s="2878"/>
      <c r="AQ61" s="2879"/>
      <c r="AR61" s="2879"/>
      <c r="AS61" s="2879"/>
      <c r="AT61" s="2880"/>
      <c r="AU61" s="2878"/>
      <c r="AV61" s="2879"/>
      <c r="AW61" s="2879"/>
      <c r="AX61" s="2879"/>
      <c r="AY61" s="2880"/>
      <c r="AZ61" s="2878"/>
      <c r="BA61" s="2879"/>
      <c r="BB61" s="2879"/>
      <c r="BC61" s="2879"/>
      <c r="BD61" s="2880"/>
      <c r="BE61" s="2896"/>
      <c r="BF61" s="2897"/>
      <c r="BG61" s="2897"/>
      <c r="BH61" s="2897"/>
      <c r="BI61" s="2898"/>
    </row>
    <row r="62" spans="1:61" ht="30" customHeight="1">
      <c r="A62" s="938"/>
      <c r="B62" s="2390"/>
      <c r="C62" s="2388"/>
      <c r="D62" s="2387"/>
      <c r="E62" s="2387"/>
      <c r="F62" s="2403" t="s">
        <v>61</v>
      </c>
      <c r="G62" s="2403"/>
      <c r="H62" s="2403"/>
      <c r="I62" s="2403"/>
      <c r="J62" s="2403"/>
      <c r="K62" s="2403"/>
      <c r="L62" s="2403"/>
      <c r="M62" s="2403"/>
      <c r="N62" s="2403"/>
      <c r="O62" s="2403"/>
      <c r="P62" s="2403"/>
      <c r="Q62" s="2403"/>
      <c r="R62" s="2403"/>
      <c r="S62" s="2403"/>
      <c r="T62" s="2403"/>
      <c r="U62" s="2403"/>
      <c r="V62" s="2970"/>
      <c r="W62" s="2964"/>
      <c r="X62" s="2879"/>
      <c r="Y62" s="2879"/>
      <c r="Z62" s="2880"/>
      <c r="AA62" s="2878"/>
      <c r="AB62" s="2879"/>
      <c r="AC62" s="2879"/>
      <c r="AD62" s="2879"/>
      <c r="AE62" s="2880"/>
      <c r="AF62" s="2887"/>
      <c r="AG62" s="2888"/>
      <c r="AH62" s="2888"/>
      <c r="AI62" s="2888"/>
      <c r="AJ62" s="2889"/>
      <c r="AK62" s="2878"/>
      <c r="AL62" s="2879"/>
      <c r="AM62" s="2879"/>
      <c r="AN62" s="2879"/>
      <c r="AO62" s="2879"/>
      <c r="AP62" s="2878"/>
      <c r="AQ62" s="2879"/>
      <c r="AR62" s="2879"/>
      <c r="AS62" s="2879"/>
      <c r="AT62" s="2880"/>
      <c r="AU62" s="2878"/>
      <c r="AV62" s="2879"/>
      <c r="AW62" s="2879"/>
      <c r="AX62" s="2879"/>
      <c r="AY62" s="2880"/>
      <c r="AZ62" s="2878"/>
      <c r="BA62" s="2879"/>
      <c r="BB62" s="2879"/>
      <c r="BC62" s="2879"/>
      <c r="BD62" s="2880"/>
      <c r="BE62" s="2896"/>
      <c r="BF62" s="2897"/>
      <c r="BG62" s="2897"/>
      <c r="BH62" s="2897"/>
      <c r="BI62" s="2898"/>
    </row>
    <row r="63" spans="1:61" s="940" customFormat="1" ht="10.199999999999999" customHeight="1">
      <c r="A63" s="938"/>
      <c r="B63" s="2415"/>
      <c r="C63" s="2414"/>
      <c r="D63" s="2397"/>
      <c r="E63" s="2397"/>
      <c r="F63" s="2403"/>
      <c r="G63" s="2403"/>
      <c r="H63" s="2403"/>
      <c r="I63" s="2403"/>
      <c r="J63" s="2403"/>
      <c r="K63" s="2403"/>
      <c r="L63" s="2403"/>
      <c r="M63" s="2403"/>
      <c r="N63" s="2414"/>
      <c r="O63" s="2414"/>
      <c r="P63" s="2414"/>
      <c r="Q63" s="2414"/>
      <c r="R63" s="2414"/>
      <c r="S63" s="2414"/>
      <c r="T63" s="2414"/>
      <c r="U63" s="2414"/>
      <c r="V63" s="2970"/>
      <c r="W63" s="2965"/>
      <c r="X63" s="2882"/>
      <c r="Y63" s="2882"/>
      <c r="Z63" s="2883"/>
      <c r="AA63" s="2881"/>
      <c r="AB63" s="2882"/>
      <c r="AC63" s="2882"/>
      <c r="AD63" s="2882"/>
      <c r="AE63" s="2883"/>
      <c r="AF63" s="2890"/>
      <c r="AG63" s="2891"/>
      <c r="AH63" s="2891"/>
      <c r="AI63" s="2891"/>
      <c r="AJ63" s="2892"/>
      <c r="AK63" s="2881"/>
      <c r="AL63" s="2882"/>
      <c r="AM63" s="2882"/>
      <c r="AN63" s="2882"/>
      <c r="AO63" s="2882"/>
      <c r="AP63" s="2881"/>
      <c r="AQ63" s="2882"/>
      <c r="AR63" s="2882"/>
      <c r="AS63" s="2882"/>
      <c r="AT63" s="2883"/>
      <c r="AU63" s="2881"/>
      <c r="AV63" s="2882"/>
      <c r="AW63" s="2882"/>
      <c r="AX63" s="2882"/>
      <c r="AY63" s="2883"/>
      <c r="AZ63" s="2881"/>
      <c r="BA63" s="2882"/>
      <c r="BB63" s="2882"/>
      <c r="BC63" s="2882"/>
      <c r="BD63" s="2883"/>
      <c r="BE63" s="2899"/>
      <c r="BF63" s="2900"/>
      <c r="BG63" s="2900"/>
      <c r="BH63" s="2900"/>
      <c r="BI63" s="2901"/>
    </row>
    <row r="64" spans="1:61" s="940" customFormat="1" ht="10.199999999999999" customHeight="1">
      <c r="A64" s="938"/>
      <c r="B64" s="2415"/>
      <c r="C64" s="2414"/>
      <c r="D64" s="2414"/>
      <c r="E64" s="2414"/>
      <c r="F64" s="2414"/>
      <c r="G64" s="2414"/>
      <c r="H64" s="2414"/>
      <c r="I64" s="2414"/>
      <c r="J64" s="2414"/>
      <c r="K64" s="2414"/>
      <c r="L64" s="2414"/>
      <c r="M64" s="2414"/>
      <c r="N64" s="2414"/>
      <c r="O64" s="2414"/>
      <c r="P64" s="2414"/>
      <c r="Q64" s="2414"/>
      <c r="R64" s="2414"/>
      <c r="S64" s="2414"/>
      <c r="T64" s="2414"/>
      <c r="U64" s="2414"/>
      <c r="V64" s="1432"/>
      <c r="W64" s="2963"/>
      <c r="X64" s="2876"/>
      <c r="Y64" s="2876"/>
      <c r="Z64" s="2877"/>
      <c r="AA64" s="2875"/>
      <c r="AB64" s="2876"/>
      <c r="AC64" s="2876"/>
      <c r="AD64" s="2876"/>
      <c r="AE64" s="2877"/>
      <c r="AF64" s="2875"/>
      <c r="AG64" s="2876"/>
      <c r="AH64" s="2876"/>
      <c r="AI64" s="2876"/>
      <c r="AJ64" s="2877"/>
      <c r="AK64" s="2875"/>
      <c r="AL64" s="2876"/>
      <c r="AM64" s="2876"/>
      <c r="AN64" s="2876"/>
      <c r="AO64" s="2876"/>
      <c r="AP64" s="2875"/>
      <c r="AQ64" s="2876"/>
      <c r="AR64" s="2876"/>
      <c r="AS64" s="2876"/>
      <c r="AT64" s="2877"/>
      <c r="AU64" s="2875"/>
      <c r="AV64" s="2876"/>
      <c r="AW64" s="2876"/>
      <c r="AX64" s="2876"/>
      <c r="AY64" s="2877"/>
      <c r="AZ64" s="2875"/>
      <c r="BA64" s="2876"/>
      <c r="BB64" s="2876"/>
      <c r="BC64" s="2876"/>
      <c r="BD64" s="2877"/>
      <c r="BE64" s="2893">
        <f>W64+AA64+AF64+AK64-AP64+AU64-AZ64</f>
        <v>0</v>
      </c>
      <c r="BF64" s="2894"/>
      <c r="BG64" s="2894"/>
      <c r="BH64" s="2894"/>
      <c r="BI64" s="2895"/>
    </row>
    <row r="65" spans="1:61" ht="30" customHeight="1">
      <c r="A65" s="938"/>
      <c r="B65" s="2390"/>
      <c r="C65" s="2388"/>
      <c r="D65" s="2397" t="s">
        <v>8</v>
      </c>
      <c r="E65" s="2400"/>
      <c r="F65" s="2973" t="s">
        <v>748</v>
      </c>
      <c r="G65" s="2973"/>
      <c r="H65" s="2973"/>
      <c r="I65" s="2973"/>
      <c r="J65" s="2973"/>
      <c r="K65" s="2973"/>
      <c r="L65" s="2973"/>
      <c r="M65" s="2973"/>
      <c r="N65" s="2973"/>
      <c r="O65" s="2973"/>
      <c r="P65" s="2973"/>
      <c r="Q65" s="2973"/>
      <c r="R65" s="2973"/>
      <c r="S65" s="2973"/>
      <c r="T65" s="2973"/>
      <c r="U65" s="2973"/>
      <c r="V65" s="2970">
        <v>11</v>
      </c>
      <c r="W65" s="2964"/>
      <c r="X65" s="2879"/>
      <c r="Y65" s="2879"/>
      <c r="Z65" s="2880"/>
      <c r="AA65" s="2878"/>
      <c r="AB65" s="2879"/>
      <c r="AC65" s="2879"/>
      <c r="AD65" s="2879"/>
      <c r="AE65" s="2880"/>
      <c r="AF65" s="2878"/>
      <c r="AG65" s="2879"/>
      <c r="AH65" s="2879"/>
      <c r="AI65" s="2879"/>
      <c r="AJ65" s="2880"/>
      <c r="AK65" s="2878"/>
      <c r="AL65" s="2879"/>
      <c r="AM65" s="2879"/>
      <c r="AN65" s="2879"/>
      <c r="AO65" s="2879"/>
      <c r="AP65" s="2878"/>
      <c r="AQ65" s="2879"/>
      <c r="AR65" s="2879"/>
      <c r="AS65" s="2879"/>
      <c r="AT65" s="2880"/>
      <c r="AU65" s="2878"/>
      <c r="AV65" s="2879"/>
      <c r="AW65" s="2879"/>
      <c r="AX65" s="2879"/>
      <c r="AY65" s="2880"/>
      <c r="AZ65" s="2878"/>
      <c r="BA65" s="2879"/>
      <c r="BB65" s="2879"/>
      <c r="BC65" s="2879"/>
      <c r="BD65" s="2880"/>
      <c r="BE65" s="2896"/>
      <c r="BF65" s="2897"/>
      <c r="BG65" s="2897"/>
      <c r="BH65" s="2897"/>
      <c r="BI65" s="2898"/>
    </row>
    <row r="66" spans="1:61" ht="30" customHeight="1">
      <c r="A66" s="938"/>
      <c r="B66" s="2390"/>
      <c r="C66" s="2388"/>
      <c r="D66" s="2400"/>
      <c r="E66" s="2400"/>
      <c r="F66" s="2395" t="s">
        <v>1060</v>
      </c>
      <c r="G66" s="2396"/>
      <c r="H66" s="2396"/>
      <c r="I66" s="2396"/>
      <c r="J66" s="2396"/>
      <c r="K66" s="2396"/>
      <c r="L66" s="2396"/>
      <c r="M66" s="2396"/>
      <c r="N66" s="2396"/>
      <c r="O66" s="2396"/>
      <c r="P66" s="2396"/>
      <c r="Q66" s="2396"/>
      <c r="R66" s="2396"/>
      <c r="S66" s="2396"/>
      <c r="T66" s="2396"/>
      <c r="U66" s="2396"/>
      <c r="V66" s="2970"/>
      <c r="W66" s="2964"/>
      <c r="X66" s="2879"/>
      <c r="Y66" s="2879"/>
      <c r="Z66" s="2880"/>
      <c r="AA66" s="2878"/>
      <c r="AB66" s="2879"/>
      <c r="AC66" s="2879"/>
      <c r="AD66" s="2879"/>
      <c r="AE66" s="2880"/>
      <c r="AF66" s="2878"/>
      <c r="AG66" s="2879"/>
      <c r="AH66" s="2879"/>
      <c r="AI66" s="2879"/>
      <c r="AJ66" s="2880"/>
      <c r="AK66" s="2878"/>
      <c r="AL66" s="2879"/>
      <c r="AM66" s="2879"/>
      <c r="AN66" s="2879"/>
      <c r="AO66" s="2879"/>
      <c r="AP66" s="2878"/>
      <c r="AQ66" s="2879"/>
      <c r="AR66" s="2879"/>
      <c r="AS66" s="2879"/>
      <c r="AT66" s="2880"/>
      <c r="AU66" s="2878"/>
      <c r="AV66" s="2879"/>
      <c r="AW66" s="2879"/>
      <c r="AX66" s="2879"/>
      <c r="AY66" s="2880"/>
      <c r="AZ66" s="2878"/>
      <c r="BA66" s="2879"/>
      <c r="BB66" s="2879"/>
      <c r="BC66" s="2879"/>
      <c r="BD66" s="2880"/>
      <c r="BE66" s="2896"/>
      <c r="BF66" s="2897"/>
      <c r="BG66" s="2897"/>
      <c r="BH66" s="2897"/>
      <c r="BI66" s="2898"/>
    </row>
    <row r="67" spans="1:61" ht="10.199999999999999" customHeight="1">
      <c r="A67" s="938"/>
      <c r="B67" s="2390"/>
      <c r="C67" s="2388"/>
      <c r="D67" s="2397"/>
      <c r="E67" s="2397"/>
      <c r="F67" s="2401"/>
      <c r="G67" s="2401"/>
      <c r="H67" s="2401"/>
      <c r="I67" s="2401"/>
      <c r="J67" s="2401"/>
      <c r="K67" s="2401"/>
      <c r="L67" s="2401"/>
      <c r="M67" s="2401"/>
      <c r="N67" s="2414"/>
      <c r="O67" s="2414"/>
      <c r="P67" s="2414"/>
      <c r="Q67" s="2414"/>
      <c r="R67" s="2414"/>
      <c r="S67" s="2414"/>
      <c r="T67" s="2414"/>
      <c r="U67" s="2388"/>
      <c r="V67" s="2971"/>
      <c r="W67" s="2965"/>
      <c r="X67" s="2882"/>
      <c r="Y67" s="2882"/>
      <c r="Z67" s="2883"/>
      <c r="AA67" s="2881"/>
      <c r="AB67" s="2882"/>
      <c r="AC67" s="2882"/>
      <c r="AD67" s="2882"/>
      <c r="AE67" s="2883"/>
      <c r="AF67" s="2881"/>
      <c r="AG67" s="2882"/>
      <c r="AH67" s="2882"/>
      <c r="AI67" s="2882"/>
      <c r="AJ67" s="2883"/>
      <c r="AK67" s="2881"/>
      <c r="AL67" s="2882"/>
      <c r="AM67" s="2882"/>
      <c r="AN67" s="2882"/>
      <c r="AO67" s="2882"/>
      <c r="AP67" s="2881"/>
      <c r="AQ67" s="2882"/>
      <c r="AR67" s="2882"/>
      <c r="AS67" s="2882"/>
      <c r="AT67" s="2883"/>
      <c r="AU67" s="2881"/>
      <c r="AV67" s="2882"/>
      <c r="AW67" s="2882"/>
      <c r="AX67" s="2882"/>
      <c r="AY67" s="2883"/>
      <c r="AZ67" s="2878"/>
      <c r="BA67" s="2879"/>
      <c r="BB67" s="2879"/>
      <c r="BC67" s="2879"/>
      <c r="BD67" s="2880"/>
      <c r="BE67" s="2899"/>
      <c r="BF67" s="2900"/>
      <c r="BG67" s="2900"/>
      <c r="BH67" s="2900"/>
      <c r="BI67" s="2901"/>
    </row>
    <row r="68" spans="1:61" ht="10.199999999999999" customHeight="1">
      <c r="A68" s="938"/>
      <c r="B68" s="2390"/>
      <c r="C68" s="2388"/>
      <c r="D68" s="2400"/>
      <c r="E68" s="2400"/>
      <c r="F68" s="2403"/>
      <c r="G68" s="2403"/>
      <c r="H68" s="2403"/>
      <c r="I68" s="2403"/>
      <c r="J68" s="2403"/>
      <c r="K68" s="2403"/>
      <c r="L68" s="2403"/>
      <c r="M68" s="2403"/>
      <c r="N68" s="2403"/>
      <c r="O68" s="2403"/>
      <c r="P68" s="2403"/>
      <c r="Q68" s="2403"/>
      <c r="R68" s="2403"/>
      <c r="S68" s="2403"/>
      <c r="T68" s="2403"/>
      <c r="U68" s="2414"/>
      <c r="V68" s="2970">
        <v>12</v>
      </c>
      <c r="W68" s="2963"/>
      <c r="X68" s="2876"/>
      <c r="Y68" s="2876"/>
      <c r="Z68" s="2877"/>
      <c r="AA68" s="2875"/>
      <c r="AB68" s="2876"/>
      <c r="AC68" s="2876"/>
      <c r="AD68" s="2876"/>
      <c r="AE68" s="2877"/>
      <c r="AF68" s="2875"/>
      <c r="AG68" s="2876"/>
      <c r="AH68" s="2876"/>
      <c r="AI68" s="2876"/>
      <c r="AJ68" s="2877"/>
      <c r="AK68" s="2875"/>
      <c r="AL68" s="2876"/>
      <c r="AM68" s="2876"/>
      <c r="AN68" s="2876"/>
      <c r="AO68" s="2876"/>
      <c r="AP68" s="2875"/>
      <c r="AQ68" s="2876"/>
      <c r="AR68" s="2876"/>
      <c r="AS68" s="2876"/>
      <c r="AT68" s="2877"/>
      <c r="AU68" s="2875"/>
      <c r="AV68" s="2876"/>
      <c r="AW68" s="2876"/>
      <c r="AX68" s="2876"/>
      <c r="AY68" s="2877"/>
      <c r="AZ68" s="2875"/>
      <c r="BA68" s="2876"/>
      <c r="BB68" s="2876"/>
      <c r="BC68" s="2876"/>
      <c r="BD68" s="2877"/>
      <c r="BE68" s="2893">
        <f>W68+AA68+AF68+AK68-AP68+AU68-AZ68</f>
        <v>0</v>
      </c>
      <c r="BF68" s="2894"/>
      <c r="BG68" s="2894"/>
      <c r="BH68" s="2894"/>
      <c r="BI68" s="2895"/>
    </row>
    <row r="69" spans="1:61" ht="30" customHeight="1">
      <c r="A69" s="938"/>
      <c r="B69" s="2390"/>
      <c r="C69" s="2388"/>
      <c r="D69" s="2406" t="s">
        <v>407</v>
      </c>
      <c r="E69" s="2406"/>
      <c r="F69" s="2974" t="s">
        <v>2280</v>
      </c>
      <c r="G69" s="2974"/>
      <c r="H69" s="2974"/>
      <c r="I69" s="2974"/>
      <c r="J69" s="2974"/>
      <c r="K69" s="2974"/>
      <c r="L69" s="2974"/>
      <c r="M69" s="2974"/>
      <c r="N69" s="2974"/>
      <c r="O69" s="2974"/>
      <c r="P69" s="2974"/>
      <c r="Q69" s="2974"/>
      <c r="R69" s="2974"/>
      <c r="S69" s="2974"/>
      <c r="T69" s="2974"/>
      <c r="U69" s="2974"/>
      <c r="V69" s="2970"/>
      <c r="W69" s="2964"/>
      <c r="X69" s="2879"/>
      <c r="Y69" s="2879"/>
      <c r="Z69" s="2880"/>
      <c r="AA69" s="2878"/>
      <c r="AB69" s="2879"/>
      <c r="AC69" s="2879"/>
      <c r="AD69" s="2879"/>
      <c r="AE69" s="2880"/>
      <c r="AF69" s="2878"/>
      <c r="AG69" s="2879"/>
      <c r="AH69" s="2879"/>
      <c r="AI69" s="2879"/>
      <c r="AJ69" s="2880"/>
      <c r="AK69" s="2878"/>
      <c r="AL69" s="2879"/>
      <c r="AM69" s="2879"/>
      <c r="AN69" s="2879"/>
      <c r="AO69" s="2879"/>
      <c r="AP69" s="2878"/>
      <c r="AQ69" s="2879"/>
      <c r="AR69" s="2879"/>
      <c r="AS69" s="2879"/>
      <c r="AT69" s="2880"/>
      <c r="AU69" s="2878"/>
      <c r="AV69" s="2879"/>
      <c r="AW69" s="2879"/>
      <c r="AX69" s="2879"/>
      <c r="AY69" s="2880"/>
      <c r="AZ69" s="2878"/>
      <c r="BA69" s="2879"/>
      <c r="BB69" s="2879"/>
      <c r="BC69" s="2879"/>
      <c r="BD69" s="2880"/>
      <c r="BE69" s="2896"/>
      <c r="BF69" s="2897"/>
      <c r="BG69" s="2897"/>
      <c r="BH69" s="2897"/>
      <c r="BI69" s="2898"/>
    </row>
    <row r="70" spans="1:61" ht="30" customHeight="1">
      <c r="A70" s="938"/>
      <c r="B70" s="2390"/>
      <c r="C70" s="2388"/>
      <c r="D70" s="2393"/>
      <c r="E70" s="2393"/>
      <c r="F70" s="2395" t="s">
        <v>2566</v>
      </c>
      <c r="G70" s="2396"/>
      <c r="H70" s="2396"/>
      <c r="I70" s="2396"/>
      <c r="J70" s="2396"/>
      <c r="K70" s="2396"/>
      <c r="L70" s="2396"/>
      <c r="M70" s="2396"/>
      <c r="N70" s="2396"/>
      <c r="O70" s="2396"/>
      <c r="P70" s="2396"/>
      <c r="Q70" s="2396"/>
      <c r="R70" s="2396"/>
      <c r="S70" s="2396"/>
      <c r="T70" s="2396"/>
      <c r="U70" s="2396"/>
      <c r="V70" s="2970"/>
      <c r="W70" s="2964"/>
      <c r="X70" s="2879"/>
      <c r="Y70" s="2879"/>
      <c r="Z70" s="2880"/>
      <c r="AA70" s="2878"/>
      <c r="AB70" s="2879"/>
      <c r="AC70" s="2879"/>
      <c r="AD70" s="2879"/>
      <c r="AE70" s="2880"/>
      <c r="AF70" s="2878"/>
      <c r="AG70" s="2879"/>
      <c r="AH70" s="2879"/>
      <c r="AI70" s="2879"/>
      <c r="AJ70" s="2880"/>
      <c r="AK70" s="2878"/>
      <c r="AL70" s="2879"/>
      <c r="AM70" s="2879"/>
      <c r="AN70" s="2879"/>
      <c r="AO70" s="2879"/>
      <c r="AP70" s="2878"/>
      <c r="AQ70" s="2879"/>
      <c r="AR70" s="2879"/>
      <c r="AS70" s="2879"/>
      <c r="AT70" s="2880"/>
      <c r="AU70" s="2878"/>
      <c r="AV70" s="2879"/>
      <c r="AW70" s="2879"/>
      <c r="AX70" s="2879"/>
      <c r="AY70" s="2880"/>
      <c r="AZ70" s="2878"/>
      <c r="BA70" s="2879"/>
      <c r="BB70" s="2879"/>
      <c r="BC70" s="2879"/>
      <c r="BD70" s="2880"/>
      <c r="BE70" s="2896"/>
      <c r="BF70" s="2897"/>
      <c r="BG70" s="2897"/>
      <c r="BH70" s="2897"/>
      <c r="BI70" s="2898"/>
    </row>
    <row r="71" spans="1:61" ht="7.5" customHeight="1">
      <c r="A71" s="938"/>
      <c r="B71" s="2390"/>
      <c r="C71" s="2388"/>
      <c r="D71" s="2393"/>
      <c r="E71" s="2393"/>
      <c r="F71" s="2395"/>
      <c r="G71" s="2396"/>
      <c r="H71" s="2396"/>
      <c r="I71" s="2396"/>
      <c r="J71" s="2396"/>
      <c r="K71" s="2396"/>
      <c r="L71" s="2396"/>
      <c r="M71" s="2396"/>
      <c r="N71" s="2396"/>
      <c r="O71" s="2396"/>
      <c r="P71" s="2396"/>
      <c r="Q71" s="2396"/>
      <c r="R71" s="2396"/>
      <c r="S71" s="2396"/>
      <c r="T71" s="2396"/>
      <c r="U71" s="2396"/>
      <c r="V71" s="2970"/>
      <c r="W71" s="2964"/>
      <c r="X71" s="2879"/>
      <c r="Y71" s="2879"/>
      <c r="Z71" s="2880"/>
      <c r="AA71" s="2878"/>
      <c r="AB71" s="2879"/>
      <c r="AC71" s="2879"/>
      <c r="AD71" s="2879"/>
      <c r="AE71" s="2880"/>
      <c r="AF71" s="2878"/>
      <c r="AG71" s="2879"/>
      <c r="AH71" s="2879"/>
      <c r="AI71" s="2879"/>
      <c r="AJ71" s="2880"/>
      <c r="AK71" s="2878"/>
      <c r="AL71" s="2879"/>
      <c r="AM71" s="2879"/>
      <c r="AN71" s="2879"/>
      <c r="AO71" s="2879"/>
      <c r="AP71" s="2878"/>
      <c r="AQ71" s="2879"/>
      <c r="AR71" s="2879"/>
      <c r="AS71" s="2879"/>
      <c r="AT71" s="2880"/>
      <c r="AU71" s="2878"/>
      <c r="AV71" s="2879"/>
      <c r="AW71" s="2879"/>
      <c r="AX71" s="2879"/>
      <c r="AY71" s="2880"/>
      <c r="AZ71" s="2878"/>
      <c r="BA71" s="2879"/>
      <c r="BB71" s="2879"/>
      <c r="BC71" s="2879"/>
      <c r="BD71" s="2880"/>
      <c r="BE71" s="2896"/>
      <c r="BF71" s="2897"/>
      <c r="BG71" s="2897"/>
      <c r="BH71" s="2897"/>
      <c r="BI71" s="2898"/>
    </row>
    <row r="72" spans="1:61" ht="30" customHeight="1">
      <c r="A72" s="938"/>
      <c r="B72" s="2390"/>
      <c r="C72" s="2388"/>
      <c r="D72" s="2397" t="s">
        <v>6</v>
      </c>
      <c r="E72" s="2397"/>
      <c r="F72" s="2973" t="s">
        <v>749</v>
      </c>
      <c r="G72" s="2973"/>
      <c r="H72" s="2973"/>
      <c r="I72" s="2973"/>
      <c r="J72" s="2973"/>
      <c r="K72" s="2973"/>
      <c r="L72" s="2973"/>
      <c r="M72" s="2973"/>
      <c r="N72" s="2973"/>
      <c r="O72" s="2973"/>
      <c r="P72" s="2973"/>
      <c r="Q72" s="2973"/>
      <c r="R72" s="2973"/>
      <c r="S72" s="2973"/>
      <c r="T72" s="2973"/>
      <c r="U72" s="2973"/>
      <c r="V72" s="2970"/>
      <c r="W72" s="2964"/>
      <c r="X72" s="2879"/>
      <c r="Y72" s="2879"/>
      <c r="Z72" s="2880"/>
      <c r="AA72" s="2878"/>
      <c r="AB72" s="2879"/>
      <c r="AC72" s="2879"/>
      <c r="AD72" s="2879"/>
      <c r="AE72" s="2880"/>
      <c r="AF72" s="2878"/>
      <c r="AG72" s="2879"/>
      <c r="AH72" s="2879"/>
      <c r="AI72" s="2879"/>
      <c r="AJ72" s="2880"/>
      <c r="AK72" s="2878"/>
      <c r="AL72" s="2879"/>
      <c r="AM72" s="2879"/>
      <c r="AN72" s="2879"/>
      <c r="AO72" s="2879"/>
      <c r="AP72" s="2878"/>
      <c r="AQ72" s="2879"/>
      <c r="AR72" s="2879"/>
      <c r="AS72" s="2879"/>
      <c r="AT72" s="2880"/>
      <c r="AU72" s="2878"/>
      <c r="AV72" s="2879"/>
      <c r="AW72" s="2879"/>
      <c r="AX72" s="2879"/>
      <c r="AY72" s="2880"/>
      <c r="AZ72" s="2878"/>
      <c r="BA72" s="2879"/>
      <c r="BB72" s="2879"/>
      <c r="BC72" s="2879"/>
      <c r="BD72" s="2880"/>
      <c r="BE72" s="2896"/>
      <c r="BF72" s="2897"/>
      <c r="BG72" s="2897"/>
      <c r="BH72" s="2897"/>
      <c r="BI72" s="2898"/>
    </row>
    <row r="73" spans="1:61" ht="30" customHeight="1">
      <c r="A73" s="938"/>
      <c r="B73" s="2390"/>
      <c r="C73" s="2388"/>
      <c r="D73" s="2393"/>
      <c r="E73" s="2393"/>
      <c r="F73" s="2395" t="s">
        <v>2281</v>
      </c>
      <c r="G73" s="2407"/>
      <c r="H73" s="2407"/>
      <c r="I73" s="2407"/>
      <c r="J73" s="2407"/>
      <c r="K73" s="2407"/>
      <c r="L73" s="2407"/>
      <c r="M73" s="2407"/>
      <c r="N73" s="2407"/>
      <c r="O73" s="2407"/>
      <c r="P73" s="2407"/>
      <c r="Q73" s="2407"/>
      <c r="R73" s="2407"/>
      <c r="S73" s="2407"/>
      <c r="T73" s="2407"/>
      <c r="U73" s="2407"/>
      <c r="V73" s="2970"/>
      <c r="W73" s="2965"/>
      <c r="X73" s="2882"/>
      <c r="Y73" s="2882"/>
      <c r="Z73" s="2883"/>
      <c r="AA73" s="2881"/>
      <c r="AB73" s="2882"/>
      <c r="AC73" s="2882"/>
      <c r="AD73" s="2882"/>
      <c r="AE73" s="2883"/>
      <c r="AF73" s="2881"/>
      <c r="AG73" s="2882"/>
      <c r="AH73" s="2882"/>
      <c r="AI73" s="2882"/>
      <c r="AJ73" s="2883"/>
      <c r="AK73" s="2881"/>
      <c r="AL73" s="2882"/>
      <c r="AM73" s="2882"/>
      <c r="AN73" s="2882"/>
      <c r="AO73" s="2882"/>
      <c r="AP73" s="2881"/>
      <c r="AQ73" s="2882"/>
      <c r="AR73" s="2882"/>
      <c r="AS73" s="2882"/>
      <c r="AT73" s="2883"/>
      <c r="AU73" s="2881"/>
      <c r="AV73" s="2882"/>
      <c r="AW73" s="2882"/>
      <c r="AX73" s="2882"/>
      <c r="AY73" s="2883"/>
      <c r="AZ73" s="2881"/>
      <c r="BA73" s="2882"/>
      <c r="BB73" s="2882"/>
      <c r="BC73" s="2882"/>
      <c r="BD73" s="2883"/>
      <c r="BE73" s="2899"/>
      <c r="BF73" s="2900"/>
      <c r="BG73" s="2900"/>
      <c r="BH73" s="2900"/>
      <c r="BI73" s="2901"/>
    </row>
    <row r="74" spans="1:61" ht="10.199999999999999" customHeight="1">
      <c r="A74" s="938"/>
      <c r="B74" s="2415"/>
      <c r="C74" s="2414"/>
      <c r="D74" s="2388"/>
      <c r="E74" s="2388"/>
      <c r="F74" s="2388"/>
      <c r="G74" s="2388"/>
      <c r="H74" s="2388"/>
      <c r="I74" s="2388"/>
      <c r="J74" s="2388"/>
      <c r="K74" s="2388"/>
      <c r="L74" s="2388"/>
      <c r="M74" s="2388"/>
      <c r="N74" s="2414"/>
      <c r="O74" s="2414"/>
      <c r="P74" s="2414"/>
      <c r="Q74" s="2414"/>
      <c r="R74" s="2414"/>
      <c r="S74" s="2414"/>
      <c r="T74" s="2414"/>
      <c r="U74" s="2414"/>
      <c r="V74" s="2972">
        <v>13</v>
      </c>
      <c r="W74" s="2963"/>
      <c r="X74" s="2876"/>
      <c r="Y74" s="2876"/>
      <c r="Z74" s="2877"/>
      <c r="AA74" s="2875"/>
      <c r="AB74" s="2876"/>
      <c r="AC74" s="2876"/>
      <c r="AD74" s="2876"/>
      <c r="AE74" s="2877"/>
      <c r="AF74" s="2875"/>
      <c r="AG74" s="2876"/>
      <c r="AH74" s="2876"/>
      <c r="AI74" s="2876"/>
      <c r="AJ74" s="2877"/>
      <c r="AK74" s="2875"/>
      <c r="AL74" s="2876"/>
      <c r="AM74" s="2876"/>
      <c r="AN74" s="2876"/>
      <c r="AO74" s="2876"/>
      <c r="AP74" s="2875"/>
      <c r="AQ74" s="2876"/>
      <c r="AR74" s="2876"/>
      <c r="AS74" s="2876"/>
      <c r="AT74" s="2877"/>
      <c r="AU74" s="2875"/>
      <c r="AV74" s="2876"/>
      <c r="AW74" s="2876"/>
      <c r="AX74" s="2876"/>
      <c r="AY74" s="2877"/>
      <c r="AZ74" s="2875"/>
      <c r="BA74" s="2876"/>
      <c r="BB74" s="2876"/>
      <c r="BC74" s="2876"/>
      <c r="BD74" s="2877"/>
      <c r="BE74" s="2893">
        <f>W74+AA74+AF74+AK74-AP74+AU74-AZ74</f>
        <v>0</v>
      </c>
      <c r="BF74" s="2894"/>
      <c r="BG74" s="2894"/>
      <c r="BH74" s="2894"/>
      <c r="BI74" s="2895"/>
    </row>
    <row r="75" spans="1:61" ht="30" customHeight="1">
      <c r="A75" s="938"/>
      <c r="B75" s="2415"/>
      <c r="C75" s="2414"/>
      <c r="D75" s="2397" t="s">
        <v>7</v>
      </c>
      <c r="E75" s="2400"/>
      <c r="F75" s="2973" t="s">
        <v>750</v>
      </c>
      <c r="G75" s="2973"/>
      <c r="H75" s="2973"/>
      <c r="I75" s="2973"/>
      <c r="J75" s="2973"/>
      <c r="K75" s="2973"/>
      <c r="L75" s="2973"/>
      <c r="M75" s="2973"/>
      <c r="N75" s="2973"/>
      <c r="O75" s="2973"/>
      <c r="P75" s="2973"/>
      <c r="Q75" s="2973"/>
      <c r="R75" s="2393"/>
      <c r="S75" s="2393"/>
      <c r="T75" s="2412"/>
      <c r="U75" s="2412"/>
      <c r="V75" s="2970"/>
      <c r="W75" s="2964"/>
      <c r="X75" s="2879"/>
      <c r="Y75" s="2879"/>
      <c r="Z75" s="2880"/>
      <c r="AA75" s="2878"/>
      <c r="AB75" s="2879"/>
      <c r="AC75" s="2879"/>
      <c r="AD75" s="2879"/>
      <c r="AE75" s="2880"/>
      <c r="AF75" s="2878"/>
      <c r="AG75" s="2879"/>
      <c r="AH75" s="2879"/>
      <c r="AI75" s="2879"/>
      <c r="AJ75" s="2880"/>
      <c r="AK75" s="2878"/>
      <c r="AL75" s="2879"/>
      <c r="AM75" s="2879"/>
      <c r="AN75" s="2879"/>
      <c r="AO75" s="2879"/>
      <c r="AP75" s="2878"/>
      <c r="AQ75" s="2879"/>
      <c r="AR75" s="2879"/>
      <c r="AS75" s="2879"/>
      <c r="AT75" s="2880"/>
      <c r="AU75" s="2878"/>
      <c r="AV75" s="2879"/>
      <c r="AW75" s="2879"/>
      <c r="AX75" s="2879"/>
      <c r="AY75" s="2880"/>
      <c r="AZ75" s="2878"/>
      <c r="BA75" s="2879"/>
      <c r="BB75" s="2879"/>
      <c r="BC75" s="2879"/>
      <c r="BD75" s="2880"/>
      <c r="BE75" s="2896"/>
      <c r="BF75" s="2897"/>
      <c r="BG75" s="2897"/>
      <c r="BH75" s="2897"/>
      <c r="BI75" s="2898"/>
    </row>
    <row r="76" spans="1:61" ht="30" customHeight="1">
      <c r="A76" s="938"/>
      <c r="B76" s="2415"/>
      <c r="C76" s="2414"/>
      <c r="D76" s="2400"/>
      <c r="E76" s="2400"/>
      <c r="F76" s="2395" t="s">
        <v>555</v>
      </c>
      <c r="G76" s="2396"/>
      <c r="H76" s="2396"/>
      <c r="I76" s="2396"/>
      <c r="J76" s="2396"/>
      <c r="K76" s="2396"/>
      <c r="L76" s="2396"/>
      <c r="M76" s="2396"/>
      <c r="N76" s="2393"/>
      <c r="O76" s="2393"/>
      <c r="P76" s="2393"/>
      <c r="Q76" s="2393"/>
      <c r="R76" s="2393"/>
      <c r="S76" s="2393"/>
      <c r="T76" s="2412"/>
      <c r="U76" s="2412"/>
      <c r="V76" s="2970"/>
      <c r="W76" s="2964"/>
      <c r="X76" s="2879"/>
      <c r="Y76" s="2879"/>
      <c r="Z76" s="2880"/>
      <c r="AA76" s="2878"/>
      <c r="AB76" s="2879"/>
      <c r="AC76" s="2879"/>
      <c r="AD76" s="2879"/>
      <c r="AE76" s="2880"/>
      <c r="AF76" s="2878"/>
      <c r="AG76" s="2879"/>
      <c r="AH76" s="2879"/>
      <c r="AI76" s="2879"/>
      <c r="AJ76" s="2880"/>
      <c r="AK76" s="2878"/>
      <c r="AL76" s="2879"/>
      <c r="AM76" s="2879"/>
      <c r="AN76" s="2879"/>
      <c r="AO76" s="2879"/>
      <c r="AP76" s="2878"/>
      <c r="AQ76" s="2879"/>
      <c r="AR76" s="2879"/>
      <c r="AS76" s="2879"/>
      <c r="AT76" s="2880"/>
      <c r="AU76" s="2878"/>
      <c r="AV76" s="2879"/>
      <c r="AW76" s="2879"/>
      <c r="AX76" s="2879"/>
      <c r="AY76" s="2880"/>
      <c r="AZ76" s="2878"/>
      <c r="BA76" s="2879"/>
      <c r="BB76" s="2879"/>
      <c r="BC76" s="2879"/>
      <c r="BD76" s="2880"/>
      <c r="BE76" s="2896"/>
      <c r="BF76" s="2897"/>
      <c r="BG76" s="2897"/>
      <c r="BH76" s="2897"/>
      <c r="BI76" s="2898"/>
    </row>
    <row r="77" spans="1:61" ht="10.199999999999999" customHeight="1">
      <c r="A77" s="938"/>
      <c r="B77" s="2415"/>
      <c r="C77" s="2414"/>
      <c r="D77" s="2397"/>
      <c r="E77" s="2397"/>
      <c r="F77" s="2403"/>
      <c r="G77" s="2403"/>
      <c r="H77" s="2403"/>
      <c r="I77" s="2403"/>
      <c r="J77" s="2403"/>
      <c r="K77" s="2403"/>
      <c r="L77" s="2403"/>
      <c r="M77" s="2403"/>
      <c r="N77" s="2388"/>
      <c r="O77" s="2388"/>
      <c r="P77" s="2388"/>
      <c r="Q77" s="2388"/>
      <c r="R77" s="2388"/>
      <c r="S77" s="2388"/>
      <c r="T77" s="2388"/>
      <c r="U77" s="2388"/>
      <c r="V77" s="2971"/>
      <c r="W77" s="2965"/>
      <c r="X77" s="2882"/>
      <c r="Y77" s="2882"/>
      <c r="Z77" s="2883"/>
      <c r="AA77" s="2881"/>
      <c r="AB77" s="2882"/>
      <c r="AC77" s="2882"/>
      <c r="AD77" s="2882"/>
      <c r="AE77" s="2883"/>
      <c r="AF77" s="2881"/>
      <c r="AG77" s="2882"/>
      <c r="AH77" s="2882"/>
      <c r="AI77" s="2882"/>
      <c r="AJ77" s="2883"/>
      <c r="AK77" s="2881"/>
      <c r="AL77" s="2882"/>
      <c r="AM77" s="2882"/>
      <c r="AN77" s="2882"/>
      <c r="AO77" s="2882"/>
      <c r="AP77" s="2881"/>
      <c r="AQ77" s="2882"/>
      <c r="AR77" s="2882"/>
      <c r="AS77" s="2882"/>
      <c r="AT77" s="2883"/>
      <c r="AU77" s="2881"/>
      <c r="AV77" s="2882"/>
      <c r="AW77" s="2882"/>
      <c r="AX77" s="2882"/>
      <c r="AY77" s="2883"/>
      <c r="AZ77" s="2881"/>
      <c r="BA77" s="2882"/>
      <c r="BB77" s="2882"/>
      <c r="BC77" s="2882"/>
      <c r="BD77" s="2883"/>
      <c r="BE77" s="2899"/>
      <c r="BF77" s="2900"/>
      <c r="BG77" s="2900"/>
      <c r="BH77" s="2900"/>
      <c r="BI77" s="2901"/>
    </row>
    <row r="78" spans="1:61" ht="52.5" customHeight="1">
      <c r="A78" s="938"/>
      <c r="B78" s="2415"/>
      <c r="C78" s="2414"/>
      <c r="D78" s="2393" t="s">
        <v>415</v>
      </c>
      <c r="E78" s="2393"/>
      <c r="F78" s="2974" t="s">
        <v>2872</v>
      </c>
      <c r="G78" s="2974"/>
      <c r="H78" s="2974"/>
      <c r="I78" s="2974"/>
      <c r="J78" s="2974"/>
      <c r="K78" s="2974"/>
      <c r="L78" s="2974"/>
      <c r="M78" s="2974"/>
      <c r="N78" s="2974"/>
      <c r="O78" s="2974"/>
      <c r="P78" s="2974"/>
      <c r="Q78" s="2974"/>
      <c r="R78" s="2974"/>
      <c r="S78" s="2974"/>
      <c r="T78" s="2974"/>
      <c r="U78" s="2974"/>
      <c r="V78" s="2970">
        <v>14</v>
      </c>
      <c r="W78" s="2963"/>
      <c r="X78" s="2876"/>
      <c r="Y78" s="2876"/>
      <c r="Z78" s="2877"/>
      <c r="AA78" s="2875"/>
      <c r="AB78" s="2876"/>
      <c r="AC78" s="2876"/>
      <c r="AD78" s="2876"/>
      <c r="AE78" s="2877"/>
      <c r="AF78" s="2875"/>
      <c r="AG78" s="2876"/>
      <c r="AH78" s="2876"/>
      <c r="AI78" s="2876"/>
      <c r="AJ78" s="2877"/>
      <c r="AK78" s="2875"/>
      <c r="AL78" s="2876"/>
      <c r="AM78" s="2876"/>
      <c r="AN78" s="2876"/>
      <c r="AO78" s="2876"/>
      <c r="AP78" s="2875"/>
      <c r="AQ78" s="2876"/>
      <c r="AR78" s="2876"/>
      <c r="AS78" s="2876"/>
      <c r="AT78" s="2877"/>
      <c r="AU78" s="2875"/>
      <c r="AV78" s="2876"/>
      <c r="AW78" s="2876"/>
      <c r="AX78" s="2876"/>
      <c r="AY78" s="2877"/>
      <c r="AZ78" s="2875"/>
      <c r="BA78" s="2876"/>
      <c r="BB78" s="2876"/>
      <c r="BC78" s="2876"/>
      <c r="BD78" s="2877"/>
      <c r="BE78" s="2893">
        <f>W78+AA78+AF78+AK78-AP78+AU78-AZ78</f>
        <v>0</v>
      </c>
      <c r="BF78" s="2894"/>
      <c r="BG78" s="2894"/>
      <c r="BH78" s="2894"/>
      <c r="BI78" s="2895"/>
    </row>
    <row r="79" spans="1:61" ht="54" customHeight="1">
      <c r="A79" s="938"/>
      <c r="B79" s="2415"/>
      <c r="C79" s="2414"/>
      <c r="D79" s="2393"/>
      <c r="E79" s="2393"/>
      <c r="F79" s="2975" t="s">
        <v>1061</v>
      </c>
      <c r="G79" s="2976"/>
      <c r="H79" s="2976"/>
      <c r="I79" s="2976"/>
      <c r="J79" s="2976"/>
      <c r="K79" s="2976"/>
      <c r="L79" s="2976"/>
      <c r="M79" s="2976"/>
      <c r="N79" s="2976"/>
      <c r="O79" s="2976"/>
      <c r="P79" s="2976"/>
      <c r="Q79" s="2976"/>
      <c r="R79" s="2976"/>
      <c r="S79" s="2976"/>
      <c r="T79" s="2976"/>
      <c r="U79" s="2976"/>
      <c r="V79" s="2970"/>
      <c r="W79" s="2964"/>
      <c r="X79" s="2879"/>
      <c r="Y79" s="2879"/>
      <c r="Z79" s="2880"/>
      <c r="AA79" s="2878"/>
      <c r="AB79" s="2879"/>
      <c r="AC79" s="2879"/>
      <c r="AD79" s="2879"/>
      <c r="AE79" s="2880"/>
      <c r="AF79" s="2878"/>
      <c r="AG79" s="2879"/>
      <c r="AH79" s="2879"/>
      <c r="AI79" s="2879"/>
      <c r="AJ79" s="2880"/>
      <c r="AK79" s="2878"/>
      <c r="AL79" s="2879"/>
      <c r="AM79" s="2879"/>
      <c r="AN79" s="2879"/>
      <c r="AO79" s="2879"/>
      <c r="AP79" s="2878"/>
      <c r="AQ79" s="2879"/>
      <c r="AR79" s="2879"/>
      <c r="AS79" s="2879"/>
      <c r="AT79" s="2880"/>
      <c r="AU79" s="2878"/>
      <c r="AV79" s="2879"/>
      <c r="AW79" s="2879"/>
      <c r="AX79" s="2879"/>
      <c r="AY79" s="2880"/>
      <c r="AZ79" s="2878"/>
      <c r="BA79" s="2879"/>
      <c r="BB79" s="2879"/>
      <c r="BC79" s="2879"/>
      <c r="BD79" s="2880"/>
      <c r="BE79" s="2896"/>
      <c r="BF79" s="2897"/>
      <c r="BG79" s="2897"/>
      <c r="BH79" s="2897"/>
      <c r="BI79" s="2898"/>
    </row>
    <row r="80" spans="1:61" ht="10.199999999999999" customHeight="1">
      <c r="A80" s="938"/>
      <c r="B80" s="2415"/>
      <c r="C80" s="2414"/>
      <c r="D80" s="2393"/>
      <c r="E80" s="2393"/>
      <c r="F80" s="2393"/>
      <c r="G80" s="2393"/>
      <c r="H80" s="2393"/>
      <c r="I80" s="2393"/>
      <c r="J80" s="2393"/>
      <c r="K80" s="2393"/>
      <c r="L80" s="2393"/>
      <c r="M80" s="2393"/>
      <c r="N80" s="2399"/>
      <c r="O80" s="2399"/>
      <c r="P80" s="2399"/>
      <c r="Q80" s="2399"/>
      <c r="R80" s="2399"/>
      <c r="S80" s="2399"/>
      <c r="T80" s="2399"/>
      <c r="U80" s="2399"/>
      <c r="V80" s="2971"/>
      <c r="W80" s="2965"/>
      <c r="X80" s="2882"/>
      <c r="Y80" s="2882"/>
      <c r="Z80" s="2883"/>
      <c r="AA80" s="2881"/>
      <c r="AB80" s="2882"/>
      <c r="AC80" s="2882"/>
      <c r="AD80" s="2882"/>
      <c r="AE80" s="2883"/>
      <c r="AF80" s="2881"/>
      <c r="AG80" s="2882"/>
      <c r="AH80" s="2882"/>
      <c r="AI80" s="2882"/>
      <c r="AJ80" s="2883"/>
      <c r="AK80" s="2881"/>
      <c r="AL80" s="2882"/>
      <c r="AM80" s="2882"/>
      <c r="AN80" s="2882"/>
      <c r="AO80" s="2882"/>
      <c r="AP80" s="2881"/>
      <c r="AQ80" s="2882"/>
      <c r="AR80" s="2882"/>
      <c r="AS80" s="2882"/>
      <c r="AT80" s="2883"/>
      <c r="AU80" s="2881"/>
      <c r="AV80" s="2882"/>
      <c r="AW80" s="2882"/>
      <c r="AX80" s="2882"/>
      <c r="AY80" s="2883"/>
      <c r="AZ80" s="2881"/>
      <c r="BA80" s="2882"/>
      <c r="BB80" s="2882"/>
      <c r="BC80" s="2882"/>
      <c r="BD80" s="2883"/>
      <c r="BE80" s="2899"/>
      <c r="BF80" s="2900"/>
      <c r="BG80" s="2900"/>
      <c r="BH80" s="2900"/>
      <c r="BI80" s="2901"/>
    </row>
    <row r="81" spans="1:61" ht="63.6" customHeight="1">
      <c r="A81" s="938"/>
      <c r="B81" s="2416" t="s">
        <v>408</v>
      </c>
      <c r="C81" s="2417"/>
      <c r="D81" s="2953" t="s">
        <v>737</v>
      </c>
      <c r="E81" s="2953"/>
      <c r="F81" s="2953"/>
      <c r="G81" s="2953"/>
      <c r="H81" s="2953"/>
      <c r="I81" s="2953"/>
      <c r="J81" s="2953"/>
      <c r="K81" s="2953"/>
      <c r="L81" s="2953"/>
      <c r="M81" s="2953"/>
      <c r="N81" s="2953"/>
      <c r="O81" s="2953"/>
      <c r="P81" s="2953"/>
      <c r="Q81" s="2953"/>
      <c r="R81" s="2953"/>
      <c r="S81" s="2953"/>
      <c r="T81" s="2953"/>
      <c r="U81" s="2953"/>
      <c r="V81" s="2960">
        <v>15</v>
      </c>
      <c r="W81" s="2963"/>
      <c r="X81" s="2876"/>
      <c r="Y81" s="2876"/>
      <c r="Z81" s="2877"/>
      <c r="AA81" s="2875"/>
      <c r="AB81" s="2876"/>
      <c r="AC81" s="2876"/>
      <c r="AD81" s="2876"/>
      <c r="AE81" s="2877"/>
      <c r="AF81" s="2884"/>
      <c r="AG81" s="2885"/>
      <c r="AH81" s="2885"/>
      <c r="AI81" s="2885"/>
      <c r="AJ81" s="2886"/>
      <c r="AK81" s="2875"/>
      <c r="AL81" s="2876"/>
      <c r="AM81" s="2876"/>
      <c r="AN81" s="2876"/>
      <c r="AO81" s="2876"/>
      <c r="AP81" s="2875"/>
      <c r="AQ81" s="2876"/>
      <c r="AR81" s="2876"/>
      <c r="AS81" s="2876"/>
      <c r="AT81" s="2877"/>
      <c r="AU81" s="2875"/>
      <c r="AV81" s="2876"/>
      <c r="AW81" s="2876"/>
      <c r="AX81" s="2876"/>
      <c r="AY81" s="2877"/>
      <c r="AZ81" s="2875"/>
      <c r="BA81" s="2876"/>
      <c r="BB81" s="2876"/>
      <c r="BC81" s="2876"/>
      <c r="BD81" s="2877"/>
      <c r="BE81" s="2893">
        <f>W81+AA81+AK81-AP81+AU81-AZ81</f>
        <v>0</v>
      </c>
      <c r="BF81" s="2894"/>
      <c r="BG81" s="2894"/>
      <c r="BH81" s="2894"/>
      <c r="BI81" s="2895"/>
    </row>
    <row r="82" spans="1:61" ht="30" customHeight="1">
      <c r="A82" s="938"/>
      <c r="B82" s="2390"/>
      <c r="C82" s="2388"/>
      <c r="D82" s="2387" t="s">
        <v>409</v>
      </c>
      <c r="E82" s="2387"/>
      <c r="F82" s="2387" t="s">
        <v>245</v>
      </c>
      <c r="G82" s="2387"/>
      <c r="H82" s="2387"/>
      <c r="I82" s="2387"/>
      <c r="J82" s="2387"/>
      <c r="K82" s="2387"/>
      <c r="L82" s="2387"/>
      <c r="M82" s="2387"/>
      <c r="N82" s="2388"/>
      <c r="O82" s="2388"/>
      <c r="P82" s="2388"/>
      <c r="Q82" s="2388"/>
      <c r="R82" s="2388"/>
      <c r="S82" s="2388"/>
      <c r="T82" s="2388"/>
      <c r="U82" s="2388"/>
      <c r="V82" s="2961"/>
      <c r="W82" s="2964"/>
      <c r="X82" s="2879"/>
      <c r="Y82" s="2879"/>
      <c r="Z82" s="2880"/>
      <c r="AA82" s="2878"/>
      <c r="AB82" s="2879"/>
      <c r="AC82" s="2879"/>
      <c r="AD82" s="2879"/>
      <c r="AE82" s="2880"/>
      <c r="AF82" s="2887"/>
      <c r="AG82" s="2888"/>
      <c r="AH82" s="2888"/>
      <c r="AI82" s="2888"/>
      <c r="AJ82" s="2889"/>
      <c r="AK82" s="2878"/>
      <c r="AL82" s="2879"/>
      <c r="AM82" s="2879"/>
      <c r="AN82" s="2879"/>
      <c r="AO82" s="2879"/>
      <c r="AP82" s="2878"/>
      <c r="AQ82" s="2879"/>
      <c r="AR82" s="2879"/>
      <c r="AS82" s="2879"/>
      <c r="AT82" s="2880"/>
      <c r="AU82" s="2878"/>
      <c r="AV82" s="2879"/>
      <c r="AW82" s="2879"/>
      <c r="AX82" s="2879"/>
      <c r="AY82" s="2880"/>
      <c r="AZ82" s="2878"/>
      <c r="BA82" s="2879"/>
      <c r="BB82" s="2879"/>
      <c r="BC82" s="2879"/>
      <c r="BD82" s="2880"/>
      <c r="BE82" s="2896"/>
      <c r="BF82" s="2897"/>
      <c r="BG82" s="2897"/>
      <c r="BH82" s="2897"/>
      <c r="BI82" s="2898"/>
    </row>
    <row r="83" spans="1:61" ht="30" customHeight="1">
      <c r="A83" s="938"/>
      <c r="B83" s="2390"/>
      <c r="C83" s="2388"/>
      <c r="D83" s="2387"/>
      <c r="E83" s="2387"/>
      <c r="F83" s="2408" t="s">
        <v>246</v>
      </c>
      <c r="G83" s="2387"/>
      <c r="H83" s="2387"/>
      <c r="I83" s="2387"/>
      <c r="J83" s="2387"/>
      <c r="K83" s="2387"/>
      <c r="L83" s="2387"/>
      <c r="M83" s="2387"/>
      <c r="N83" s="2388"/>
      <c r="O83" s="2388"/>
      <c r="P83" s="2388"/>
      <c r="Q83" s="2388"/>
      <c r="R83" s="2388"/>
      <c r="S83" s="2388"/>
      <c r="T83" s="2388"/>
      <c r="U83" s="2388"/>
      <c r="V83" s="2962"/>
      <c r="W83" s="2965"/>
      <c r="X83" s="2882"/>
      <c r="Y83" s="2882"/>
      <c r="Z83" s="2883"/>
      <c r="AA83" s="2881"/>
      <c r="AB83" s="2882"/>
      <c r="AC83" s="2882"/>
      <c r="AD83" s="2882"/>
      <c r="AE83" s="2883"/>
      <c r="AF83" s="2890"/>
      <c r="AG83" s="2891"/>
      <c r="AH83" s="2891"/>
      <c r="AI83" s="2891"/>
      <c r="AJ83" s="2892"/>
      <c r="AK83" s="2881"/>
      <c r="AL83" s="2882"/>
      <c r="AM83" s="2882"/>
      <c r="AN83" s="2882"/>
      <c r="AO83" s="2882"/>
      <c r="AP83" s="2881"/>
      <c r="AQ83" s="2882"/>
      <c r="AR83" s="2882"/>
      <c r="AS83" s="2882"/>
      <c r="AT83" s="2883"/>
      <c r="AU83" s="2881"/>
      <c r="AV83" s="2882"/>
      <c r="AW83" s="2882"/>
      <c r="AX83" s="2882"/>
      <c r="AY83" s="2883"/>
      <c r="AZ83" s="2881"/>
      <c r="BA83" s="2882"/>
      <c r="BB83" s="2882"/>
      <c r="BC83" s="2882"/>
      <c r="BD83" s="2883"/>
      <c r="BE83" s="2899"/>
      <c r="BF83" s="2900"/>
      <c r="BG83" s="2900"/>
      <c r="BH83" s="2900"/>
      <c r="BI83" s="2901"/>
    </row>
    <row r="84" spans="1:61" ht="10.199999999999999" customHeight="1">
      <c r="A84" s="938"/>
      <c r="B84" s="2390"/>
      <c r="C84" s="2388"/>
      <c r="D84" s="2388"/>
      <c r="E84" s="2388"/>
      <c r="F84" s="2388"/>
      <c r="G84" s="2388"/>
      <c r="H84" s="2388"/>
      <c r="I84" s="2388"/>
      <c r="J84" s="2388"/>
      <c r="K84" s="2388"/>
      <c r="L84" s="2388"/>
      <c r="M84" s="2388"/>
      <c r="N84" s="2388"/>
      <c r="O84" s="2388"/>
      <c r="P84" s="2388"/>
      <c r="Q84" s="2388"/>
      <c r="R84" s="2388"/>
      <c r="S84" s="2388"/>
      <c r="T84" s="2388"/>
      <c r="U84" s="2388"/>
      <c r="V84" s="2972">
        <v>16</v>
      </c>
      <c r="W84" s="2963"/>
      <c r="X84" s="2876"/>
      <c r="Y84" s="2876"/>
      <c r="Z84" s="2877"/>
      <c r="AA84" s="2875"/>
      <c r="AB84" s="2876"/>
      <c r="AC84" s="2876"/>
      <c r="AD84" s="2876"/>
      <c r="AE84" s="2877"/>
      <c r="AF84" s="2884"/>
      <c r="AG84" s="2885"/>
      <c r="AH84" s="2885"/>
      <c r="AI84" s="2885"/>
      <c r="AJ84" s="2886"/>
      <c r="AK84" s="2875"/>
      <c r="AL84" s="2876"/>
      <c r="AM84" s="2876"/>
      <c r="AN84" s="2876"/>
      <c r="AO84" s="2876"/>
      <c r="AP84" s="2875"/>
      <c r="AQ84" s="2876"/>
      <c r="AR84" s="2876"/>
      <c r="AS84" s="2876"/>
      <c r="AT84" s="2877"/>
      <c r="AU84" s="2875"/>
      <c r="AV84" s="2876"/>
      <c r="AW84" s="2876"/>
      <c r="AX84" s="2876"/>
      <c r="AY84" s="2877"/>
      <c r="AZ84" s="2875"/>
      <c r="BA84" s="2876"/>
      <c r="BB84" s="2876"/>
      <c r="BC84" s="2876"/>
      <c r="BD84" s="2877"/>
      <c r="BE84" s="2893">
        <f>W84+AA84+AK84-AP84+AU84-AZ84</f>
        <v>0</v>
      </c>
      <c r="BF84" s="2894"/>
      <c r="BG84" s="2894"/>
      <c r="BH84" s="2894"/>
      <c r="BI84" s="2895"/>
    </row>
    <row r="85" spans="1:61" ht="30" customHeight="1">
      <c r="A85" s="938"/>
      <c r="B85" s="2390"/>
      <c r="C85" s="2388"/>
      <c r="D85" s="2404" t="s">
        <v>410</v>
      </c>
      <c r="E85" s="2394"/>
      <c r="F85" s="2973" t="s">
        <v>751</v>
      </c>
      <c r="G85" s="2973"/>
      <c r="H85" s="2973"/>
      <c r="I85" s="2973"/>
      <c r="J85" s="2973"/>
      <c r="K85" s="2973"/>
      <c r="L85" s="2973"/>
      <c r="M85" s="2973"/>
      <c r="N85" s="2973"/>
      <c r="O85" s="2973"/>
      <c r="P85" s="2973"/>
      <c r="Q85" s="2973"/>
      <c r="R85" s="2973"/>
      <c r="S85" s="2973"/>
      <c r="T85" s="2973"/>
      <c r="U85" s="2412"/>
      <c r="V85" s="2970"/>
      <c r="W85" s="2964"/>
      <c r="X85" s="2879"/>
      <c r="Y85" s="2879"/>
      <c r="Z85" s="2880"/>
      <c r="AA85" s="2878"/>
      <c r="AB85" s="2879"/>
      <c r="AC85" s="2879"/>
      <c r="AD85" s="2879"/>
      <c r="AE85" s="2880"/>
      <c r="AF85" s="2887"/>
      <c r="AG85" s="2888"/>
      <c r="AH85" s="2888"/>
      <c r="AI85" s="2888"/>
      <c r="AJ85" s="2889"/>
      <c r="AK85" s="2878"/>
      <c r="AL85" s="2879"/>
      <c r="AM85" s="2879"/>
      <c r="AN85" s="2879"/>
      <c r="AO85" s="2879"/>
      <c r="AP85" s="2878"/>
      <c r="AQ85" s="2879"/>
      <c r="AR85" s="2879"/>
      <c r="AS85" s="2879"/>
      <c r="AT85" s="2880"/>
      <c r="AU85" s="2878"/>
      <c r="AV85" s="2879"/>
      <c r="AW85" s="2879"/>
      <c r="AX85" s="2879"/>
      <c r="AY85" s="2880"/>
      <c r="AZ85" s="2878"/>
      <c r="BA85" s="2879"/>
      <c r="BB85" s="2879"/>
      <c r="BC85" s="2879"/>
      <c r="BD85" s="2880"/>
      <c r="BE85" s="2896"/>
      <c r="BF85" s="2897"/>
      <c r="BG85" s="2897"/>
      <c r="BH85" s="2897"/>
      <c r="BI85" s="2898"/>
    </row>
    <row r="86" spans="1:61" ht="30" customHeight="1">
      <c r="A86" s="938"/>
      <c r="B86" s="2390"/>
      <c r="C86" s="2388"/>
      <c r="D86" s="2412"/>
      <c r="E86" s="2412"/>
      <c r="F86" s="2403" t="s">
        <v>63</v>
      </c>
      <c r="G86" s="2403"/>
      <c r="H86" s="2403"/>
      <c r="I86" s="2403"/>
      <c r="J86" s="2403"/>
      <c r="K86" s="2403"/>
      <c r="L86" s="2403"/>
      <c r="M86" s="2403"/>
      <c r="N86" s="2412"/>
      <c r="O86" s="2412"/>
      <c r="P86" s="2412"/>
      <c r="Q86" s="2412"/>
      <c r="R86" s="2412"/>
      <c r="S86" s="2412"/>
      <c r="T86" s="2412"/>
      <c r="U86" s="2412"/>
      <c r="V86" s="2970"/>
      <c r="W86" s="2964"/>
      <c r="X86" s="2879"/>
      <c r="Y86" s="2879"/>
      <c r="Z86" s="2880"/>
      <c r="AA86" s="2878"/>
      <c r="AB86" s="2879"/>
      <c r="AC86" s="2879"/>
      <c r="AD86" s="2879"/>
      <c r="AE86" s="2880"/>
      <c r="AF86" s="2887"/>
      <c r="AG86" s="2888"/>
      <c r="AH86" s="2888"/>
      <c r="AI86" s="2888"/>
      <c r="AJ86" s="2889"/>
      <c r="AK86" s="2878"/>
      <c r="AL86" s="2879"/>
      <c r="AM86" s="2879"/>
      <c r="AN86" s="2879"/>
      <c r="AO86" s="2879"/>
      <c r="AP86" s="2878"/>
      <c r="AQ86" s="2879"/>
      <c r="AR86" s="2879"/>
      <c r="AS86" s="2879"/>
      <c r="AT86" s="2880"/>
      <c r="AU86" s="2878"/>
      <c r="AV86" s="2879"/>
      <c r="AW86" s="2879"/>
      <c r="AX86" s="2879"/>
      <c r="AY86" s="2880"/>
      <c r="AZ86" s="2878"/>
      <c r="BA86" s="2879"/>
      <c r="BB86" s="2879"/>
      <c r="BC86" s="2879"/>
      <c r="BD86" s="2880"/>
      <c r="BE86" s="2896"/>
      <c r="BF86" s="2897"/>
      <c r="BG86" s="2897"/>
      <c r="BH86" s="2897"/>
      <c r="BI86" s="2898"/>
    </row>
    <row r="87" spans="1:61" ht="10.5" customHeight="1">
      <c r="A87" s="938"/>
      <c r="B87" s="2390"/>
      <c r="C87" s="2388"/>
      <c r="D87" s="2412"/>
      <c r="E87" s="2412"/>
      <c r="F87" s="2403"/>
      <c r="G87" s="2403"/>
      <c r="H87" s="2403"/>
      <c r="I87" s="2403"/>
      <c r="J87" s="2403"/>
      <c r="K87" s="2403"/>
      <c r="L87" s="2403"/>
      <c r="M87" s="2403"/>
      <c r="N87" s="2412"/>
      <c r="O87" s="2412"/>
      <c r="P87" s="2412"/>
      <c r="Q87" s="2412"/>
      <c r="R87" s="2412"/>
      <c r="S87" s="2412"/>
      <c r="T87" s="2412"/>
      <c r="U87" s="2412"/>
      <c r="V87" s="2971"/>
      <c r="W87" s="2965"/>
      <c r="X87" s="2882"/>
      <c r="Y87" s="2882"/>
      <c r="Z87" s="2883"/>
      <c r="AA87" s="2881"/>
      <c r="AB87" s="2882"/>
      <c r="AC87" s="2882"/>
      <c r="AD87" s="2882"/>
      <c r="AE87" s="2883"/>
      <c r="AF87" s="2890"/>
      <c r="AG87" s="2891"/>
      <c r="AH87" s="2891"/>
      <c r="AI87" s="2891"/>
      <c r="AJ87" s="2892"/>
      <c r="AK87" s="2881"/>
      <c r="AL87" s="2882"/>
      <c r="AM87" s="2882"/>
      <c r="AN87" s="2882"/>
      <c r="AO87" s="2882"/>
      <c r="AP87" s="2881"/>
      <c r="AQ87" s="2882"/>
      <c r="AR87" s="2882"/>
      <c r="AS87" s="2882"/>
      <c r="AT87" s="2883"/>
      <c r="AU87" s="2881"/>
      <c r="AV87" s="2882"/>
      <c r="AW87" s="2882"/>
      <c r="AX87" s="2882"/>
      <c r="AY87" s="2883"/>
      <c r="AZ87" s="2881"/>
      <c r="BA87" s="2882"/>
      <c r="BB87" s="2882"/>
      <c r="BC87" s="2882"/>
      <c r="BD87" s="2883"/>
      <c r="BE87" s="2899"/>
      <c r="BF87" s="2900"/>
      <c r="BG87" s="2900"/>
      <c r="BH87" s="2900"/>
      <c r="BI87" s="2901"/>
    </row>
    <row r="88" spans="1:61" ht="10.199999999999999" customHeight="1">
      <c r="A88" s="938"/>
      <c r="B88" s="2390"/>
      <c r="C88" s="2388"/>
      <c r="D88" s="2412"/>
      <c r="E88" s="2412"/>
      <c r="F88" s="2403"/>
      <c r="G88" s="2403"/>
      <c r="H88" s="2403"/>
      <c r="I88" s="2403"/>
      <c r="J88" s="2403"/>
      <c r="K88" s="2403"/>
      <c r="L88" s="2403"/>
      <c r="M88" s="2403"/>
      <c r="N88" s="2412"/>
      <c r="O88" s="2412"/>
      <c r="P88" s="2412"/>
      <c r="Q88" s="2412"/>
      <c r="R88" s="2412"/>
      <c r="S88" s="2412"/>
      <c r="T88" s="2412"/>
      <c r="U88" s="2412"/>
      <c r="V88" s="1433"/>
      <c r="W88" s="2963"/>
      <c r="X88" s="2876"/>
      <c r="Y88" s="2876"/>
      <c r="Z88" s="2877"/>
      <c r="AA88" s="2875"/>
      <c r="AB88" s="2876"/>
      <c r="AC88" s="2876"/>
      <c r="AD88" s="2876"/>
      <c r="AE88" s="2877"/>
      <c r="AF88" s="2884"/>
      <c r="AG88" s="2885"/>
      <c r="AH88" s="2885"/>
      <c r="AI88" s="2885"/>
      <c r="AJ88" s="2886"/>
      <c r="AK88" s="2875"/>
      <c r="AL88" s="2876"/>
      <c r="AM88" s="2876"/>
      <c r="AN88" s="2876"/>
      <c r="AO88" s="2876"/>
      <c r="AP88" s="2875"/>
      <c r="AQ88" s="2876"/>
      <c r="AR88" s="2876"/>
      <c r="AS88" s="2876"/>
      <c r="AT88" s="2877"/>
      <c r="AU88" s="2875"/>
      <c r="AV88" s="2876"/>
      <c r="AW88" s="2876"/>
      <c r="AX88" s="2876"/>
      <c r="AY88" s="2877"/>
      <c r="AZ88" s="2884"/>
      <c r="BA88" s="2885"/>
      <c r="BB88" s="2885"/>
      <c r="BC88" s="2885"/>
      <c r="BD88" s="2886"/>
      <c r="BE88" s="2893">
        <f>W88+AA88+AK88-AP88+AU88</f>
        <v>0</v>
      </c>
      <c r="BF88" s="2894"/>
      <c r="BG88" s="2894"/>
      <c r="BH88" s="2894"/>
      <c r="BI88" s="2895"/>
    </row>
    <row r="89" spans="1:61" s="942" customFormat="1" ht="30" customHeight="1">
      <c r="A89" s="938"/>
      <c r="B89" s="2418"/>
      <c r="C89" s="2412"/>
      <c r="D89" s="2394" t="s">
        <v>411</v>
      </c>
      <c r="E89" s="2394"/>
      <c r="F89" s="2953" t="s">
        <v>752</v>
      </c>
      <c r="G89" s="2953"/>
      <c r="H89" s="2953"/>
      <c r="I89" s="2953"/>
      <c r="J89" s="2953"/>
      <c r="K89" s="2953"/>
      <c r="L89" s="2953"/>
      <c r="M89" s="2953"/>
      <c r="N89" s="2969"/>
      <c r="O89" s="2969"/>
      <c r="P89" s="2969"/>
      <c r="Q89" s="2969"/>
      <c r="R89" s="2969"/>
      <c r="S89" s="2969"/>
      <c r="T89" s="2969"/>
      <c r="U89" s="2969"/>
      <c r="V89" s="2970">
        <v>17</v>
      </c>
      <c r="W89" s="2964"/>
      <c r="X89" s="2879"/>
      <c r="Y89" s="2879"/>
      <c r="Z89" s="2880"/>
      <c r="AA89" s="2878"/>
      <c r="AB89" s="2879"/>
      <c r="AC89" s="2879"/>
      <c r="AD89" s="2879"/>
      <c r="AE89" s="2880"/>
      <c r="AF89" s="2887"/>
      <c r="AG89" s="2888"/>
      <c r="AH89" s="2888"/>
      <c r="AI89" s="2888"/>
      <c r="AJ89" s="2889"/>
      <c r="AK89" s="2878"/>
      <c r="AL89" s="2879"/>
      <c r="AM89" s="2879"/>
      <c r="AN89" s="2879"/>
      <c r="AO89" s="2879"/>
      <c r="AP89" s="2878"/>
      <c r="AQ89" s="2879"/>
      <c r="AR89" s="2879"/>
      <c r="AS89" s="2879"/>
      <c r="AT89" s="2880"/>
      <c r="AU89" s="2878"/>
      <c r="AV89" s="2879"/>
      <c r="AW89" s="2879"/>
      <c r="AX89" s="2879"/>
      <c r="AY89" s="2880"/>
      <c r="AZ89" s="2887"/>
      <c r="BA89" s="2888"/>
      <c r="BB89" s="2888"/>
      <c r="BC89" s="2888"/>
      <c r="BD89" s="2889"/>
      <c r="BE89" s="2896"/>
      <c r="BF89" s="2897"/>
      <c r="BG89" s="2897"/>
      <c r="BH89" s="2897"/>
      <c r="BI89" s="2898"/>
    </row>
    <row r="90" spans="1:61" ht="30" customHeight="1">
      <c r="A90" s="938"/>
      <c r="B90" s="2390"/>
      <c r="C90" s="2388"/>
      <c r="D90" s="2398"/>
      <c r="E90" s="2398"/>
      <c r="F90" s="2403" t="s">
        <v>64</v>
      </c>
      <c r="G90" s="2403"/>
      <c r="H90" s="2403"/>
      <c r="I90" s="2403"/>
      <c r="J90" s="2403"/>
      <c r="K90" s="2403"/>
      <c r="L90" s="2403"/>
      <c r="M90" s="2403"/>
      <c r="N90" s="2388"/>
      <c r="O90" s="2388"/>
      <c r="P90" s="2388"/>
      <c r="Q90" s="2388"/>
      <c r="R90" s="2388"/>
      <c r="S90" s="2388"/>
      <c r="T90" s="2388"/>
      <c r="U90" s="2388"/>
      <c r="V90" s="2970"/>
      <c r="W90" s="2964"/>
      <c r="X90" s="2879"/>
      <c r="Y90" s="2879"/>
      <c r="Z90" s="2880"/>
      <c r="AA90" s="2878"/>
      <c r="AB90" s="2879"/>
      <c r="AC90" s="2879"/>
      <c r="AD90" s="2879"/>
      <c r="AE90" s="2880"/>
      <c r="AF90" s="2887"/>
      <c r="AG90" s="2888"/>
      <c r="AH90" s="2888"/>
      <c r="AI90" s="2888"/>
      <c r="AJ90" s="2889"/>
      <c r="AK90" s="2878"/>
      <c r="AL90" s="2879"/>
      <c r="AM90" s="2879"/>
      <c r="AN90" s="2879"/>
      <c r="AO90" s="2879"/>
      <c r="AP90" s="2878"/>
      <c r="AQ90" s="2879"/>
      <c r="AR90" s="2879"/>
      <c r="AS90" s="2879"/>
      <c r="AT90" s="2880"/>
      <c r="AU90" s="2878"/>
      <c r="AV90" s="2879"/>
      <c r="AW90" s="2879"/>
      <c r="AX90" s="2879"/>
      <c r="AY90" s="2880"/>
      <c r="AZ90" s="2887"/>
      <c r="BA90" s="2888"/>
      <c r="BB90" s="2888"/>
      <c r="BC90" s="2888"/>
      <c r="BD90" s="2889"/>
      <c r="BE90" s="2896"/>
      <c r="BF90" s="2897"/>
      <c r="BG90" s="2897"/>
      <c r="BH90" s="2897"/>
      <c r="BI90" s="2898"/>
    </row>
    <row r="91" spans="1:61" ht="10.199999999999999" customHeight="1">
      <c r="A91" s="938"/>
      <c r="B91" s="2390"/>
      <c r="C91" s="2388"/>
      <c r="D91" s="2389"/>
      <c r="E91" s="2389"/>
      <c r="F91" s="2389"/>
      <c r="G91" s="2389"/>
      <c r="H91" s="2389"/>
      <c r="I91" s="2389"/>
      <c r="J91" s="2389"/>
      <c r="K91" s="2389"/>
      <c r="L91" s="2389"/>
      <c r="M91" s="2389"/>
      <c r="N91" s="2388"/>
      <c r="O91" s="2388"/>
      <c r="P91" s="2388"/>
      <c r="Q91" s="2388"/>
      <c r="R91" s="2388"/>
      <c r="S91" s="2388"/>
      <c r="T91" s="2388"/>
      <c r="U91" s="2388"/>
      <c r="V91" s="2971"/>
      <c r="W91" s="2965"/>
      <c r="X91" s="2882"/>
      <c r="Y91" s="2882"/>
      <c r="Z91" s="2883"/>
      <c r="AA91" s="2881"/>
      <c r="AB91" s="2882"/>
      <c r="AC91" s="2882"/>
      <c r="AD91" s="2882"/>
      <c r="AE91" s="2883"/>
      <c r="AF91" s="2890"/>
      <c r="AG91" s="2891"/>
      <c r="AH91" s="2891"/>
      <c r="AI91" s="2891"/>
      <c r="AJ91" s="2892"/>
      <c r="AK91" s="2881"/>
      <c r="AL91" s="2882"/>
      <c r="AM91" s="2882"/>
      <c r="AN91" s="2882"/>
      <c r="AO91" s="2882"/>
      <c r="AP91" s="2881"/>
      <c r="AQ91" s="2882"/>
      <c r="AR91" s="2882"/>
      <c r="AS91" s="2882"/>
      <c r="AT91" s="2883"/>
      <c r="AU91" s="2881"/>
      <c r="AV91" s="2882"/>
      <c r="AW91" s="2882"/>
      <c r="AX91" s="2882"/>
      <c r="AY91" s="2883"/>
      <c r="AZ91" s="2890"/>
      <c r="BA91" s="2891"/>
      <c r="BB91" s="2891"/>
      <c r="BC91" s="2891"/>
      <c r="BD91" s="2892"/>
      <c r="BE91" s="2899"/>
      <c r="BF91" s="2900"/>
      <c r="BG91" s="2900"/>
      <c r="BH91" s="2900"/>
      <c r="BI91" s="2901"/>
    </row>
    <row r="92" spans="1:61" ht="10.199999999999999" customHeight="1">
      <c r="A92" s="938"/>
      <c r="B92" s="2390"/>
      <c r="C92" s="2388"/>
      <c r="D92" s="2389"/>
      <c r="E92" s="2389"/>
      <c r="F92" s="2389"/>
      <c r="G92" s="2389"/>
      <c r="H92" s="2389"/>
      <c r="I92" s="2389"/>
      <c r="J92" s="2389"/>
      <c r="K92" s="2389"/>
      <c r="L92" s="2389"/>
      <c r="M92" s="2389"/>
      <c r="N92" s="2388"/>
      <c r="O92" s="2388"/>
      <c r="P92" s="2388"/>
      <c r="Q92" s="2388"/>
      <c r="R92" s="2388"/>
      <c r="S92" s="2388"/>
      <c r="T92" s="2388"/>
      <c r="U92" s="2388"/>
      <c r="V92" s="2960">
        <v>18</v>
      </c>
      <c r="W92" s="2963"/>
      <c r="X92" s="2876"/>
      <c r="Y92" s="2876"/>
      <c r="Z92" s="2877"/>
      <c r="AA92" s="2875"/>
      <c r="AB92" s="2876"/>
      <c r="AC92" s="2876"/>
      <c r="AD92" s="2876"/>
      <c r="AE92" s="2877"/>
      <c r="AF92" s="2875"/>
      <c r="AG92" s="2876"/>
      <c r="AH92" s="2876"/>
      <c r="AI92" s="2876"/>
      <c r="AJ92" s="2877"/>
      <c r="AK92" s="2875"/>
      <c r="AL92" s="2876"/>
      <c r="AM92" s="2876"/>
      <c r="AN92" s="2876"/>
      <c r="AO92" s="2876"/>
      <c r="AP92" s="2875"/>
      <c r="AQ92" s="2876"/>
      <c r="AR92" s="2876"/>
      <c r="AS92" s="2876"/>
      <c r="AT92" s="2877"/>
      <c r="AU92" s="2875"/>
      <c r="AV92" s="2876"/>
      <c r="AW92" s="2876"/>
      <c r="AX92" s="2876"/>
      <c r="AY92" s="2877"/>
      <c r="AZ92" s="2875"/>
      <c r="BA92" s="2876"/>
      <c r="BB92" s="2876"/>
      <c r="BC92" s="2876"/>
      <c r="BD92" s="2877"/>
      <c r="BE92" s="2893">
        <f>W92+AA92+AF92+AK92-AP92+AU92-AZ92</f>
        <v>0</v>
      </c>
      <c r="BF92" s="2894"/>
      <c r="BG92" s="2894"/>
      <c r="BH92" s="2894"/>
      <c r="BI92" s="2895"/>
    </row>
    <row r="93" spans="1:61" ht="30" customHeight="1">
      <c r="A93" s="938"/>
      <c r="B93" s="2416" t="s">
        <v>412</v>
      </c>
      <c r="C93" s="2417"/>
      <c r="D93" s="2953" t="s">
        <v>744</v>
      </c>
      <c r="E93" s="2953"/>
      <c r="F93" s="2953"/>
      <c r="G93" s="2953"/>
      <c r="H93" s="2953"/>
      <c r="I93" s="2953"/>
      <c r="J93" s="2953"/>
      <c r="K93" s="2953"/>
      <c r="L93" s="2953"/>
      <c r="M93" s="2953"/>
      <c r="N93" s="2953"/>
      <c r="O93" s="2953"/>
      <c r="P93" s="2953"/>
      <c r="Q93" s="2953"/>
      <c r="R93" s="2953"/>
      <c r="S93" s="2953"/>
      <c r="T93" s="2953"/>
      <c r="U93" s="2966"/>
      <c r="V93" s="2961"/>
      <c r="W93" s="2964"/>
      <c r="X93" s="2879"/>
      <c r="Y93" s="2879"/>
      <c r="Z93" s="2880"/>
      <c r="AA93" s="2878"/>
      <c r="AB93" s="2879"/>
      <c r="AC93" s="2879"/>
      <c r="AD93" s="2879"/>
      <c r="AE93" s="2880"/>
      <c r="AF93" s="2878"/>
      <c r="AG93" s="2879"/>
      <c r="AH93" s="2879"/>
      <c r="AI93" s="2879"/>
      <c r="AJ93" s="2880"/>
      <c r="AK93" s="2878"/>
      <c r="AL93" s="2879"/>
      <c r="AM93" s="2879"/>
      <c r="AN93" s="2879"/>
      <c r="AO93" s="2879"/>
      <c r="AP93" s="2878"/>
      <c r="AQ93" s="2879"/>
      <c r="AR93" s="2879"/>
      <c r="AS93" s="2879"/>
      <c r="AT93" s="2880"/>
      <c r="AU93" s="2878"/>
      <c r="AV93" s="2879"/>
      <c r="AW93" s="2879"/>
      <c r="AX93" s="2879"/>
      <c r="AY93" s="2880"/>
      <c r="AZ93" s="2878"/>
      <c r="BA93" s="2879"/>
      <c r="BB93" s="2879"/>
      <c r="BC93" s="2879"/>
      <c r="BD93" s="2880"/>
      <c r="BE93" s="2896"/>
      <c r="BF93" s="2897"/>
      <c r="BG93" s="2897"/>
      <c r="BH93" s="2897"/>
      <c r="BI93" s="2898"/>
    </row>
    <row r="94" spans="1:61" ht="30" customHeight="1">
      <c r="A94" s="938"/>
      <c r="B94" s="2416"/>
      <c r="C94" s="2417"/>
      <c r="D94" s="2408" t="s">
        <v>2873</v>
      </c>
      <c r="E94" s="2408"/>
      <c r="F94" s="2407"/>
      <c r="G94" s="2407"/>
      <c r="H94" s="2407"/>
      <c r="I94" s="2407"/>
      <c r="J94" s="2407"/>
      <c r="K94" s="2407"/>
      <c r="L94" s="2407"/>
      <c r="M94" s="2407"/>
      <c r="N94" s="2407"/>
      <c r="O94" s="2407"/>
      <c r="P94" s="2407"/>
      <c r="Q94" s="2407"/>
      <c r="R94" s="2407"/>
      <c r="S94" s="2407"/>
      <c r="T94" s="2407"/>
      <c r="U94" s="2407"/>
      <c r="V94" s="2961"/>
      <c r="W94" s="2964"/>
      <c r="X94" s="2879"/>
      <c r="Y94" s="2879"/>
      <c r="Z94" s="2880"/>
      <c r="AA94" s="2878"/>
      <c r="AB94" s="2879"/>
      <c r="AC94" s="2879"/>
      <c r="AD94" s="2879"/>
      <c r="AE94" s="2880"/>
      <c r="AF94" s="2878"/>
      <c r="AG94" s="2879"/>
      <c r="AH94" s="2879"/>
      <c r="AI94" s="2879"/>
      <c r="AJ94" s="2880"/>
      <c r="AK94" s="2878"/>
      <c r="AL94" s="2879"/>
      <c r="AM94" s="2879"/>
      <c r="AN94" s="2879"/>
      <c r="AO94" s="2879"/>
      <c r="AP94" s="2878"/>
      <c r="AQ94" s="2879"/>
      <c r="AR94" s="2879"/>
      <c r="AS94" s="2879"/>
      <c r="AT94" s="2880"/>
      <c r="AU94" s="2878"/>
      <c r="AV94" s="2879"/>
      <c r="AW94" s="2879"/>
      <c r="AX94" s="2879"/>
      <c r="AY94" s="2880"/>
      <c r="AZ94" s="2878"/>
      <c r="BA94" s="2879"/>
      <c r="BB94" s="2879"/>
      <c r="BC94" s="2879"/>
      <c r="BD94" s="2880"/>
      <c r="BE94" s="2896"/>
      <c r="BF94" s="2897"/>
      <c r="BG94" s="2897"/>
      <c r="BH94" s="2897"/>
      <c r="BI94" s="2898"/>
    </row>
    <row r="95" spans="1:61" ht="12" customHeight="1">
      <c r="A95" s="938"/>
      <c r="B95" s="2416"/>
      <c r="C95" s="2417"/>
      <c r="D95" s="2967"/>
      <c r="E95" s="2967"/>
      <c r="F95" s="2967"/>
      <c r="G95" s="2967"/>
      <c r="H95" s="2967"/>
      <c r="I95" s="2967"/>
      <c r="J95" s="2967"/>
      <c r="K95" s="2967"/>
      <c r="L95" s="2967"/>
      <c r="M95" s="2967"/>
      <c r="N95" s="2967"/>
      <c r="O95" s="2967"/>
      <c r="P95" s="2402"/>
      <c r="Q95" s="2402"/>
      <c r="R95" s="2402"/>
      <c r="S95" s="2402"/>
      <c r="T95" s="2402"/>
      <c r="U95" s="2402"/>
      <c r="V95" s="2961"/>
      <c r="W95" s="2964"/>
      <c r="X95" s="2879"/>
      <c r="Y95" s="2879"/>
      <c r="Z95" s="2880"/>
      <c r="AA95" s="2878"/>
      <c r="AB95" s="2879"/>
      <c r="AC95" s="2879"/>
      <c r="AD95" s="2879"/>
      <c r="AE95" s="2880"/>
      <c r="AF95" s="2878"/>
      <c r="AG95" s="2879"/>
      <c r="AH95" s="2879"/>
      <c r="AI95" s="2879"/>
      <c r="AJ95" s="2880"/>
      <c r="AK95" s="2878"/>
      <c r="AL95" s="2879"/>
      <c r="AM95" s="2879"/>
      <c r="AN95" s="2879"/>
      <c r="AO95" s="2879"/>
      <c r="AP95" s="2878"/>
      <c r="AQ95" s="2879"/>
      <c r="AR95" s="2879"/>
      <c r="AS95" s="2879"/>
      <c r="AT95" s="2880"/>
      <c r="AU95" s="2878"/>
      <c r="AV95" s="2879"/>
      <c r="AW95" s="2879"/>
      <c r="AX95" s="2879"/>
      <c r="AY95" s="2880"/>
      <c r="AZ95" s="2878"/>
      <c r="BA95" s="2879"/>
      <c r="BB95" s="2879"/>
      <c r="BC95" s="2879"/>
      <c r="BD95" s="2880"/>
      <c r="BE95" s="2896"/>
      <c r="BF95" s="2897"/>
      <c r="BG95" s="2897"/>
      <c r="BH95" s="2897"/>
      <c r="BI95" s="2898"/>
    </row>
    <row r="96" spans="1:61" ht="30" customHeight="1">
      <c r="A96" s="938"/>
      <c r="B96" s="2418"/>
      <c r="C96" s="2412"/>
      <c r="D96" s="2968"/>
      <c r="E96" s="2968"/>
      <c r="F96" s="2968"/>
      <c r="G96" s="2968"/>
      <c r="H96" s="2968"/>
      <c r="I96" s="2968"/>
      <c r="J96" s="2968"/>
      <c r="K96" s="2968"/>
      <c r="L96" s="2968"/>
      <c r="M96" s="2968"/>
      <c r="N96" s="2968"/>
      <c r="O96" s="2968"/>
      <c r="P96" s="2394"/>
      <c r="Q96" s="2394"/>
      <c r="R96" s="2394"/>
      <c r="S96" s="2394"/>
      <c r="T96" s="2394"/>
      <c r="U96" s="2412"/>
      <c r="V96" s="2962"/>
      <c r="W96" s="2965"/>
      <c r="X96" s="2882"/>
      <c r="Y96" s="2882"/>
      <c r="Z96" s="2883"/>
      <c r="AA96" s="2881"/>
      <c r="AB96" s="2882"/>
      <c r="AC96" s="2882"/>
      <c r="AD96" s="2882"/>
      <c r="AE96" s="2883"/>
      <c r="AF96" s="2881"/>
      <c r="AG96" s="2882"/>
      <c r="AH96" s="2882"/>
      <c r="AI96" s="2882"/>
      <c r="AJ96" s="2883"/>
      <c r="AK96" s="2881"/>
      <c r="AL96" s="2882"/>
      <c r="AM96" s="2882"/>
      <c r="AN96" s="2882"/>
      <c r="AO96" s="2882"/>
      <c r="AP96" s="2881"/>
      <c r="AQ96" s="2882"/>
      <c r="AR96" s="2882"/>
      <c r="AS96" s="2882"/>
      <c r="AT96" s="2883"/>
      <c r="AU96" s="2881"/>
      <c r="AV96" s="2882"/>
      <c r="AW96" s="2882"/>
      <c r="AX96" s="2882"/>
      <c r="AY96" s="2883"/>
      <c r="AZ96" s="2881"/>
      <c r="BA96" s="2882"/>
      <c r="BB96" s="2882"/>
      <c r="BC96" s="2882"/>
      <c r="BD96" s="2883"/>
      <c r="BE96" s="2899"/>
      <c r="BF96" s="2900"/>
      <c r="BG96" s="2900"/>
      <c r="BH96" s="2900"/>
      <c r="BI96" s="2901"/>
    </row>
    <row r="97" spans="1:80" ht="10.199999999999999" customHeight="1">
      <c r="A97" s="938"/>
      <c r="B97" s="2418"/>
      <c r="C97" s="2412"/>
      <c r="D97" s="2388"/>
      <c r="E97" s="2388"/>
      <c r="F97" s="2394"/>
      <c r="G97" s="2394"/>
      <c r="H97" s="2394"/>
      <c r="I97" s="2394"/>
      <c r="J97" s="2394"/>
      <c r="K97" s="2394"/>
      <c r="L97" s="2394"/>
      <c r="M97" s="2394"/>
      <c r="N97" s="2394"/>
      <c r="O97" s="2394"/>
      <c r="P97" s="2394"/>
      <c r="Q97" s="2394"/>
      <c r="R97" s="2394"/>
      <c r="S97" s="2394"/>
      <c r="T97" s="2394"/>
      <c r="U97" s="2412"/>
      <c r="V97" s="2947">
        <v>99</v>
      </c>
      <c r="W97" s="2950">
        <f>+W20+W24+W28+W32+W36+W40+W46+W50+W54+W60+W64+W68+W74+W78+W81+W84+W88+W92</f>
        <v>0</v>
      </c>
      <c r="X97" s="2894"/>
      <c r="Y97" s="2894"/>
      <c r="Z97" s="2910"/>
      <c r="AA97" s="2893">
        <f>+AA20+AA24+AA28+AA32+AA36+AA40+AA46+AA50+AA54+AA60+AA64+AA68+AA74+AA78+AA81+AA84+AA88+AA92</f>
        <v>0</v>
      </c>
      <c r="AB97" s="2894"/>
      <c r="AC97" s="2894"/>
      <c r="AD97" s="2894"/>
      <c r="AE97" s="2910"/>
      <c r="AF97" s="2893">
        <f>+AF24+AF28+AF32+AF40+AF46+AF50+AF54+AF64+AF68+AF74+AF78+AF92</f>
        <v>0</v>
      </c>
      <c r="AG97" s="2894"/>
      <c r="AH97" s="2894"/>
      <c r="AI97" s="2894"/>
      <c r="AJ97" s="2910"/>
      <c r="AK97" s="2893">
        <f>+AK24+AK28+AK32+AK36+AK54+AK60+AK64+AK68+AK74+AK78+AK81+AK84+AK88+AK92</f>
        <v>0</v>
      </c>
      <c r="AL97" s="2894"/>
      <c r="AM97" s="2894"/>
      <c r="AN97" s="2894"/>
      <c r="AO97" s="2894"/>
      <c r="AP97" s="2893">
        <f>+AP20+AP24+AP28+AP32+AP36+AP40+AP46+AP50+AP54+AP60+AP64+AP68+AP74+AP78+AP81+AP84+AP88+AP92</f>
        <v>0</v>
      </c>
      <c r="AQ97" s="2894"/>
      <c r="AR97" s="2894"/>
      <c r="AS97" s="2894"/>
      <c r="AT97" s="2910"/>
      <c r="AU97" s="2893">
        <f>+AU20+AU24+AU28+AU32+AU36+AU40+AU46+AU50+AU54+AU60+AU64+AU68+AU74+AU78+AU81+AU84+AU88+AU92</f>
        <v>0</v>
      </c>
      <c r="AV97" s="2894"/>
      <c r="AW97" s="2894"/>
      <c r="AX97" s="2894"/>
      <c r="AY97" s="2910"/>
      <c r="AZ97" s="2893">
        <f>+AZ20+AZ24+AZ28+AZ32+AZ36+AZ40+AZ46+AZ50+AZ54+AZ60+AZ64+AZ68+AZ74+AZ78+AZ81+AZ84+AZ92</f>
        <v>0</v>
      </c>
      <c r="BA97" s="2894"/>
      <c r="BB97" s="2894"/>
      <c r="BC97" s="2894"/>
      <c r="BD97" s="2910"/>
      <c r="BE97" s="2893">
        <f>+BE20+BE24+BE28+BE32+BE36+BE40+BE46+BE50+BE54+BE60+BE64+BE68+BE74+BE78+BE81+BE84+BE88+BE92</f>
        <v>0</v>
      </c>
      <c r="BF97" s="2894"/>
      <c r="BG97" s="2894"/>
      <c r="BH97" s="2894"/>
      <c r="BI97" s="2895"/>
    </row>
    <row r="98" spans="1:80" ht="30" customHeight="1">
      <c r="A98" s="938"/>
      <c r="B98" s="2416" t="s">
        <v>413</v>
      </c>
      <c r="C98" s="2417"/>
      <c r="D98" s="2953" t="s">
        <v>753</v>
      </c>
      <c r="E98" s="2953"/>
      <c r="F98" s="2953"/>
      <c r="G98" s="2953"/>
      <c r="H98" s="2953"/>
      <c r="I98" s="2953"/>
      <c r="J98" s="2953"/>
      <c r="K98" s="2953"/>
      <c r="L98" s="2953"/>
      <c r="M98" s="2953"/>
      <c r="N98" s="2953"/>
      <c r="O98" s="2396"/>
      <c r="P98" s="2396"/>
      <c r="Q98" s="2394"/>
      <c r="R98" s="2394"/>
      <c r="S98" s="2394"/>
      <c r="T98" s="2394"/>
      <c r="U98" s="2412"/>
      <c r="V98" s="2948"/>
      <c r="W98" s="2951"/>
      <c r="X98" s="2897"/>
      <c r="Y98" s="2897"/>
      <c r="Z98" s="2911"/>
      <c r="AA98" s="2896"/>
      <c r="AB98" s="2897"/>
      <c r="AC98" s="2897"/>
      <c r="AD98" s="2897"/>
      <c r="AE98" s="2911"/>
      <c r="AF98" s="2896"/>
      <c r="AG98" s="2897"/>
      <c r="AH98" s="2897"/>
      <c r="AI98" s="2897"/>
      <c r="AJ98" s="2911"/>
      <c r="AK98" s="2896"/>
      <c r="AL98" s="2897"/>
      <c r="AM98" s="2897"/>
      <c r="AN98" s="2897"/>
      <c r="AO98" s="2897"/>
      <c r="AP98" s="2896"/>
      <c r="AQ98" s="2897"/>
      <c r="AR98" s="2897"/>
      <c r="AS98" s="2897"/>
      <c r="AT98" s="2911"/>
      <c r="AU98" s="2896"/>
      <c r="AV98" s="2897"/>
      <c r="AW98" s="2897"/>
      <c r="AX98" s="2897"/>
      <c r="AY98" s="2911"/>
      <c r="AZ98" s="2896"/>
      <c r="BA98" s="2897"/>
      <c r="BB98" s="2897"/>
      <c r="BC98" s="2897"/>
      <c r="BD98" s="2911"/>
      <c r="BE98" s="2896"/>
      <c r="BF98" s="2897"/>
      <c r="BG98" s="2897"/>
      <c r="BH98" s="2897"/>
      <c r="BI98" s="2898"/>
    </row>
    <row r="99" spans="1:80" ht="30" customHeight="1">
      <c r="A99" s="938"/>
      <c r="B99" s="2390"/>
      <c r="C99" s="2388"/>
      <c r="D99" s="2403" t="s">
        <v>50</v>
      </c>
      <c r="E99" s="2401"/>
      <c r="F99" s="2398"/>
      <c r="G99" s="2398"/>
      <c r="H99" s="2398"/>
      <c r="I99" s="2398"/>
      <c r="J99" s="2398"/>
      <c r="K99" s="2398"/>
      <c r="L99" s="2398"/>
      <c r="M99" s="2398"/>
      <c r="N99" s="2398"/>
      <c r="O99" s="2398"/>
      <c r="P99" s="2398"/>
      <c r="Q99" s="2398"/>
      <c r="R99" s="2398"/>
      <c r="S99" s="2398"/>
      <c r="T99" s="2398"/>
      <c r="U99" s="2388"/>
      <c r="V99" s="2948"/>
      <c r="W99" s="2951"/>
      <c r="X99" s="2897"/>
      <c r="Y99" s="2897"/>
      <c r="Z99" s="2911"/>
      <c r="AA99" s="2896"/>
      <c r="AB99" s="2897"/>
      <c r="AC99" s="2897"/>
      <c r="AD99" s="2897"/>
      <c r="AE99" s="2911"/>
      <c r="AF99" s="2896"/>
      <c r="AG99" s="2897"/>
      <c r="AH99" s="2897"/>
      <c r="AI99" s="2897"/>
      <c r="AJ99" s="2911"/>
      <c r="AK99" s="2896"/>
      <c r="AL99" s="2897"/>
      <c r="AM99" s="2897"/>
      <c r="AN99" s="2897"/>
      <c r="AO99" s="2897"/>
      <c r="AP99" s="2896"/>
      <c r="AQ99" s="2897"/>
      <c r="AR99" s="2897"/>
      <c r="AS99" s="2897"/>
      <c r="AT99" s="2911"/>
      <c r="AU99" s="2896"/>
      <c r="AV99" s="2897"/>
      <c r="AW99" s="2897"/>
      <c r="AX99" s="2897"/>
      <c r="AY99" s="2911"/>
      <c r="AZ99" s="2896"/>
      <c r="BA99" s="2897"/>
      <c r="BB99" s="2897"/>
      <c r="BC99" s="2897"/>
      <c r="BD99" s="2911"/>
      <c r="BE99" s="2896"/>
      <c r="BF99" s="2897"/>
      <c r="BG99" s="2897"/>
      <c r="BH99" s="2897"/>
      <c r="BI99" s="2898"/>
    </row>
    <row r="100" spans="1:80" ht="10.199999999999999" customHeight="1">
      <c r="A100" s="938"/>
      <c r="B100" s="2385"/>
      <c r="C100" s="2386"/>
      <c r="D100" s="2419"/>
      <c r="E100" s="2419"/>
      <c r="F100" s="2388"/>
      <c r="G100" s="2388"/>
      <c r="H100" s="2388"/>
      <c r="I100" s="2388"/>
      <c r="J100" s="2388"/>
      <c r="K100" s="2388"/>
      <c r="L100" s="2388"/>
      <c r="M100" s="2388"/>
      <c r="N100" s="2388"/>
      <c r="O100" s="2388"/>
      <c r="P100" s="2388"/>
      <c r="Q100" s="2388"/>
      <c r="R100" s="2388"/>
      <c r="S100" s="2388"/>
      <c r="T100" s="2388"/>
      <c r="U100" s="2389"/>
      <c r="V100" s="2949"/>
      <c r="W100" s="2952"/>
      <c r="X100" s="2900"/>
      <c r="Y100" s="2900"/>
      <c r="Z100" s="2912"/>
      <c r="AA100" s="2899"/>
      <c r="AB100" s="2900"/>
      <c r="AC100" s="2900"/>
      <c r="AD100" s="2900"/>
      <c r="AE100" s="2912"/>
      <c r="AF100" s="2899"/>
      <c r="AG100" s="2900"/>
      <c r="AH100" s="2900"/>
      <c r="AI100" s="2900"/>
      <c r="AJ100" s="2912"/>
      <c r="AK100" s="2899"/>
      <c r="AL100" s="2900"/>
      <c r="AM100" s="2900"/>
      <c r="AN100" s="2900"/>
      <c r="AO100" s="2900"/>
      <c r="AP100" s="2899"/>
      <c r="AQ100" s="2900"/>
      <c r="AR100" s="2900"/>
      <c r="AS100" s="2900"/>
      <c r="AT100" s="2912"/>
      <c r="AU100" s="2899"/>
      <c r="AV100" s="2900"/>
      <c r="AW100" s="2900"/>
      <c r="AX100" s="2900"/>
      <c r="AY100" s="2912"/>
      <c r="AZ100" s="2899"/>
      <c r="BA100" s="2900"/>
      <c r="BB100" s="2900"/>
      <c r="BC100" s="2900"/>
      <c r="BD100" s="2912"/>
      <c r="BE100" s="2899"/>
      <c r="BF100" s="2900"/>
      <c r="BG100" s="2900"/>
      <c r="BH100" s="2900"/>
      <c r="BI100" s="2901"/>
    </row>
    <row r="101" spans="1:80" ht="120" customHeight="1">
      <c r="A101" s="938"/>
      <c r="B101" s="2954" t="s">
        <v>2282</v>
      </c>
      <c r="C101" s="2955"/>
      <c r="D101" s="2955"/>
      <c r="E101" s="2864" t="s">
        <v>2283</v>
      </c>
      <c r="F101" s="2864"/>
      <c r="G101" s="2864"/>
      <c r="H101" s="2864"/>
      <c r="I101" s="2864"/>
      <c r="J101" s="2864"/>
      <c r="K101" s="2864"/>
      <c r="L101" s="2864"/>
      <c r="M101" s="2864"/>
      <c r="N101" s="2864"/>
      <c r="O101" s="2864"/>
      <c r="P101" s="2864"/>
      <c r="Q101" s="2864"/>
      <c r="R101" s="2864"/>
      <c r="S101" s="2864"/>
      <c r="T101" s="2864"/>
      <c r="U101" s="2864"/>
      <c r="V101" s="2864"/>
      <c r="W101" s="2864"/>
      <c r="X101" s="2864"/>
      <c r="Y101" s="2865"/>
      <c r="Z101" s="2861">
        <v>19</v>
      </c>
      <c r="AA101" s="1995" t="s">
        <v>1062</v>
      </c>
      <c r="AB101" s="2850" t="s">
        <v>1154</v>
      </c>
      <c r="AC101" s="2850"/>
      <c r="AD101" s="2850"/>
      <c r="AE101" s="2851"/>
      <c r="AF101" s="1342" t="s">
        <v>1063</v>
      </c>
      <c r="AG101" s="2902" t="s">
        <v>1155</v>
      </c>
      <c r="AH101" s="2902"/>
      <c r="AI101" s="2902"/>
      <c r="AJ101" s="2943"/>
      <c r="AK101" s="1342" t="s">
        <v>1064</v>
      </c>
      <c r="AL101" s="2944" t="s">
        <v>1225</v>
      </c>
      <c r="AM101" s="2944"/>
      <c r="AN101" s="2944"/>
      <c r="AO101" s="2944"/>
      <c r="AP101" s="2852"/>
      <c r="AQ101" s="2852"/>
      <c r="AR101" s="2852"/>
      <c r="AS101" s="2852"/>
      <c r="AT101" s="2852"/>
      <c r="AU101" s="1430" t="s">
        <v>1065</v>
      </c>
      <c r="AV101" s="2859" t="s">
        <v>1156</v>
      </c>
      <c r="AW101" s="2859"/>
      <c r="AX101" s="2859"/>
      <c r="AY101" s="2860"/>
      <c r="AZ101" s="1342" t="s">
        <v>2874</v>
      </c>
      <c r="BA101" s="2850" t="s">
        <v>1157</v>
      </c>
      <c r="BB101" s="2850"/>
      <c r="BC101" s="2850"/>
      <c r="BD101" s="2851"/>
      <c r="BE101" s="1342" t="s">
        <v>421</v>
      </c>
      <c r="BF101" s="2902" t="s">
        <v>733</v>
      </c>
      <c r="BG101" s="2902"/>
      <c r="BH101" s="2902"/>
      <c r="BI101" s="2903"/>
    </row>
    <row r="102" spans="1:80" s="936" customFormat="1" ht="37.5" customHeight="1">
      <c r="A102" s="938"/>
      <c r="B102" s="2956"/>
      <c r="C102" s="2957"/>
      <c r="D102" s="2957"/>
      <c r="E102" s="2866"/>
      <c r="F102" s="2866"/>
      <c r="G102" s="2866"/>
      <c r="H102" s="2866"/>
      <c r="I102" s="2866"/>
      <c r="J102" s="2866"/>
      <c r="K102" s="2866"/>
      <c r="L102" s="2866"/>
      <c r="M102" s="2866"/>
      <c r="N102" s="2866"/>
      <c r="O102" s="2866"/>
      <c r="P102" s="2866"/>
      <c r="Q102" s="2866"/>
      <c r="R102" s="2866"/>
      <c r="S102" s="2866"/>
      <c r="T102" s="2866"/>
      <c r="U102" s="2866"/>
      <c r="V102" s="2866"/>
      <c r="W102" s="2866"/>
      <c r="X102" s="2866"/>
      <c r="Y102" s="2867"/>
      <c r="Z102" s="2862"/>
      <c r="AA102" s="2945"/>
      <c r="AB102" s="2855"/>
      <c r="AC102" s="2855"/>
      <c r="AD102" s="2855"/>
      <c r="AE102" s="2856"/>
      <c r="AF102" s="2945"/>
      <c r="AG102" s="2855"/>
      <c r="AH102" s="2855"/>
      <c r="AI102" s="2855"/>
      <c r="AJ102" s="2856"/>
      <c r="AK102" s="2945"/>
      <c r="AL102" s="2855"/>
      <c r="AM102" s="2855"/>
      <c r="AN102" s="2855"/>
      <c r="AO102" s="2855"/>
      <c r="AP102" s="2853"/>
      <c r="AQ102" s="2853"/>
      <c r="AR102" s="2853"/>
      <c r="AS102" s="2853"/>
      <c r="AT102" s="2853"/>
      <c r="AU102" s="2855"/>
      <c r="AV102" s="2855"/>
      <c r="AW102" s="2855"/>
      <c r="AX102" s="2855"/>
      <c r="AY102" s="2856"/>
      <c r="AZ102" s="2855"/>
      <c r="BA102" s="2855"/>
      <c r="BB102" s="2855"/>
      <c r="BC102" s="2855"/>
      <c r="BD102" s="2856"/>
      <c r="BE102" s="2904">
        <f>AA102+AF102+AK102+AU102+AZ102</f>
        <v>0</v>
      </c>
      <c r="BF102" s="2905"/>
      <c r="BG102" s="2905"/>
      <c r="BH102" s="2905"/>
      <c r="BI102" s="2906"/>
    </row>
    <row r="103" spans="1:80" s="936" customFormat="1" ht="30" customHeight="1" thickBot="1">
      <c r="A103" s="938"/>
      <c r="B103" s="2958"/>
      <c r="C103" s="2959"/>
      <c r="D103" s="2959"/>
      <c r="E103" s="2868"/>
      <c r="F103" s="2868"/>
      <c r="G103" s="2868"/>
      <c r="H103" s="2868"/>
      <c r="I103" s="2868"/>
      <c r="J103" s="2868"/>
      <c r="K103" s="2868"/>
      <c r="L103" s="2868"/>
      <c r="M103" s="2868"/>
      <c r="N103" s="2868"/>
      <c r="O103" s="2868"/>
      <c r="P103" s="2868"/>
      <c r="Q103" s="2868"/>
      <c r="R103" s="2868"/>
      <c r="S103" s="2868"/>
      <c r="T103" s="2868"/>
      <c r="U103" s="2868"/>
      <c r="V103" s="2868"/>
      <c r="W103" s="2868"/>
      <c r="X103" s="2868"/>
      <c r="Y103" s="2869"/>
      <c r="Z103" s="2863"/>
      <c r="AA103" s="2946"/>
      <c r="AB103" s="2857"/>
      <c r="AC103" s="2857"/>
      <c r="AD103" s="2857"/>
      <c r="AE103" s="2858"/>
      <c r="AF103" s="2946"/>
      <c r="AG103" s="2857"/>
      <c r="AH103" s="2857"/>
      <c r="AI103" s="2857"/>
      <c r="AJ103" s="2858"/>
      <c r="AK103" s="2946"/>
      <c r="AL103" s="2857"/>
      <c r="AM103" s="2857"/>
      <c r="AN103" s="2857"/>
      <c r="AO103" s="2857"/>
      <c r="AP103" s="2854"/>
      <c r="AQ103" s="2854"/>
      <c r="AR103" s="2854"/>
      <c r="AS103" s="2854"/>
      <c r="AT103" s="2854"/>
      <c r="AU103" s="2857"/>
      <c r="AV103" s="2857"/>
      <c r="AW103" s="2857"/>
      <c r="AX103" s="2857"/>
      <c r="AY103" s="2858"/>
      <c r="AZ103" s="2857"/>
      <c r="BA103" s="2857"/>
      <c r="BB103" s="2857"/>
      <c r="BC103" s="2857"/>
      <c r="BD103" s="2858"/>
      <c r="BE103" s="2907"/>
      <c r="BF103" s="2908"/>
      <c r="BG103" s="2908"/>
      <c r="BH103" s="2908"/>
      <c r="BI103" s="2909"/>
    </row>
    <row r="104" spans="1:80" s="936" customFormat="1" ht="10.199999999999999" customHeight="1">
      <c r="A104" s="938"/>
      <c r="B104" s="941"/>
      <c r="C104" s="941"/>
      <c r="D104" s="939"/>
      <c r="E104" s="939"/>
      <c r="F104" s="939"/>
      <c r="G104" s="939"/>
      <c r="H104" s="939"/>
      <c r="I104" s="939"/>
      <c r="J104" s="939"/>
      <c r="K104" s="939"/>
      <c r="L104" s="939"/>
      <c r="M104" s="939"/>
      <c r="N104" s="939"/>
      <c r="O104" s="939"/>
      <c r="P104" s="939"/>
      <c r="Q104" s="939"/>
      <c r="R104" s="939"/>
      <c r="S104" s="939"/>
      <c r="T104" s="939"/>
      <c r="U104" s="939"/>
      <c r="V104" s="943"/>
      <c r="W104" s="944"/>
      <c r="X104" s="944"/>
      <c r="Y104" s="944"/>
      <c r="Z104" s="945"/>
      <c r="AA104" s="944"/>
      <c r="AB104" s="944"/>
      <c r="AC104" s="944"/>
      <c r="AD104" s="944"/>
      <c r="AE104" s="946"/>
      <c r="AF104" s="944"/>
      <c r="AG104" s="944"/>
      <c r="AH104" s="944"/>
      <c r="AI104" s="944"/>
      <c r="AJ104" s="947"/>
      <c r="AK104" s="944"/>
      <c r="AL104" s="944"/>
      <c r="AM104" s="944"/>
      <c r="AN104" s="944"/>
      <c r="AO104" s="946"/>
      <c r="AP104" s="944"/>
      <c r="AQ104" s="944"/>
      <c r="AR104" s="944"/>
      <c r="AS104" s="944"/>
      <c r="AT104" s="945"/>
      <c r="AU104" s="944"/>
      <c r="AV104" s="944"/>
      <c r="AW104" s="944"/>
      <c r="AX104" s="944"/>
      <c r="AY104" s="946"/>
      <c r="AZ104" s="944"/>
      <c r="BA104" s="944"/>
      <c r="BB104" s="944"/>
      <c r="BC104" s="944"/>
      <c r="BD104" s="947"/>
      <c r="BE104" s="944"/>
      <c r="BF104" s="944"/>
      <c r="BG104" s="944"/>
      <c r="BH104" s="944"/>
      <c r="BI104" s="946"/>
    </row>
    <row r="105" spans="1:80" s="936" customFormat="1" ht="13.5" customHeight="1">
      <c r="A105" s="938"/>
      <c r="B105" s="2417"/>
      <c r="C105" s="2417"/>
      <c r="D105" s="2396"/>
      <c r="E105" s="2396"/>
      <c r="F105" s="2396"/>
      <c r="G105" s="2396"/>
      <c r="H105" s="2396"/>
      <c r="I105" s="2396"/>
      <c r="J105" s="2396"/>
      <c r="K105" s="2396"/>
      <c r="L105" s="2396"/>
      <c r="M105" s="2396"/>
      <c r="N105" s="2396"/>
      <c r="O105" s="2396"/>
      <c r="P105" s="2396"/>
      <c r="Q105" s="2396"/>
      <c r="R105" s="2396"/>
      <c r="S105" s="2396"/>
      <c r="T105" s="2396"/>
      <c r="U105" s="2396"/>
      <c r="V105" s="2420"/>
      <c r="W105" s="2421"/>
      <c r="X105" s="2421"/>
      <c r="Y105" s="2421"/>
      <c r="Z105" s="2422"/>
      <c r="AA105" s="2421"/>
      <c r="AB105" s="2421"/>
      <c r="AC105" s="2421"/>
      <c r="AD105" s="2421"/>
      <c r="AE105" s="2423"/>
      <c r="AF105" s="2421"/>
      <c r="AG105" s="2421"/>
      <c r="AH105" s="2421"/>
      <c r="AI105" s="2421"/>
      <c r="AJ105" s="2424"/>
      <c r="AK105" s="2421"/>
      <c r="AL105" s="2421"/>
      <c r="AM105" s="2421"/>
      <c r="AN105" s="2421"/>
      <c r="AO105" s="2423"/>
      <c r="AP105" s="2421"/>
      <c r="AQ105" s="2421"/>
      <c r="AR105" s="2421"/>
      <c r="AS105" s="2421"/>
      <c r="AT105" s="2422"/>
      <c r="AU105" s="2421"/>
      <c r="AV105" s="2421"/>
      <c r="AW105" s="2421"/>
      <c r="AX105" s="2421"/>
      <c r="AY105" s="2423"/>
      <c r="AZ105" s="2421"/>
      <c r="BA105" s="2421"/>
      <c r="BB105" s="2421"/>
      <c r="BC105" s="2421"/>
      <c r="BD105" s="2424"/>
      <c r="BE105" s="2421"/>
      <c r="BF105" s="2421"/>
      <c r="BG105" s="2421"/>
      <c r="BH105" s="2421"/>
      <c r="BI105" s="2423"/>
    </row>
    <row r="106" spans="1:80" ht="30" customHeight="1">
      <c r="A106" s="938"/>
      <c r="B106" s="2387" t="s">
        <v>738</v>
      </c>
      <c r="C106" s="2387"/>
      <c r="D106" s="2425"/>
      <c r="E106" s="2425"/>
      <c r="F106" s="2425"/>
      <c r="G106" s="2425"/>
      <c r="H106" s="2425"/>
      <c r="I106" s="2425"/>
      <c r="J106" s="2425"/>
      <c r="K106" s="2425"/>
      <c r="L106" s="2425"/>
      <c r="M106" s="2425"/>
      <c r="N106" s="2425"/>
      <c r="O106" s="2425"/>
      <c r="P106" s="2425"/>
      <c r="Q106" s="2425"/>
      <c r="R106" s="2425"/>
      <c r="S106" s="2425"/>
      <c r="T106" s="2425"/>
      <c r="U106" s="2425"/>
      <c r="V106" s="2426"/>
      <c r="W106" s="2427"/>
      <c r="X106" s="2430"/>
      <c r="Y106" s="2427"/>
      <c r="Z106" s="2427"/>
      <c r="AA106" s="2427"/>
      <c r="AB106" s="2391"/>
      <c r="AC106" s="2430"/>
      <c r="AD106" s="2427"/>
      <c r="AE106" s="2427"/>
      <c r="AF106" s="2427"/>
      <c r="AG106" s="2391"/>
      <c r="AH106" s="2430"/>
      <c r="AI106" s="2391"/>
      <c r="AJ106" s="2427"/>
      <c r="AK106" s="2427"/>
      <c r="AL106" s="2391"/>
      <c r="AM106" s="2430"/>
      <c r="AN106" s="2427"/>
      <c r="AO106" s="2427"/>
      <c r="AP106" s="2427"/>
      <c r="AQ106" s="2391"/>
      <c r="AR106" s="2430"/>
      <c r="AS106" s="2427"/>
      <c r="AT106" s="2427"/>
      <c r="AU106" s="2427"/>
      <c r="AV106" s="2391"/>
      <c r="AW106" s="2430"/>
      <c r="AX106" s="2427"/>
      <c r="AY106" s="2427"/>
      <c r="AZ106" s="2427"/>
      <c r="BA106" s="2391"/>
      <c r="BB106" s="2430"/>
      <c r="BC106" s="2427"/>
      <c r="BD106" s="2427"/>
      <c r="BE106" s="2427"/>
      <c r="BF106" s="2391"/>
      <c r="BG106" s="2430"/>
      <c r="BH106" s="2427"/>
      <c r="BI106" s="2427"/>
    </row>
    <row r="107" spans="1:80" ht="13.5" customHeight="1">
      <c r="A107" s="938"/>
      <c r="B107" s="2428"/>
      <c r="C107" s="2428"/>
      <c r="D107" s="2420"/>
      <c r="E107" s="2420"/>
      <c r="F107" s="2420"/>
      <c r="G107" s="2420"/>
      <c r="H107" s="2420"/>
      <c r="I107" s="2420"/>
      <c r="J107" s="2420"/>
      <c r="K107" s="2420"/>
      <c r="L107" s="2420"/>
      <c r="M107" s="2420"/>
      <c r="N107" s="2420"/>
      <c r="O107" s="2420"/>
      <c r="P107" s="2420"/>
      <c r="Q107" s="2420"/>
      <c r="R107" s="2420"/>
      <c r="S107" s="2420"/>
      <c r="T107" s="2420"/>
      <c r="U107" s="2420"/>
      <c r="V107" s="2426"/>
      <c r="W107" s="2429"/>
      <c r="X107" s="2429"/>
      <c r="Y107" s="2429"/>
      <c r="Z107" s="2429"/>
      <c r="AA107" s="2429"/>
      <c r="AB107" s="2429"/>
      <c r="AC107" s="2429"/>
      <c r="AD107" s="2429"/>
      <c r="AE107" s="2429"/>
      <c r="AF107" s="2429"/>
      <c r="AG107" s="2429"/>
      <c r="AH107" s="2429"/>
      <c r="AI107" s="2429"/>
      <c r="AJ107" s="2429"/>
      <c r="AK107" s="2429"/>
      <c r="AL107" s="2429"/>
      <c r="AM107" s="2429"/>
      <c r="AN107" s="2429"/>
      <c r="AO107" s="2429"/>
      <c r="AP107" s="2429"/>
      <c r="AQ107" s="2429"/>
      <c r="AR107" s="2429"/>
      <c r="AS107" s="2429"/>
      <c r="AT107" s="2429"/>
      <c r="AU107" s="2429"/>
      <c r="AV107" s="2429"/>
      <c r="AW107" s="2429"/>
      <c r="AX107" s="2429"/>
      <c r="AY107" s="2429"/>
      <c r="AZ107" s="2429"/>
      <c r="BA107" s="2429"/>
      <c r="BB107" s="2429"/>
      <c r="BC107" s="2429"/>
      <c r="BD107" s="2429"/>
      <c r="BE107" s="2429"/>
      <c r="BF107" s="2429"/>
      <c r="BG107" s="2429"/>
      <c r="BH107" s="2429"/>
      <c r="BI107" s="2429"/>
    </row>
    <row r="108" spans="1:80" ht="30" customHeight="1">
      <c r="A108" s="2874">
        <v>8</v>
      </c>
      <c r="B108" s="2874"/>
      <c r="C108" s="2874"/>
      <c r="D108" s="2874"/>
      <c r="E108" s="2874"/>
      <c r="F108" s="2874"/>
      <c r="G108" s="2874"/>
      <c r="H108" s="2874"/>
      <c r="I108" s="2874"/>
      <c r="J108" s="2874"/>
      <c r="K108" s="2874"/>
      <c r="L108" s="2874"/>
      <c r="M108" s="2874"/>
      <c r="N108" s="2874"/>
      <c r="O108" s="2874"/>
      <c r="P108" s="2874"/>
      <c r="Q108" s="2874"/>
      <c r="R108" s="2874"/>
      <c r="S108" s="2874"/>
      <c r="T108" s="2874"/>
      <c r="U108" s="2874"/>
      <c r="V108" s="2874"/>
      <c r="W108" s="2874"/>
      <c r="X108" s="2874"/>
      <c r="Y108" s="2874"/>
      <c r="Z108" s="2874"/>
      <c r="AA108" s="2874"/>
      <c r="AB108" s="2874"/>
      <c r="AC108" s="2874"/>
      <c r="AD108" s="2874"/>
      <c r="AE108" s="2874"/>
      <c r="AF108" s="2874"/>
      <c r="AG108" s="2874"/>
      <c r="AH108" s="2874"/>
      <c r="AI108" s="2874"/>
      <c r="AJ108" s="2874"/>
      <c r="AK108" s="2874"/>
      <c r="AL108" s="2874"/>
      <c r="AM108" s="2874"/>
      <c r="AN108" s="2874"/>
      <c r="AO108" s="2874"/>
      <c r="AP108" s="2874">
        <v>9</v>
      </c>
      <c r="AQ108" s="2874"/>
      <c r="AR108" s="2874"/>
      <c r="AS108" s="2874"/>
      <c r="AT108" s="2874"/>
      <c r="AU108" s="2874"/>
      <c r="AV108" s="2874"/>
      <c r="AW108" s="2874"/>
      <c r="AX108" s="2874"/>
      <c r="AY108" s="2874"/>
      <c r="AZ108" s="2874"/>
      <c r="BA108" s="2874"/>
      <c r="BB108" s="2874"/>
      <c r="BC108" s="2874"/>
      <c r="BD108" s="2874"/>
      <c r="BE108" s="2874"/>
      <c r="BF108" s="2874"/>
      <c r="BG108" s="2874"/>
      <c r="BH108" s="2874"/>
      <c r="BI108" s="2874"/>
      <c r="BJ108" s="949"/>
      <c r="BK108" s="949"/>
      <c r="BL108" s="949"/>
      <c r="BM108" s="949"/>
      <c r="BN108" s="949"/>
      <c r="BO108" s="949"/>
      <c r="BP108" s="949"/>
      <c r="BQ108" s="949"/>
      <c r="BR108" s="949"/>
      <c r="BS108" s="949"/>
      <c r="BT108" s="949"/>
      <c r="BU108" s="949"/>
      <c r="BV108" s="949"/>
      <c r="BW108" s="949"/>
      <c r="BX108" s="949"/>
      <c r="BY108" s="949"/>
      <c r="BZ108" s="949"/>
      <c r="CA108" s="949"/>
      <c r="CB108" s="949"/>
    </row>
    <row r="109" spans="1:80" ht="30" customHeight="1">
      <c r="A109" s="2874"/>
      <c r="B109" s="2874"/>
      <c r="C109" s="2874"/>
      <c r="D109" s="2874"/>
      <c r="E109" s="2874"/>
      <c r="F109" s="2874"/>
      <c r="G109" s="2874"/>
      <c r="H109" s="2874"/>
      <c r="I109" s="2874"/>
      <c r="J109" s="2874"/>
      <c r="K109" s="2874"/>
      <c r="L109" s="2874"/>
      <c r="M109" s="2874"/>
      <c r="N109" s="2874"/>
      <c r="O109" s="2874"/>
      <c r="P109" s="2874"/>
      <c r="Q109" s="2874"/>
      <c r="R109" s="2874"/>
      <c r="S109" s="2874"/>
      <c r="T109" s="2874"/>
      <c r="U109" s="2874"/>
      <c r="V109" s="2874"/>
      <c r="W109" s="2874"/>
      <c r="X109" s="2874"/>
      <c r="Y109" s="2874"/>
      <c r="Z109" s="2874"/>
      <c r="AA109" s="2874"/>
      <c r="AB109" s="2874"/>
      <c r="AC109" s="2874"/>
      <c r="AD109" s="2874"/>
      <c r="AE109" s="2874"/>
      <c r="AF109" s="2874"/>
      <c r="AG109" s="2874"/>
      <c r="AH109" s="2874"/>
      <c r="AI109" s="2874"/>
      <c r="AJ109" s="2874"/>
      <c r="AK109" s="2874"/>
      <c r="AL109" s="2874"/>
      <c r="AM109" s="2874"/>
      <c r="AN109" s="2874"/>
      <c r="AO109" s="2874"/>
      <c r="AP109" s="2874"/>
      <c r="AQ109" s="2874"/>
      <c r="AR109" s="2874"/>
      <c r="AS109" s="2874"/>
      <c r="AT109" s="2874"/>
      <c r="AU109" s="2874"/>
      <c r="AV109" s="2874"/>
      <c r="AW109" s="2874"/>
      <c r="AX109" s="2874"/>
      <c r="AY109" s="2874"/>
      <c r="AZ109" s="2874"/>
      <c r="BA109" s="2874"/>
      <c r="BB109" s="2874"/>
      <c r="BC109" s="2874"/>
      <c r="BD109" s="2874"/>
      <c r="BE109" s="2874"/>
      <c r="BF109" s="2874"/>
      <c r="BG109" s="2874"/>
      <c r="BH109" s="2874"/>
      <c r="BI109" s="2874"/>
      <c r="BJ109" s="949"/>
      <c r="BK109" s="949"/>
      <c r="BL109" s="949"/>
      <c r="BM109" s="949"/>
      <c r="BN109" s="949"/>
      <c r="BO109" s="949"/>
      <c r="BP109" s="949"/>
      <c r="BQ109" s="949"/>
      <c r="BR109" s="949"/>
      <c r="BS109" s="949"/>
      <c r="BT109" s="949"/>
      <c r="BU109" s="949"/>
      <c r="BV109" s="949"/>
      <c r="BW109" s="949"/>
      <c r="BX109" s="949"/>
      <c r="BY109" s="949"/>
      <c r="BZ109" s="949"/>
      <c r="CA109" s="949"/>
      <c r="CB109" s="949"/>
    </row>
    <row r="110" spans="1:80" ht="12.75" customHeight="1">
      <c r="W110" s="948"/>
      <c r="X110" s="948"/>
      <c r="Y110" s="948"/>
      <c r="Z110" s="948"/>
      <c r="AA110" s="948"/>
      <c r="AB110" s="948"/>
      <c r="AC110" s="948"/>
      <c r="AD110" s="948"/>
      <c r="AE110" s="948"/>
      <c r="AF110" s="948"/>
      <c r="AG110" s="948"/>
      <c r="AH110" s="948"/>
      <c r="AI110" s="948"/>
      <c r="AJ110" s="948"/>
      <c r="AK110" s="948"/>
      <c r="AL110" s="948"/>
      <c r="AM110" s="948"/>
      <c r="AN110" s="948"/>
      <c r="AO110" s="948"/>
      <c r="AP110" s="948"/>
      <c r="AQ110" s="948"/>
      <c r="AR110" s="948"/>
      <c r="AS110" s="948"/>
      <c r="AT110" s="948"/>
      <c r="AU110" s="948"/>
      <c r="AV110" s="948"/>
      <c r="AW110" s="948"/>
      <c r="AX110" s="948"/>
      <c r="AY110" s="948"/>
      <c r="AZ110" s="948"/>
      <c r="BA110" s="948"/>
      <c r="BB110" s="948"/>
      <c r="BC110" s="948"/>
      <c r="BD110" s="948"/>
      <c r="BE110" s="948"/>
      <c r="BF110" s="948"/>
      <c r="BG110" s="948"/>
      <c r="BH110" s="948"/>
      <c r="BI110" s="948"/>
    </row>
    <row r="111" spans="1:80" ht="12.75" customHeight="1">
      <c r="W111" s="948"/>
      <c r="X111" s="948"/>
      <c r="Y111" s="948"/>
      <c r="Z111" s="948"/>
      <c r="AA111" s="948"/>
      <c r="AB111" s="948"/>
      <c r="AC111" s="948"/>
      <c r="AD111" s="948"/>
      <c r="AE111" s="948"/>
      <c r="AF111" s="948"/>
      <c r="AG111" s="948"/>
      <c r="AH111" s="948"/>
      <c r="AI111" s="948"/>
      <c r="AJ111" s="948"/>
      <c r="AK111" s="948"/>
      <c r="AL111" s="948"/>
      <c r="AM111" s="948"/>
      <c r="AN111" s="948"/>
      <c r="AO111" s="948"/>
      <c r="AP111" s="948"/>
      <c r="AQ111" s="948"/>
      <c r="AR111" s="948"/>
      <c r="AS111" s="948"/>
      <c r="AT111" s="948"/>
      <c r="AU111" s="948"/>
      <c r="AV111" s="948"/>
      <c r="AW111" s="948"/>
      <c r="AX111" s="948"/>
      <c r="AY111" s="948"/>
      <c r="AZ111" s="948"/>
      <c r="BA111" s="948"/>
      <c r="BB111" s="948"/>
      <c r="BC111" s="948"/>
      <c r="BD111" s="948"/>
      <c r="BE111" s="948"/>
      <c r="BF111" s="948"/>
      <c r="BG111" s="948"/>
      <c r="BH111" s="948"/>
      <c r="BI111" s="948"/>
    </row>
    <row r="112" spans="1:80" ht="12.75" customHeight="1">
      <c r="W112" s="948"/>
      <c r="X112" s="948"/>
      <c r="Y112" s="948"/>
      <c r="Z112" s="948"/>
      <c r="AA112" s="948"/>
      <c r="AB112" s="948"/>
      <c r="AC112" s="948"/>
      <c r="AD112" s="948"/>
      <c r="AE112" s="948"/>
      <c r="AF112" s="948"/>
      <c r="AG112" s="948"/>
      <c r="AH112" s="948"/>
      <c r="AI112" s="948"/>
      <c r="AJ112" s="948"/>
      <c r="AK112" s="948"/>
      <c r="AL112" s="948"/>
      <c r="AM112" s="948"/>
      <c r="AN112" s="948"/>
      <c r="AO112" s="948"/>
      <c r="AP112" s="948"/>
      <c r="AQ112" s="948"/>
      <c r="AR112" s="948"/>
      <c r="AS112" s="948"/>
      <c r="AT112" s="948"/>
      <c r="AU112" s="948"/>
      <c r="AV112" s="948"/>
      <c r="AW112" s="948"/>
      <c r="AX112" s="948"/>
      <c r="AY112" s="948"/>
      <c r="AZ112" s="948"/>
      <c r="BA112" s="948"/>
      <c r="BB112" s="948"/>
      <c r="BC112" s="948"/>
      <c r="BD112" s="948"/>
      <c r="BE112" s="948"/>
      <c r="BF112" s="948"/>
      <c r="BG112" s="948"/>
      <c r="BH112" s="948"/>
      <c r="BI112" s="948"/>
    </row>
    <row r="113" spans="23:61" ht="12.75" customHeight="1">
      <c r="W113" s="948"/>
      <c r="X113" s="948"/>
      <c r="Y113" s="948"/>
      <c r="Z113" s="948"/>
      <c r="AA113" s="948"/>
      <c r="AB113" s="948"/>
      <c r="AC113" s="948"/>
      <c r="AD113" s="948"/>
      <c r="AE113" s="948"/>
      <c r="AF113" s="948"/>
      <c r="AG113" s="948"/>
      <c r="AH113" s="948"/>
      <c r="AI113" s="948"/>
      <c r="AJ113" s="948"/>
      <c r="AK113" s="948"/>
      <c r="AL113" s="948"/>
      <c r="AM113" s="948"/>
      <c r="AN113" s="948"/>
      <c r="AO113" s="948"/>
      <c r="AP113" s="948"/>
      <c r="AQ113" s="948"/>
      <c r="AR113" s="948"/>
      <c r="AS113" s="948"/>
      <c r="AT113" s="948"/>
      <c r="AU113" s="948"/>
      <c r="AV113" s="948"/>
      <c r="AW113" s="948"/>
      <c r="AX113" s="948"/>
      <c r="AY113" s="948"/>
      <c r="AZ113" s="948"/>
      <c r="BA113" s="948"/>
      <c r="BB113" s="948"/>
      <c r="BC113" s="948"/>
      <c r="BD113" s="948"/>
      <c r="BE113" s="948"/>
      <c r="BF113" s="948"/>
      <c r="BG113" s="948"/>
      <c r="BH113" s="948"/>
      <c r="BI113" s="948"/>
    </row>
  </sheetData>
  <mergeCells count="236">
    <mergeCell ref="J3:P8"/>
    <mergeCell ref="W2:AO2"/>
    <mergeCell ref="W3:AO3"/>
    <mergeCell ref="W4:Z16"/>
    <mergeCell ref="AA4:AO6"/>
    <mergeCell ref="AA7:AJ10"/>
    <mergeCell ref="AK7:AO16"/>
    <mergeCell ref="AA11:AE16"/>
    <mergeCell ref="AF11:AJ16"/>
    <mergeCell ref="W17:Z19"/>
    <mergeCell ref="AA17:AE19"/>
    <mergeCell ref="AF17:AJ19"/>
    <mergeCell ref="AK17:AO19"/>
    <mergeCell ref="V20:V23"/>
    <mergeCell ref="W20:Z23"/>
    <mergeCell ref="AA20:AE23"/>
    <mergeCell ref="AF20:AJ23"/>
    <mergeCell ref="AK20:AO23"/>
    <mergeCell ref="V28:V31"/>
    <mergeCell ref="W28:Z31"/>
    <mergeCell ref="AA28:AE31"/>
    <mergeCell ref="AF28:AJ31"/>
    <mergeCell ref="F43:U43"/>
    <mergeCell ref="AK28:AO31"/>
    <mergeCell ref="F29:U29"/>
    <mergeCell ref="F24:T24"/>
    <mergeCell ref="V24:V27"/>
    <mergeCell ref="W24:Z27"/>
    <mergeCell ref="AA24:AE27"/>
    <mergeCell ref="AF24:AJ27"/>
    <mergeCell ref="AK24:AO27"/>
    <mergeCell ref="V32:V35"/>
    <mergeCell ref="W32:Z35"/>
    <mergeCell ref="AA32:AE35"/>
    <mergeCell ref="AF32:AJ35"/>
    <mergeCell ref="AK32:AO35"/>
    <mergeCell ref="W50:Z53"/>
    <mergeCell ref="AA50:AE53"/>
    <mergeCell ref="AF50:AJ53"/>
    <mergeCell ref="AK50:AO53"/>
    <mergeCell ref="F50:U50"/>
    <mergeCell ref="V50:V53"/>
    <mergeCell ref="F52:R52"/>
    <mergeCell ref="V36:V39"/>
    <mergeCell ref="W36:Z39"/>
    <mergeCell ref="AA36:AE39"/>
    <mergeCell ref="AF36:AJ39"/>
    <mergeCell ref="AK36:AO39"/>
    <mergeCell ref="F46:U46"/>
    <mergeCell ref="V46:V49"/>
    <mergeCell ref="W46:Z49"/>
    <mergeCell ref="AA46:AE49"/>
    <mergeCell ref="AF46:AJ49"/>
    <mergeCell ref="AK46:AO49"/>
    <mergeCell ref="F37:U37"/>
    <mergeCell ref="V40:V45"/>
    <mergeCell ref="W40:Z45"/>
    <mergeCell ref="AA40:AE45"/>
    <mergeCell ref="AF40:AJ45"/>
    <mergeCell ref="AK40:AO45"/>
    <mergeCell ref="W60:Z63"/>
    <mergeCell ref="AA60:AE63"/>
    <mergeCell ref="AF60:AJ63"/>
    <mergeCell ref="AK60:AO63"/>
    <mergeCell ref="F61:U61"/>
    <mergeCell ref="V61:V63"/>
    <mergeCell ref="V54:V59"/>
    <mergeCell ref="W54:Z59"/>
    <mergeCell ref="AA54:AE59"/>
    <mergeCell ref="AF54:AJ59"/>
    <mergeCell ref="AK54:AO59"/>
    <mergeCell ref="F55:U55"/>
    <mergeCell ref="F57:U57"/>
    <mergeCell ref="V68:V73"/>
    <mergeCell ref="W68:Z73"/>
    <mergeCell ref="AA68:AE73"/>
    <mergeCell ref="AF68:AJ73"/>
    <mergeCell ref="AK68:AO73"/>
    <mergeCell ref="F69:U69"/>
    <mergeCell ref="F72:U72"/>
    <mergeCell ref="W64:Z67"/>
    <mergeCell ref="AA64:AE67"/>
    <mergeCell ref="AF64:AJ67"/>
    <mergeCell ref="AK64:AO67"/>
    <mergeCell ref="F65:U65"/>
    <mergeCell ref="V65:V67"/>
    <mergeCell ref="F78:U78"/>
    <mergeCell ref="V78:V80"/>
    <mergeCell ref="W78:Z80"/>
    <mergeCell ref="AA78:AE80"/>
    <mergeCell ref="AF78:AJ80"/>
    <mergeCell ref="AK78:AO80"/>
    <mergeCell ref="F79:U79"/>
    <mergeCell ref="V74:V77"/>
    <mergeCell ref="W74:Z77"/>
    <mergeCell ref="AA74:AE77"/>
    <mergeCell ref="AF74:AJ77"/>
    <mergeCell ref="AK74:AO77"/>
    <mergeCell ref="F75:Q75"/>
    <mergeCell ref="V84:V87"/>
    <mergeCell ref="W84:Z87"/>
    <mergeCell ref="AA84:AE87"/>
    <mergeCell ref="AF84:AJ87"/>
    <mergeCell ref="AK84:AO87"/>
    <mergeCell ref="F85:T85"/>
    <mergeCell ref="D81:U81"/>
    <mergeCell ref="V81:V83"/>
    <mergeCell ref="W81:Z83"/>
    <mergeCell ref="AA81:AE83"/>
    <mergeCell ref="AF81:AJ83"/>
    <mergeCell ref="AK81:AO83"/>
    <mergeCell ref="V92:V96"/>
    <mergeCell ref="W92:Z96"/>
    <mergeCell ref="AA92:AE96"/>
    <mergeCell ref="AF92:AJ96"/>
    <mergeCell ref="AK92:AO96"/>
    <mergeCell ref="D93:U93"/>
    <mergeCell ref="D95:O96"/>
    <mergeCell ref="W88:Z91"/>
    <mergeCell ref="AA88:AE91"/>
    <mergeCell ref="AF88:AJ91"/>
    <mergeCell ref="AK88:AO91"/>
    <mergeCell ref="F89:U89"/>
    <mergeCell ref="V89:V91"/>
    <mergeCell ref="A108:AO109"/>
    <mergeCell ref="AG101:AJ101"/>
    <mergeCell ref="AL101:AO101"/>
    <mergeCell ref="AA102:AE103"/>
    <mergeCell ref="AF102:AJ103"/>
    <mergeCell ref="AK102:AO103"/>
    <mergeCell ref="AB101:AE101"/>
    <mergeCell ref="V97:V100"/>
    <mergeCell ref="W97:Z100"/>
    <mergeCell ref="AA97:AE100"/>
    <mergeCell ref="AF97:AJ100"/>
    <mergeCell ref="AK97:AO100"/>
    <mergeCell ref="D98:N98"/>
    <mergeCell ref="B101:D103"/>
    <mergeCell ref="AZ17:BD19"/>
    <mergeCell ref="BE17:BI19"/>
    <mergeCell ref="BE20:BI23"/>
    <mergeCell ref="AP24:AT27"/>
    <mergeCell ref="AU24:AY27"/>
    <mergeCell ref="AZ24:BD27"/>
    <mergeCell ref="BE24:BI27"/>
    <mergeCell ref="AP2:BI2"/>
    <mergeCell ref="AP3:BI3"/>
    <mergeCell ref="AP4:AT16"/>
    <mergeCell ref="AU4:AY16"/>
    <mergeCell ref="AP20:AT23"/>
    <mergeCell ref="AU20:AY23"/>
    <mergeCell ref="AZ20:BD23"/>
    <mergeCell ref="AP17:AT19"/>
    <mergeCell ref="AU17:AY19"/>
    <mergeCell ref="AZ4:BD16"/>
    <mergeCell ref="BE4:BI16"/>
    <mergeCell ref="AP36:AT39"/>
    <mergeCell ref="AU36:AY39"/>
    <mergeCell ref="AZ36:BD39"/>
    <mergeCell ref="BE36:BI39"/>
    <mergeCell ref="AP40:AT45"/>
    <mergeCell ref="AU40:AY45"/>
    <mergeCell ref="AZ40:BD45"/>
    <mergeCell ref="BE40:BI45"/>
    <mergeCell ref="AP28:AT31"/>
    <mergeCell ref="AU28:AY31"/>
    <mergeCell ref="AZ28:BD31"/>
    <mergeCell ref="BE28:BI31"/>
    <mergeCell ref="AP32:AT35"/>
    <mergeCell ref="AU32:AY35"/>
    <mergeCell ref="AZ32:BD35"/>
    <mergeCell ref="BE32:BI35"/>
    <mergeCell ref="AP46:AT49"/>
    <mergeCell ref="AU46:AY49"/>
    <mergeCell ref="AZ46:BD49"/>
    <mergeCell ref="BE46:BI49"/>
    <mergeCell ref="AP50:AT53"/>
    <mergeCell ref="AU50:AY53"/>
    <mergeCell ref="AZ50:BD53"/>
    <mergeCell ref="BE50:BI53"/>
    <mergeCell ref="AP64:AT67"/>
    <mergeCell ref="AU64:AY67"/>
    <mergeCell ref="AZ64:BD67"/>
    <mergeCell ref="AP60:AT63"/>
    <mergeCell ref="AU60:AY63"/>
    <mergeCell ref="AZ60:BD63"/>
    <mergeCell ref="AP68:AT73"/>
    <mergeCell ref="AU68:AY73"/>
    <mergeCell ref="AZ68:BD73"/>
    <mergeCell ref="BE68:BI73"/>
    <mergeCell ref="AP74:AT77"/>
    <mergeCell ref="AU74:AY77"/>
    <mergeCell ref="AZ74:BD77"/>
    <mergeCell ref="BE74:BI77"/>
    <mergeCell ref="AP54:AT59"/>
    <mergeCell ref="AU54:AY59"/>
    <mergeCell ref="AZ54:BD59"/>
    <mergeCell ref="BE54:BI59"/>
    <mergeCell ref="BE60:BI63"/>
    <mergeCell ref="BE64:BI67"/>
    <mergeCell ref="AP84:AT87"/>
    <mergeCell ref="AU84:AY87"/>
    <mergeCell ref="AZ84:BD87"/>
    <mergeCell ref="BE84:BI87"/>
    <mergeCell ref="AP78:AT80"/>
    <mergeCell ref="AU78:AY80"/>
    <mergeCell ref="AZ78:BD80"/>
    <mergeCell ref="BE78:BI80"/>
    <mergeCell ref="AP81:AT83"/>
    <mergeCell ref="AU81:AY83"/>
    <mergeCell ref="AZ81:BD83"/>
    <mergeCell ref="BE81:BI83"/>
    <mergeCell ref="BA101:BD101"/>
    <mergeCell ref="AP101:AT101"/>
    <mergeCell ref="AP102:AT103"/>
    <mergeCell ref="AU102:AY103"/>
    <mergeCell ref="AV101:AY101"/>
    <mergeCell ref="Z101:Z103"/>
    <mergeCell ref="E101:Y103"/>
    <mergeCell ref="B11:V13"/>
    <mergeCell ref="AP108:BI109"/>
    <mergeCell ref="AP88:AT91"/>
    <mergeCell ref="AU88:AY91"/>
    <mergeCell ref="AZ88:BD91"/>
    <mergeCell ref="BE88:BI91"/>
    <mergeCell ref="BF101:BI101"/>
    <mergeCell ref="BE102:BI103"/>
    <mergeCell ref="AZ102:BD103"/>
    <mergeCell ref="AP92:AT96"/>
    <mergeCell ref="AU92:AY96"/>
    <mergeCell ref="AZ92:BD96"/>
    <mergeCell ref="BE92:BI96"/>
    <mergeCell ref="AP97:AT100"/>
    <mergeCell ref="AU97:AY100"/>
    <mergeCell ref="AZ97:BD100"/>
    <mergeCell ref="BE97:BI100"/>
  </mergeCells>
  <printOptions horizontalCentered="1"/>
  <pageMargins left="0.23622047244094491" right="0.23622047244094491" top="0.51181102362204722" bottom="0.51181102362204722" header="0" footer="0"/>
  <pageSetup paperSize="9" scale="2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FFC000"/>
  </sheetPr>
  <dimension ref="A1:R99"/>
  <sheetViews>
    <sheetView view="pageBreakPreview" zoomScale="40" zoomScaleNormal="70" zoomScaleSheetLayoutView="40" workbookViewId="0">
      <pane xSplit="11" ySplit="10" topLeftCell="L71" activePane="bottomRight" state="frozen"/>
      <selection pane="topRight" activeCell="L1" sqref="L1"/>
      <selection pane="bottomLeft" activeCell="A11" sqref="A11"/>
      <selection pane="bottomRight" activeCell="P53" sqref="P53:P67"/>
    </sheetView>
  </sheetViews>
  <sheetFormatPr defaultColWidth="72.33203125" defaultRowHeight="34.200000000000003"/>
  <cols>
    <col min="1" max="3" width="3.6640625" style="33" customWidth="1"/>
    <col min="4" max="5" width="5.6640625" style="33" customWidth="1"/>
    <col min="6" max="6" width="7.44140625" style="33" customWidth="1"/>
    <col min="7" max="7" width="8.44140625" style="33" customWidth="1"/>
    <col min="8" max="8" width="7.109375" style="33" customWidth="1"/>
    <col min="9" max="9" width="19" style="33" customWidth="1"/>
    <col min="10" max="10" width="36.33203125" style="33" customWidth="1"/>
    <col min="11" max="11" width="8.88671875" style="97" customWidth="1"/>
    <col min="12" max="14" width="37.33203125" style="33" customWidth="1"/>
    <col min="15" max="18" width="52.5546875" style="33" customWidth="1"/>
    <col min="19" max="240" width="72.33203125" style="33"/>
    <col min="241" max="241" width="4.88671875" style="33" customWidth="1"/>
    <col min="242" max="242" width="2.33203125" style="33" customWidth="1"/>
    <col min="243" max="243" width="4.33203125" style="33" customWidth="1"/>
    <col min="244" max="245" width="3.5546875" style="33" customWidth="1"/>
    <col min="246" max="246" width="4.88671875" style="33" customWidth="1"/>
    <col min="247" max="247" width="7.44140625" style="33" customWidth="1"/>
    <col min="248" max="248" width="11.5546875" style="33" customWidth="1"/>
    <col min="249" max="249" width="5.6640625" style="33" customWidth="1"/>
    <col min="250" max="250" width="47.5546875" style="33" customWidth="1"/>
    <col min="251" max="251" width="12.88671875" style="33" customWidth="1"/>
    <col min="252" max="252" width="6.33203125" style="33" customWidth="1"/>
    <col min="253" max="253" width="14.5546875" style="33" customWidth="1"/>
    <col min="254" max="254" width="11.109375" style="33" customWidth="1"/>
    <col min="255" max="255" width="16.88671875" style="33" customWidth="1"/>
    <col min="256" max="256" width="12.44140625" style="33" customWidth="1"/>
    <col min="257" max="257" width="17.6640625" style="33" customWidth="1"/>
    <col min="258" max="258" width="22.5546875" style="33" bestFit="1" customWidth="1"/>
    <col min="259" max="259" width="13.6640625" style="33" customWidth="1"/>
    <col min="260" max="260" width="16.88671875" style="33" customWidth="1"/>
    <col min="261" max="261" width="12.44140625" style="33" customWidth="1"/>
    <col min="262" max="262" width="17.44140625" style="33" customWidth="1"/>
    <col min="263" max="263" width="20.6640625" style="33" bestFit="1" customWidth="1"/>
    <col min="264" max="264" width="22.6640625" style="33" bestFit="1" customWidth="1"/>
    <col min="265" max="265" width="15.44140625" style="33" customWidth="1"/>
    <col min="266" max="266" width="8.88671875" style="33" customWidth="1"/>
    <col min="267" max="267" width="58.5546875" style="33" customWidth="1"/>
    <col min="268" max="496" width="72.33203125" style="33"/>
    <col min="497" max="497" width="4.88671875" style="33" customWidth="1"/>
    <col min="498" max="498" width="2.33203125" style="33" customWidth="1"/>
    <col min="499" max="499" width="4.33203125" style="33" customWidth="1"/>
    <col min="500" max="501" width="3.5546875" style="33" customWidth="1"/>
    <col min="502" max="502" width="4.88671875" style="33" customWidth="1"/>
    <col min="503" max="503" width="7.44140625" style="33" customWidth="1"/>
    <col min="504" max="504" width="11.5546875" style="33" customWidth="1"/>
    <col min="505" max="505" width="5.6640625" style="33" customWidth="1"/>
    <col min="506" max="506" width="47.5546875" style="33" customWidth="1"/>
    <col min="507" max="507" width="12.88671875" style="33" customWidth="1"/>
    <col min="508" max="508" width="6.33203125" style="33" customWidth="1"/>
    <col min="509" max="509" width="14.5546875" style="33" customWidth="1"/>
    <col min="510" max="510" width="11.109375" style="33" customWidth="1"/>
    <col min="511" max="511" width="16.88671875" style="33" customWidth="1"/>
    <col min="512" max="512" width="12.44140625" style="33" customWidth="1"/>
    <col min="513" max="513" width="17.6640625" style="33" customWidth="1"/>
    <col min="514" max="514" width="22.5546875" style="33" bestFit="1" customWidth="1"/>
    <col min="515" max="515" width="13.6640625" style="33" customWidth="1"/>
    <col min="516" max="516" width="16.88671875" style="33" customWidth="1"/>
    <col min="517" max="517" width="12.44140625" style="33" customWidth="1"/>
    <col min="518" max="518" width="17.44140625" style="33" customWidth="1"/>
    <col min="519" max="519" width="20.6640625" style="33" bestFit="1" customWidth="1"/>
    <col min="520" max="520" width="22.6640625" style="33" bestFit="1" customWidth="1"/>
    <col min="521" max="521" width="15.44140625" style="33" customWidth="1"/>
    <col min="522" max="522" width="8.88671875" style="33" customWidth="1"/>
    <col min="523" max="523" width="58.5546875" style="33" customWidth="1"/>
    <col min="524" max="752" width="72.33203125" style="33"/>
    <col min="753" max="753" width="4.88671875" style="33" customWidth="1"/>
    <col min="754" max="754" width="2.33203125" style="33" customWidth="1"/>
    <col min="755" max="755" width="4.33203125" style="33" customWidth="1"/>
    <col min="756" max="757" width="3.5546875" style="33" customWidth="1"/>
    <col min="758" max="758" width="4.88671875" style="33" customWidth="1"/>
    <col min="759" max="759" width="7.44140625" style="33" customWidth="1"/>
    <col min="760" max="760" width="11.5546875" style="33" customWidth="1"/>
    <col min="761" max="761" width="5.6640625" style="33" customWidth="1"/>
    <col min="762" max="762" width="47.5546875" style="33" customWidth="1"/>
    <col min="763" max="763" width="12.88671875" style="33" customWidth="1"/>
    <col min="764" max="764" width="6.33203125" style="33" customWidth="1"/>
    <col min="765" max="765" width="14.5546875" style="33" customWidth="1"/>
    <col min="766" max="766" width="11.109375" style="33" customWidth="1"/>
    <col min="767" max="767" width="16.88671875" style="33" customWidth="1"/>
    <col min="768" max="768" width="12.44140625" style="33" customWidth="1"/>
    <col min="769" max="769" width="17.6640625" style="33" customWidth="1"/>
    <col min="770" max="770" width="22.5546875" style="33" bestFit="1" customWidth="1"/>
    <col min="771" max="771" width="13.6640625" style="33" customWidth="1"/>
    <col min="772" max="772" width="16.88671875" style="33" customWidth="1"/>
    <col min="773" max="773" width="12.44140625" style="33" customWidth="1"/>
    <col min="774" max="774" width="17.44140625" style="33" customWidth="1"/>
    <col min="775" max="775" width="20.6640625" style="33" bestFit="1" customWidth="1"/>
    <col min="776" max="776" width="22.6640625" style="33" bestFit="1" customWidth="1"/>
    <col min="777" max="777" width="15.44140625" style="33" customWidth="1"/>
    <col min="778" max="778" width="8.88671875" style="33" customWidth="1"/>
    <col min="779" max="779" width="58.5546875" style="33" customWidth="1"/>
    <col min="780" max="1008" width="72.33203125" style="33"/>
    <col min="1009" max="1009" width="4.88671875" style="33" customWidth="1"/>
    <col min="1010" max="1010" width="2.33203125" style="33" customWidth="1"/>
    <col min="1011" max="1011" width="4.33203125" style="33" customWidth="1"/>
    <col min="1012" max="1013" width="3.5546875" style="33" customWidth="1"/>
    <col min="1014" max="1014" width="4.88671875" style="33" customWidth="1"/>
    <col min="1015" max="1015" width="7.44140625" style="33" customWidth="1"/>
    <col min="1016" max="1016" width="11.5546875" style="33" customWidth="1"/>
    <col min="1017" max="1017" width="5.6640625" style="33" customWidth="1"/>
    <col min="1018" max="1018" width="47.5546875" style="33" customWidth="1"/>
    <col min="1019" max="1019" width="12.88671875" style="33" customWidth="1"/>
    <col min="1020" max="1020" width="6.33203125" style="33" customWidth="1"/>
    <col min="1021" max="1021" width="14.5546875" style="33" customWidth="1"/>
    <col min="1022" max="1022" width="11.109375" style="33" customWidth="1"/>
    <col min="1023" max="1023" width="16.88671875" style="33" customWidth="1"/>
    <col min="1024" max="1024" width="12.44140625" style="33" customWidth="1"/>
    <col min="1025" max="1025" width="17.6640625" style="33" customWidth="1"/>
    <col min="1026" max="1026" width="22.5546875" style="33" bestFit="1" customWidth="1"/>
    <col min="1027" max="1027" width="13.6640625" style="33" customWidth="1"/>
    <col min="1028" max="1028" width="16.88671875" style="33" customWidth="1"/>
    <col min="1029" max="1029" width="12.44140625" style="33" customWidth="1"/>
    <col min="1030" max="1030" width="17.44140625" style="33" customWidth="1"/>
    <col min="1031" max="1031" width="20.6640625" style="33" bestFit="1" customWidth="1"/>
    <col min="1032" max="1032" width="22.6640625" style="33" bestFit="1" customWidth="1"/>
    <col min="1033" max="1033" width="15.44140625" style="33" customWidth="1"/>
    <col min="1034" max="1034" width="8.88671875" style="33" customWidth="1"/>
    <col min="1035" max="1035" width="58.5546875" style="33" customWidth="1"/>
    <col min="1036" max="1264" width="72.33203125" style="33"/>
    <col min="1265" max="1265" width="4.88671875" style="33" customWidth="1"/>
    <col min="1266" max="1266" width="2.33203125" style="33" customWidth="1"/>
    <col min="1267" max="1267" width="4.33203125" style="33" customWidth="1"/>
    <col min="1268" max="1269" width="3.5546875" style="33" customWidth="1"/>
    <col min="1270" max="1270" width="4.88671875" style="33" customWidth="1"/>
    <col min="1271" max="1271" width="7.44140625" style="33" customWidth="1"/>
    <col min="1272" max="1272" width="11.5546875" style="33" customWidth="1"/>
    <col min="1273" max="1273" width="5.6640625" style="33" customWidth="1"/>
    <col min="1274" max="1274" width="47.5546875" style="33" customWidth="1"/>
    <col min="1275" max="1275" width="12.88671875" style="33" customWidth="1"/>
    <col min="1276" max="1276" width="6.33203125" style="33" customWidth="1"/>
    <col min="1277" max="1277" width="14.5546875" style="33" customWidth="1"/>
    <col min="1278" max="1278" width="11.109375" style="33" customWidth="1"/>
    <col min="1279" max="1279" width="16.88671875" style="33" customWidth="1"/>
    <col min="1280" max="1280" width="12.44140625" style="33" customWidth="1"/>
    <col min="1281" max="1281" width="17.6640625" style="33" customWidth="1"/>
    <col min="1282" max="1282" width="22.5546875" style="33" bestFit="1" customWidth="1"/>
    <col min="1283" max="1283" width="13.6640625" style="33" customWidth="1"/>
    <col min="1284" max="1284" width="16.88671875" style="33" customWidth="1"/>
    <col min="1285" max="1285" width="12.44140625" style="33" customWidth="1"/>
    <col min="1286" max="1286" width="17.44140625" style="33" customWidth="1"/>
    <col min="1287" max="1287" width="20.6640625" style="33" bestFit="1" customWidth="1"/>
    <col min="1288" max="1288" width="22.6640625" style="33" bestFit="1" customWidth="1"/>
    <col min="1289" max="1289" width="15.44140625" style="33" customWidth="1"/>
    <col min="1290" max="1290" width="8.88671875" style="33" customWidth="1"/>
    <col min="1291" max="1291" width="58.5546875" style="33" customWidth="1"/>
    <col min="1292" max="1520" width="72.33203125" style="33"/>
    <col min="1521" max="1521" width="4.88671875" style="33" customWidth="1"/>
    <col min="1522" max="1522" width="2.33203125" style="33" customWidth="1"/>
    <col min="1523" max="1523" width="4.33203125" style="33" customWidth="1"/>
    <col min="1524" max="1525" width="3.5546875" style="33" customWidth="1"/>
    <col min="1526" max="1526" width="4.88671875" style="33" customWidth="1"/>
    <col min="1527" max="1527" width="7.44140625" style="33" customWidth="1"/>
    <col min="1528" max="1528" width="11.5546875" style="33" customWidth="1"/>
    <col min="1529" max="1529" width="5.6640625" style="33" customWidth="1"/>
    <col min="1530" max="1530" width="47.5546875" style="33" customWidth="1"/>
    <col min="1531" max="1531" width="12.88671875" style="33" customWidth="1"/>
    <col min="1532" max="1532" width="6.33203125" style="33" customWidth="1"/>
    <col min="1533" max="1533" width="14.5546875" style="33" customWidth="1"/>
    <col min="1534" max="1534" width="11.109375" style="33" customWidth="1"/>
    <col min="1535" max="1535" width="16.88671875" style="33" customWidth="1"/>
    <col min="1536" max="1536" width="12.44140625" style="33" customWidth="1"/>
    <col min="1537" max="1537" width="17.6640625" style="33" customWidth="1"/>
    <col min="1538" max="1538" width="22.5546875" style="33" bestFit="1" customWidth="1"/>
    <col min="1539" max="1539" width="13.6640625" style="33" customWidth="1"/>
    <col min="1540" max="1540" width="16.88671875" style="33" customWidth="1"/>
    <col min="1541" max="1541" width="12.44140625" style="33" customWidth="1"/>
    <col min="1542" max="1542" width="17.44140625" style="33" customWidth="1"/>
    <col min="1543" max="1543" width="20.6640625" style="33" bestFit="1" customWidth="1"/>
    <col min="1544" max="1544" width="22.6640625" style="33" bestFit="1" customWidth="1"/>
    <col min="1545" max="1545" width="15.44140625" style="33" customWidth="1"/>
    <col min="1546" max="1546" width="8.88671875" style="33" customWidth="1"/>
    <col min="1547" max="1547" width="58.5546875" style="33" customWidth="1"/>
    <col min="1548" max="1776" width="72.33203125" style="33"/>
    <col min="1777" max="1777" width="4.88671875" style="33" customWidth="1"/>
    <col min="1778" max="1778" width="2.33203125" style="33" customWidth="1"/>
    <col min="1779" max="1779" width="4.33203125" style="33" customWidth="1"/>
    <col min="1780" max="1781" width="3.5546875" style="33" customWidth="1"/>
    <col min="1782" max="1782" width="4.88671875" style="33" customWidth="1"/>
    <col min="1783" max="1783" width="7.44140625" style="33" customWidth="1"/>
    <col min="1784" max="1784" width="11.5546875" style="33" customWidth="1"/>
    <col min="1785" max="1785" width="5.6640625" style="33" customWidth="1"/>
    <col min="1786" max="1786" width="47.5546875" style="33" customWidth="1"/>
    <col min="1787" max="1787" width="12.88671875" style="33" customWidth="1"/>
    <col min="1788" max="1788" width="6.33203125" style="33" customWidth="1"/>
    <col min="1789" max="1789" width="14.5546875" style="33" customWidth="1"/>
    <col min="1790" max="1790" width="11.109375" style="33" customWidth="1"/>
    <col min="1791" max="1791" width="16.88671875" style="33" customWidth="1"/>
    <col min="1792" max="1792" width="12.44140625" style="33" customWidth="1"/>
    <col min="1793" max="1793" width="17.6640625" style="33" customWidth="1"/>
    <col min="1794" max="1794" width="22.5546875" style="33" bestFit="1" customWidth="1"/>
    <col min="1795" max="1795" width="13.6640625" style="33" customWidth="1"/>
    <col min="1796" max="1796" width="16.88671875" style="33" customWidth="1"/>
    <col min="1797" max="1797" width="12.44140625" style="33" customWidth="1"/>
    <col min="1798" max="1798" width="17.44140625" style="33" customWidth="1"/>
    <col min="1799" max="1799" width="20.6640625" style="33" bestFit="1" customWidth="1"/>
    <col min="1800" max="1800" width="22.6640625" style="33" bestFit="1" customWidth="1"/>
    <col min="1801" max="1801" width="15.44140625" style="33" customWidth="1"/>
    <col min="1802" max="1802" width="8.88671875" style="33" customWidth="1"/>
    <col min="1803" max="1803" width="58.5546875" style="33" customWidth="1"/>
    <col min="1804" max="2032" width="72.33203125" style="33"/>
    <col min="2033" max="2033" width="4.88671875" style="33" customWidth="1"/>
    <col min="2034" max="2034" width="2.33203125" style="33" customWidth="1"/>
    <col min="2035" max="2035" width="4.33203125" style="33" customWidth="1"/>
    <col min="2036" max="2037" width="3.5546875" style="33" customWidth="1"/>
    <col min="2038" max="2038" width="4.88671875" style="33" customWidth="1"/>
    <col min="2039" max="2039" width="7.44140625" style="33" customWidth="1"/>
    <col min="2040" max="2040" width="11.5546875" style="33" customWidth="1"/>
    <col min="2041" max="2041" width="5.6640625" style="33" customWidth="1"/>
    <col min="2042" max="2042" width="47.5546875" style="33" customWidth="1"/>
    <col min="2043" max="2043" width="12.88671875" style="33" customWidth="1"/>
    <col min="2044" max="2044" width="6.33203125" style="33" customWidth="1"/>
    <col min="2045" max="2045" width="14.5546875" style="33" customWidth="1"/>
    <col min="2046" max="2046" width="11.109375" style="33" customWidth="1"/>
    <col min="2047" max="2047" width="16.88671875" style="33" customWidth="1"/>
    <col min="2048" max="2048" width="12.44140625" style="33" customWidth="1"/>
    <col min="2049" max="2049" width="17.6640625" style="33" customWidth="1"/>
    <col min="2050" max="2050" width="22.5546875" style="33" bestFit="1" customWidth="1"/>
    <col min="2051" max="2051" width="13.6640625" style="33" customWidth="1"/>
    <col min="2052" max="2052" width="16.88671875" style="33" customWidth="1"/>
    <col min="2053" max="2053" width="12.44140625" style="33" customWidth="1"/>
    <col min="2054" max="2054" width="17.44140625" style="33" customWidth="1"/>
    <col min="2055" max="2055" width="20.6640625" style="33" bestFit="1" customWidth="1"/>
    <col min="2056" max="2056" width="22.6640625" style="33" bestFit="1" customWidth="1"/>
    <col min="2057" max="2057" width="15.44140625" style="33" customWidth="1"/>
    <col min="2058" max="2058" width="8.88671875" style="33" customWidth="1"/>
    <col min="2059" max="2059" width="58.5546875" style="33" customWidth="1"/>
    <col min="2060" max="2288" width="72.33203125" style="33"/>
    <col min="2289" max="2289" width="4.88671875" style="33" customWidth="1"/>
    <col min="2290" max="2290" width="2.33203125" style="33" customWidth="1"/>
    <col min="2291" max="2291" width="4.33203125" style="33" customWidth="1"/>
    <col min="2292" max="2293" width="3.5546875" style="33" customWidth="1"/>
    <col min="2294" max="2294" width="4.88671875" style="33" customWidth="1"/>
    <col min="2295" max="2295" width="7.44140625" style="33" customWidth="1"/>
    <col min="2296" max="2296" width="11.5546875" style="33" customWidth="1"/>
    <col min="2297" max="2297" width="5.6640625" style="33" customWidth="1"/>
    <col min="2298" max="2298" width="47.5546875" style="33" customWidth="1"/>
    <col min="2299" max="2299" width="12.88671875" style="33" customWidth="1"/>
    <col min="2300" max="2300" width="6.33203125" style="33" customWidth="1"/>
    <col min="2301" max="2301" width="14.5546875" style="33" customWidth="1"/>
    <col min="2302" max="2302" width="11.109375" style="33" customWidth="1"/>
    <col min="2303" max="2303" width="16.88671875" style="33" customWidth="1"/>
    <col min="2304" max="2304" width="12.44140625" style="33" customWidth="1"/>
    <col min="2305" max="2305" width="17.6640625" style="33" customWidth="1"/>
    <col min="2306" max="2306" width="22.5546875" style="33" bestFit="1" customWidth="1"/>
    <col min="2307" max="2307" width="13.6640625" style="33" customWidth="1"/>
    <col min="2308" max="2308" width="16.88671875" style="33" customWidth="1"/>
    <col min="2309" max="2309" width="12.44140625" style="33" customWidth="1"/>
    <col min="2310" max="2310" width="17.44140625" style="33" customWidth="1"/>
    <col min="2311" max="2311" width="20.6640625" style="33" bestFit="1" customWidth="1"/>
    <col min="2312" max="2312" width="22.6640625" style="33" bestFit="1" customWidth="1"/>
    <col min="2313" max="2313" width="15.44140625" style="33" customWidth="1"/>
    <col min="2314" max="2314" width="8.88671875" style="33" customWidth="1"/>
    <col min="2315" max="2315" width="58.5546875" style="33" customWidth="1"/>
    <col min="2316" max="2544" width="72.33203125" style="33"/>
    <col min="2545" max="2545" width="4.88671875" style="33" customWidth="1"/>
    <col min="2546" max="2546" width="2.33203125" style="33" customWidth="1"/>
    <col min="2547" max="2547" width="4.33203125" style="33" customWidth="1"/>
    <col min="2548" max="2549" width="3.5546875" style="33" customWidth="1"/>
    <col min="2550" max="2550" width="4.88671875" style="33" customWidth="1"/>
    <col min="2551" max="2551" width="7.44140625" style="33" customWidth="1"/>
    <col min="2552" max="2552" width="11.5546875" style="33" customWidth="1"/>
    <col min="2553" max="2553" width="5.6640625" style="33" customWidth="1"/>
    <col min="2554" max="2554" width="47.5546875" style="33" customWidth="1"/>
    <col min="2555" max="2555" width="12.88671875" style="33" customWidth="1"/>
    <col min="2556" max="2556" width="6.33203125" style="33" customWidth="1"/>
    <col min="2557" max="2557" width="14.5546875" style="33" customWidth="1"/>
    <col min="2558" max="2558" width="11.109375" style="33" customWidth="1"/>
    <col min="2559" max="2559" width="16.88671875" style="33" customWidth="1"/>
    <col min="2560" max="2560" width="12.44140625" style="33" customWidth="1"/>
    <col min="2561" max="2561" width="17.6640625" style="33" customWidth="1"/>
    <col min="2562" max="2562" width="22.5546875" style="33" bestFit="1" customWidth="1"/>
    <col min="2563" max="2563" width="13.6640625" style="33" customWidth="1"/>
    <col min="2564" max="2564" width="16.88671875" style="33" customWidth="1"/>
    <col min="2565" max="2565" width="12.44140625" style="33" customWidth="1"/>
    <col min="2566" max="2566" width="17.44140625" style="33" customWidth="1"/>
    <col min="2567" max="2567" width="20.6640625" style="33" bestFit="1" customWidth="1"/>
    <col min="2568" max="2568" width="22.6640625" style="33" bestFit="1" customWidth="1"/>
    <col min="2569" max="2569" width="15.44140625" style="33" customWidth="1"/>
    <col min="2570" max="2570" width="8.88671875" style="33" customWidth="1"/>
    <col min="2571" max="2571" width="58.5546875" style="33" customWidth="1"/>
    <col min="2572" max="2800" width="72.33203125" style="33"/>
    <col min="2801" max="2801" width="4.88671875" style="33" customWidth="1"/>
    <col min="2802" max="2802" width="2.33203125" style="33" customWidth="1"/>
    <col min="2803" max="2803" width="4.33203125" style="33" customWidth="1"/>
    <col min="2804" max="2805" width="3.5546875" style="33" customWidth="1"/>
    <col min="2806" max="2806" width="4.88671875" style="33" customWidth="1"/>
    <col min="2807" max="2807" width="7.44140625" style="33" customWidth="1"/>
    <col min="2808" max="2808" width="11.5546875" style="33" customWidth="1"/>
    <col min="2809" max="2809" width="5.6640625" style="33" customWidth="1"/>
    <col min="2810" max="2810" width="47.5546875" style="33" customWidth="1"/>
    <col min="2811" max="2811" width="12.88671875" style="33" customWidth="1"/>
    <col min="2812" max="2812" width="6.33203125" style="33" customWidth="1"/>
    <col min="2813" max="2813" width="14.5546875" style="33" customWidth="1"/>
    <col min="2814" max="2814" width="11.109375" style="33" customWidth="1"/>
    <col min="2815" max="2815" width="16.88671875" style="33" customWidth="1"/>
    <col min="2816" max="2816" width="12.44140625" style="33" customWidth="1"/>
    <col min="2817" max="2817" width="17.6640625" style="33" customWidth="1"/>
    <col min="2818" max="2818" width="22.5546875" style="33" bestFit="1" customWidth="1"/>
    <col min="2819" max="2819" width="13.6640625" style="33" customWidth="1"/>
    <col min="2820" max="2820" width="16.88671875" style="33" customWidth="1"/>
    <col min="2821" max="2821" width="12.44140625" style="33" customWidth="1"/>
    <col min="2822" max="2822" width="17.44140625" style="33" customWidth="1"/>
    <col min="2823" max="2823" width="20.6640625" style="33" bestFit="1" customWidth="1"/>
    <col min="2824" max="2824" width="22.6640625" style="33" bestFit="1" customWidth="1"/>
    <col min="2825" max="2825" width="15.44140625" style="33" customWidth="1"/>
    <col min="2826" max="2826" width="8.88671875" style="33" customWidth="1"/>
    <col min="2827" max="2827" width="58.5546875" style="33" customWidth="1"/>
    <col min="2828" max="3056" width="72.33203125" style="33"/>
    <col min="3057" max="3057" width="4.88671875" style="33" customWidth="1"/>
    <col min="3058" max="3058" width="2.33203125" style="33" customWidth="1"/>
    <col min="3059" max="3059" width="4.33203125" style="33" customWidth="1"/>
    <col min="3060" max="3061" width="3.5546875" style="33" customWidth="1"/>
    <col min="3062" max="3062" width="4.88671875" style="33" customWidth="1"/>
    <col min="3063" max="3063" width="7.44140625" style="33" customWidth="1"/>
    <col min="3064" max="3064" width="11.5546875" style="33" customWidth="1"/>
    <col min="3065" max="3065" width="5.6640625" style="33" customWidth="1"/>
    <col min="3066" max="3066" width="47.5546875" style="33" customWidth="1"/>
    <col min="3067" max="3067" width="12.88671875" style="33" customWidth="1"/>
    <col min="3068" max="3068" width="6.33203125" style="33" customWidth="1"/>
    <col min="3069" max="3069" width="14.5546875" style="33" customWidth="1"/>
    <col min="3070" max="3070" width="11.109375" style="33" customWidth="1"/>
    <col min="3071" max="3071" width="16.88671875" style="33" customWidth="1"/>
    <col min="3072" max="3072" width="12.44140625" style="33" customWidth="1"/>
    <col min="3073" max="3073" width="17.6640625" style="33" customWidth="1"/>
    <col min="3074" max="3074" width="22.5546875" style="33" bestFit="1" customWidth="1"/>
    <col min="3075" max="3075" width="13.6640625" style="33" customWidth="1"/>
    <col min="3076" max="3076" width="16.88671875" style="33" customWidth="1"/>
    <col min="3077" max="3077" width="12.44140625" style="33" customWidth="1"/>
    <col min="3078" max="3078" width="17.44140625" style="33" customWidth="1"/>
    <col min="3079" max="3079" width="20.6640625" style="33" bestFit="1" customWidth="1"/>
    <col min="3080" max="3080" width="22.6640625" style="33" bestFit="1" customWidth="1"/>
    <col min="3081" max="3081" width="15.44140625" style="33" customWidth="1"/>
    <col min="3082" max="3082" width="8.88671875" style="33" customWidth="1"/>
    <col min="3083" max="3083" width="58.5546875" style="33" customWidth="1"/>
    <col min="3084" max="3312" width="72.33203125" style="33"/>
    <col min="3313" max="3313" width="4.88671875" style="33" customWidth="1"/>
    <col min="3314" max="3314" width="2.33203125" style="33" customWidth="1"/>
    <col min="3315" max="3315" width="4.33203125" style="33" customWidth="1"/>
    <col min="3316" max="3317" width="3.5546875" style="33" customWidth="1"/>
    <col min="3318" max="3318" width="4.88671875" style="33" customWidth="1"/>
    <col min="3319" max="3319" width="7.44140625" style="33" customWidth="1"/>
    <col min="3320" max="3320" width="11.5546875" style="33" customWidth="1"/>
    <col min="3321" max="3321" width="5.6640625" style="33" customWidth="1"/>
    <col min="3322" max="3322" width="47.5546875" style="33" customWidth="1"/>
    <col min="3323" max="3323" width="12.88671875" style="33" customWidth="1"/>
    <col min="3324" max="3324" width="6.33203125" style="33" customWidth="1"/>
    <col min="3325" max="3325" width="14.5546875" style="33" customWidth="1"/>
    <col min="3326" max="3326" width="11.109375" style="33" customWidth="1"/>
    <col min="3327" max="3327" width="16.88671875" style="33" customWidth="1"/>
    <col min="3328" max="3328" width="12.44140625" style="33" customWidth="1"/>
    <col min="3329" max="3329" width="17.6640625" style="33" customWidth="1"/>
    <col min="3330" max="3330" width="22.5546875" style="33" bestFit="1" customWidth="1"/>
    <col min="3331" max="3331" width="13.6640625" style="33" customWidth="1"/>
    <col min="3332" max="3332" width="16.88671875" style="33" customWidth="1"/>
    <col min="3333" max="3333" width="12.44140625" style="33" customWidth="1"/>
    <col min="3334" max="3334" width="17.44140625" style="33" customWidth="1"/>
    <col min="3335" max="3335" width="20.6640625" style="33" bestFit="1" customWidth="1"/>
    <col min="3336" max="3336" width="22.6640625" style="33" bestFit="1" customWidth="1"/>
    <col min="3337" max="3337" width="15.44140625" style="33" customWidth="1"/>
    <col min="3338" max="3338" width="8.88671875" style="33" customWidth="1"/>
    <col min="3339" max="3339" width="58.5546875" style="33" customWidth="1"/>
    <col min="3340" max="3568" width="72.33203125" style="33"/>
    <col min="3569" max="3569" width="4.88671875" style="33" customWidth="1"/>
    <col min="3570" max="3570" width="2.33203125" style="33" customWidth="1"/>
    <col min="3571" max="3571" width="4.33203125" style="33" customWidth="1"/>
    <col min="3572" max="3573" width="3.5546875" style="33" customWidth="1"/>
    <col min="3574" max="3574" width="4.88671875" style="33" customWidth="1"/>
    <col min="3575" max="3575" width="7.44140625" style="33" customWidth="1"/>
    <col min="3576" max="3576" width="11.5546875" style="33" customWidth="1"/>
    <col min="3577" max="3577" width="5.6640625" style="33" customWidth="1"/>
    <col min="3578" max="3578" width="47.5546875" style="33" customWidth="1"/>
    <col min="3579" max="3579" width="12.88671875" style="33" customWidth="1"/>
    <col min="3580" max="3580" width="6.33203125" style="33" customWidth="1"/>
    <col min="3581" max="3581" width="14.5546875" style="33" customWidth="1"/>
    <col min="3582" max="3582" width="11.109375" style="33" customWidth="1"/>
    <col min="3583" max="3583" width="16.88671875" style="33" customWidth="1"/>
    <col min="3584" max="3584" width="12.44140625" style="33" customWidth="1"/>
    <col min="3585" max="3585" width="17.6640625" style="33" customWidth="1"/>
    <col min="3586" max="3586" width="22.5546875" style="33" bestFit="1" customWidth="1"/>
    <col min="3587" max="3587" width="13.6640625" style="33" customWidth="1"/>
    <col min="3588" max="3588" width="16.88671875" style="33" customWidth="1"/>
    <col min="3589" max="3589" width="12.44140625" style="33" customWidth="1"/>
    <col min="3590" max="3590" width="17.44140625" style="33" customWidth="1"/>
    <col min="3591" max="3591" width="20.6640625" style="33" bestFit="1" customWidth="1"/>
    <col min="3592" max="3592" width="22.6640625" style="33" bestFit="1" customWidth="1"/>
    <col min="3593" max="3593" width="15.44140625" style="33" customWidth="1"/>
    <col min="3594" max="3594" width="8.88671875" style="33" customWidth="1"/>
    <col min="3595" max="3595" width="58.5546875" style="33" customWidth="1"/>
    <col min="3596" max="3824" width="72.33203125" style="33"/>
    <col min="3825" max="3825" width="4.88671875" style="33" customWidth="1"/>
    <col min="3826" max="3826" width="2.33203125" style="33" customWidth="1"/>
    <col min="3827" max="3827" width="4.33203125" style="33" customWidth="1"/>
    <col min="3828" max="3829" width="3.5546875" style="33" customWidth="1"/>
    <col min="3830" max="3830" width="4.88671875" style="33" customWidth="1"/>
    <col min="3831" max="3831" width="7.44140625" style="33" customWidth="1"/>
    <col min="3832" max="3832" width="11.5546875" style="33" customWidth="1"/>
    <col min="3833" max="3833" width="5.6640625" style="33" customWidth="1"/>
    <col min="3834" max="3834" width="47.5546875" style="33" customWidth="1"/>
    <col min="3835" max="3835" width="12.88671875" style="33" customWidth="1"/>
    <col min="3836" max="3836" width="6.33203125" style="33" customWidth="1"/>
    <col min="3837" max="3837" width="14.5546875" style="33" customWidth="1"/>
    <col min="3838" max="3838" width="11.109375" style="33" customWidth="1"/>
    <col min="3839" max="3839" width="16.88671875" style="33" customWidth="1"/>
    <col min="3840" max="3840" width="12.44140625" style="33" customWidth="1"/>
    <col min="3841" max="3841" width="17.6640625" style="33" customWidth="1"/>
    <col min="3842" max="3842" width="22.5546875" style="33" bestFit="1" customWidth="1"/>
    <col min="3843" max="3843" width="13.6640625" style="33" customWidth="1"/>
    <col min="3844" max="3844" width="16.88671875" style="33" customWidth="1"/>
    <col min="3845" max="3845" width="12.44140625" style="33" customWidth="1"/>
    <col min="3846" max="3846" width="17.44140625" style="33" customWidth="1"/>
    <col min="3847" max="3847" width="20.6640625" style="33" bestFit="1" customWidth="1"/>
    <col min="3848" max="3848" width="22.6640625" style="33" bestFit="1" customWidth="1"/>
    <col min="3849" max="3849" width="15.44140625" style="33" customWidth="1"/>
    <col min="3850" max="3850" width="8.88671875" style="33" customWidth="1"/>
    <col min="3851" max="3851" width="58.5546875" style="33" customWidth="1"/>
    <col min="3852" max="4080" width="72.33203125" style="33"/>
    <col min="4081" max="4081" width="4.88671875" style="33" customWidth="1"/>
    <col min="4082" max="4082" width="2.33203125" style="33" customWidth="1"/>
    <col min="4083" max="4083" width="4.33203125" style="33" customWidth="1"/>
    <col min="4084" max="4085" width="3.5546875" style="33" customWidth="1"/>
    <col min="4086" max="4086" width="4.88671875" style="33" customWidth="1"/>
    <col min="4087" max="4087" width="7.44140625" style="33" customWidth="1"/>
    <col min="4088" max="4088" width="11.5546875" style="33" customWidth="1"/>
    <col min="4089" max="4089" width="5.6640625" style="33" customWidth="1"/>
    <col min="4090" max="4090" width="47.5546875" style="33" customWidth="1"/>
    <col min="4091" max="4091" width="12.88671875" style="33" customWidth="1"/>
    <col min="4092" max="4092" width="6.33203125" style="33" customWidth="1"/>
    <col min="4093" max="4093" width="14.5546875" style="33" customWidth="1"/>
    <col min="4094" max="4094" width="11.109375" style="33" customWidth="1"/>
    <col min="4095" max="4095" width="16.88671875" style="33" customWidth="1"/>
    <col min="4096" max="4096" width="12.44140625" style="33" customWidth="1"/>
    <col min="4097" max="4097" width="17.6640625" style="33" customWidth="1"/>
    <col min="4098" max="4098" width="22.5546875" style="33" bestFit="1" customWidth="1"/>
    <col min="4099" max="4099" width="13.6640625" style="33" customWidth="1"/>
    <col min="4100" max="4100" width="16.88671875" style="33" customWidth="1"/>
    <col min="4101" max="4101" width="12.44140625" style="33" customWidth="1"/>
    <col min="4102" max="4102" width="17.44140625" style="33" customWidth="1"/>
    <col min="4103" max="4103" width="20.6640625" style="33" bestFit="1" customWidth="1"/>
    <col min="4104" max="4104" width="22.6640625" style="33" bestFit="1" customWidth="1"/>
    <col min="4105" max="4105" width="15.44140625" style="33" customWidth="1"/>
    <col min="4106" max="4106" width="8.88671875" style="33" customWidth="1"/>
    <col min="4107" max="4107" width="58.5546875" style="33" customWidth="1"/>
    <col min="4108" max="4336" width="72.33203125" style="33"/>
    <col min="4337" max="4337" width="4.88671875" style="33" customWidth="1"/>
    <col min="4338" max="4338" width="2.33203125" style="33" customWidth="1"/>
    <col min="4339" max="4339" width="4.33203125" style="33" customWidth="1"/>
    <col min="4340" max="4341" width="3.5546875" style="33" customWidth="1"/>
    <col min="4342" max="4342" width="4.88671875" style="33" customWidth="1"/>
    <col min="4343" max="4343" width="7.44140625" style="33" customWidth="1"/>
    <col min="4344" max="4344" width="11.5546875" style="33" customWidth="1"/>
    <col min="4345" max="4345" width="5.6640625" style="33" customWidth="1"/>
    <col min="4346" max="4346" width="47.5546875" style="33" customWidth="1"/>
    <col min="4347" max="4347" width="12.88671875" style="33" customWidth="1"/>
    <col min="4348" max="4348" width="6.33203125" style="33" customWidth="1"/>
    <col min="4349" max="4349" width="14.5546875" style="33" customWidth="1"/>
    <col min="4350" max="4350" width="11.109375" style="33" customWidth="1"/>
    <col min="4351" max="4351" width="16.88671875" style="33" customWidth="1"/>
    <col min="4352" max="4352" width="12.44140625" style="33" customWidth="1"/>
    <col min="4353" max="4353" width="17.6640625" style="33" customWidth="1"/>
    <col min="4354" max="4354" width="22.5546875" style="33" bestFit="1" customWidth="1"/>
    <col min="4355" max="4355" width="13.6640625" style="33" customWidth="1"/>
    <col min="4356" max="4356" width="16.88671875" style="33" customWidth="1"/>
    <col min="4357" max="4357" width="12.44140625" style="33" customWidth="1"/>
    <col min="4358" max="4358" width="17.44140625" style="33" customWidth="1"/>
    <col min="4359" max="4359" width="20.6640625" style="33" bestFit="1" customWidth="1"/>
    <col min="4360" max="4360" width="22.6640625" style="33" bestFit="1" customWidth="1"/>
    <col min="4361" max="4361" width="15.44140625" style="33" customWidth="1"/>
    <col min="4362" max="4362" width="8.88671875" style="33" customWidth="1"/>
    <col min="4363" max="4363" width="58.5546875" style="33" customWidth="1"/>
    <col min="4364" max="4592" width="72.33203125" style="33"/>
    <col min="4593" max="4593" width="4.88671875" style="33" customWidth="1"/>
    <col min="4594" max="4594" width="2.33203125" style="33" customWidth="1"/>
    <col min="4595" max="4595" width="4.33203125" style="33" customWidth="1"/>
    <col min="4596" max="4597" width="3.5546875" style="33" customWidth="1"/>
    <col min="4598" max="4598" width="4.88671875" style="33" customWidth="1"/>
    <col min="4599" max="4599" width="7.44140625" style="33" customWidth="1"/>
    <col min="4600" max="4600" width="11.5546875" style="33" customWidth="1"/>
    <col min="4601" max="4601" width="5.6640625" style="33" customWidth="1"/>
    <col min="4602" max="4602" width="47.5546875" style="33" customWidth="1"/>
    <col min="4603" max="4603" width="12.88671875" style="33" customWidth="1"/>
    <col min="4604" max="4604" width="6.33203125" style="33" customWidth="1"/>
    <col min="4605" max="4605" width="14.5546875" style="33" customWidth="1"/>
    <col min="4606" max="4606" width="11.109375" style="33" customWidth="1"/>
    <col min="4607" max="4607" width="16.88671875" style="33" customWidth="1"/>
    <col min="4608" max="4608" width="12.44140625" style="33" customWidth="1"/>
    <col min="4609" max="4609" width="17.6640625" style="33" customWidth="1"/>
    <col min="4610" max="4610" width="22.5546875" style="33" bestFit="1" customWidth="1"/>
    <col min="4611" max="4611" width="13.6640625" style="33" customWidth="1"/>
    <col min="4612" max="4612" width="16.88671875" style="33" customWidth="1"/>
    <col min="4613" max="4613" width="12.44140625" style="33" customWidth="1"/>
    <col min="4614" max="4614" width="17.44140625" style="33" customWidth="1"/>
    <col min="4615" max="4615" width="20.6640625" style="33" bestFit="1" customWidth="1"/>
    <col min="4616" max="4616" width="22.6640625" style="33" bestFit="1" customWidth="1"/>
    <col min="4617" max="4617" width="15.44140625" style="33" customWidth="1"/>
    <col min="4618" max="4618" width="8.88671875" style="33" customWidth="1"/>
    <col min="4619" max="4619" width="58.5546875" style="33" customWidth="1"/>
    <col min="4620" max="4848" width="72.33203125" style="33"/>
    <col min="4849" max="4849" width="4.88671875" style="33" customWidth="1"/>
    <col min="4850" max="4850" width="2.33203125" style="33" customWidth="1"/>
    <col min="4851" max="4851" width="4.33203125" style="33" customWidth="1"/>
    <col min="4852" max="4853" width="3.5546875" style="33" customWidth="1"/>
    <col min="4854" max="4854" width="4.88671875" style="33" customWidth="1"/>
    <col min="4855" max="4855" width="7.44140625" style="33" customWidth="1"/>
    <col min="4856" max="4856" width="11.5546875" style="33" customWidth="1"/>
    <col min="4857" max="4857" width="5.6640625" style="33" customWidth="1"/>
    <col min="4858" max="4858" width="47.5546875" style="33" customWidth="1"/>
    <col min="4859" max="4859" width="12.88671875" style="33" customWidth="1"/>
    <col min="4860" max="4860" width="6.33203125" style="33" customWidth="1"/>
    <col min="4861" max="4861" width="14.5546875" style="33" customWidth="1"/>
    <col min="4862" max="4862" width="11.109375" style="33" customWidth="1"/>
    <col min="4863" max="4863" width="16.88671875" style="33" customWidth="1"/>
    <col min="4864" max="4864" width="12.44140625" style="33" customWidth="1"/>
    <col min="4865" max="4865" width="17.6640625" style="33" customWidth="1"/>
    <col min="4866" max="4866" width="22.5546875" style="33" bestFit="1" customWidth="1"/>
    <col min="4867" max="4867" width="13.6640625" style="33" customWidth="1"/>
    <col min="4868" max="4868" width="16.88671875" style="33" customWidth="1"/>
    <col min="4869" max="4869" width="12.44140625" style="33" customWidth="1"/>
    <col min="4870" max="4870" width="17.44140625" style="33" customWidth="1"/>
    <col min="4871" max="4871" width="20.6640625" style="33" bestFit="1" customWidth="1"/>
    <col min="4872" max="4872" width="22.6640625" style="33" bestFit="1" customWidth="1"/>
    <col min="4873" max="4873" width="15.44140625" style="33" customWidth="1"/>
    <col min="4874" max="4874" width="8.88671875" style="33" customWidth="1"/>
    <col min="4875" max="4875" width="58.5546875" style="33" customWidth="1"/>
    <col min="4876" max="5104" width="72.33203125" style="33"/>
    <col min="5105" max="5105" width="4.88671875" style="33" customWidth="1"/>
    <col min="5106" max="5106" width="2.33203125" style="33" customWidth="1"/>
    <col min="5107" max="5107" width="4.33203125" style="33" customWidth="1"/>
    <col min="5108" max="5109" width="3.5546875" style="33" customWidth="1"/>
    <col min="5110" max="5110" width="4.88671875" style="33" customWidth="1"/>
    <col min="5111" max="5111" width="7.44140625" style="33" customWidth="1"/>
    <col min="5112" max="5112" width="11.5546875" style="33" customWidth="1"/>
    <col min="5113" max="5113" width="5.6640625" style="33" customWidth="1"/>
    <col min="5114" max="5114" width="47.5546875" style="33" customWidth="1"/>
    <col min="5115" max="5115" width="12.88671875" style="33" customWidth="1"/>
    <col min="5116" max="5116" width="6.33203125" style="33" customWidth="1"/>
    <col min="5117" max="5117" width="14.5546875" style="33" customWidth="1"/>
    <col min="5118" max="5118" width="11.109375" style="33" customWidth="1"/>
    <col min="5119" max="5119" width="16.88671875" style="33" customWidth="1"/>
    <col min="5120" max="5120" width="12.44140625" style="33" customWidth="1"/>
    <col min="5121" max="5121" width="17.6640625" style="33" customWidth="1"/>
    <col min="5122" max="5122" width="22.5546875" style="33" bestFit="1" customWidth="1"/>
    <col min="5123" max="5123" width="13.6640625" style="33" customWidth="1"/>
    <col min="5124" max="5124" width="16.88671875" style="33" customWidth="1"/>
    <col min="5125" max="5125" width="12.44140625" style="33" customWidth="1"/>
    <col min="5126" max="5126" width="17.44140625" style="33" customWidth="1"/>
    <col min="5127" max="5127" width="20.6640625" style="33" bestFit="1" customWidth="1"/>
    <col min="5128" max="5128" width="22.6640625" style="33" bestFit="1" customWidth="1"/>
    <col min="5129" max="5129" width="15.44140625" style="33" customWidth="1"/>
    <col min="5130" max="5130" width="8.88671875" style="33" customWidth="1"/>
    <col min="5131" max="5131" width="58.5546875" style="33" customWidth="1"/>
    <col min="5132" max="5360" width="72.33203125" style="33"/>
    <col min="5361" max="5361" width="4.88671875" style="33" customWidth="1"/>
    <col min="5362" max="5362" width="2.33203125" style="33" customWidth="1"/>
    <col min="5363" max="5363" width="4.33203125" style="33" customWidth="1"/>
    <col min="5364" max="5365" width="3.5546875" style="33" customWidth="1"/>
    <col min="5366" max="5366" width="4.88671875" style="33" customWidth="1"/>
    <col min="5367" max="5367" width="7.44140625" style="33" customWidth="1"/>
    <col min="5368" max="5368" width="11.5546875" style="33" customWidth="1"/>
    <col min="5369" max="5369" width="5.6640625" style="33" customWidth="1"/>
    <col min="5370" max="5370" width="47.5546875" style="33" customWidth="1"/>
    <col min="5371" max="5371" width="12.88671875" style="33" customWidth="1"/>
    <col min="5372" max="5372" width="6.33203125" style="33" customWidth="1"/>
    <col min="5373" max="5373" width="14.5546875" style="33" customWidth="1"/>
    <col min="5374" max="5374" width="11.109375" style="33" customWidth="1"/>
    <col min="5375" max="5375" width="16.88671875" style="33" customWidth="1"/>
    <col min="5376" max="5376" width="12.44140625" style="33" customWidth="1"/>
    <col min="5377" max="5377" width="17.6640625" style="33" customWidth="1"/>
    <col min="5378" max="5378" width="22.5546875" style="33" bestFit="1" customWidth="1"/>
    <col min="5379" max="5379" width="13.6640625" style="33" customWidth="1"/>
    <col min="5380" max="5380" width="16.88671875" style="33" customWidth="1"/>
    <col min="5381" max="5381" width="12.44140625" style="33" customWidth="1"/>
    <col min="5382" max="5382" width="17.44140625" style="33" customWidth="1"/>
    <col min="5383" max="5383" width="20.6640625" style="33" bestFit="1" customWidth="1"/>
    <col min="5384" max="5384" width="22.6640625" style="33" bestFit="1" customWidth="1"/>
    <col min="5385" max="5385" width="15.44140625" style="33" customWidth="1"/>
    <col min="5386" max="5386" width="8.88671875" style="33" customWidth="1"/>
    <col min="5387" max="5387" width="58.5546875" style="33" customWidth="1"/>
    <col min="5388" max="5616" width="72.33203125" style="33"/>
    <col min="5617" max="5617" width="4.88671875" style="33" customWidth="1"/>
    <col min="5618" max="5618" width="2.33203125" style="33" customWidth="1"/>
    <col min="5619" max="5619" width="4.33203125" style="33" customWidth="1"/>
    <col min="5620" max="5621" width="3.5546875" style="33" customWidth="1"/>
    <col min="5622" max="5622" width="4.88671875" style="33" customWidth="1"/>
    <col min="5623" max="5623" width="7.44140625" style="33" customWidth="1"/>
    <col min="5624" max="5624" width="11.5546875" style="33" customWidth="1"/>
    <col min="5625" max="5625" width="5.6640625" style="33" customWidth="1"/>
    <col min="5626" max="5626" width="47.5546875" style="33" customWidth="1"/>
    <col min="5627" max="5627" width="12.88671875" style="33" customWidth="1"/>
    <col min="5628" max="5628" width="6.33203125" style="33" customWidth="1"/>
    <col min="5629" max="5629" width="14.5546875" style="33" customWidth="1"/>
    <col min="5630" max="5630" width="11.109375" style="33" customWidth="1"/>
    <col min="5631" max="5631" width="16.88671875" style="33" customWidth="1"/>
    <col min="5632" max="5632" width="12.44140625" style="33" customWidth="1"/>
    <col min="5633" max="5633" width="17.6640625" style="33" customWidth="1"/>
    <col min="5634" max="5634" width="22.5546875" style="33" bestFit="1" customWidth="1"/>
    <col min="5635" max="5635" width="13.6640625" style="33" customWidth="1"/>
    <col min="5636" max="5636" width="16.88671875" style="33" customWidth="1"/>
    <col min="5637" max="5637" width="12.44140625" style="33" customWidth="1"/>
    <col min="5638" max="5638" width="17.44140625" style="33" customWidth="1"/>
    <col min="5639" max="5639" width="20.6640625" style="33" bestFit="1" customWidth="1"/>
    <col min="5640" max="5640" width="22.6640625" style="33" bestFit="1" customWidth="1"/>
    <col min="5641" max="5641" width="15.44140625" style="33" customWidth="1"/>
    <col min="5642" max="5642" width="8.88671875" style="33" customWidth="1"/>
    <col min="5643" max="5643" width="58.5546875" style="33" customWidth="1"/>
    <col min="5644" max="5872" width="72.33203125" style="33"/>
    <col min="5873" max="5873" width="4.88671875" style="33" customWidth="1"/>
    <col min="5874" max="5874" width="2.33203125" style="33" customWidth="1"/>
    <col min="5875" max="5875" width="4.33203125" style="33" customWidth="1"/>
    <col min="5876" max="5877" width="3.5546875" style="33" customWidth="1"/>
    <col min="5878" max="5878" width="4.88671875" style="33" customWidth="1"/>
    <col min="5879" max="5879" width="7.44140625" style="33" customWidth="1"/>
    <col min="5880" max="5880" width="11.5546875" style="33" customWidth="1"/>
    <col min="5881" max="5881" width="5.6640625" style="33" customWidth="1"/>
    <col min="5882" max="5882" width="47.5546875" style="33" customWidth="1"/>
    <col min="5883" max="5883" width="12.88671875" style="33" customWidth="1"/>
    <col min="5884" max="5884" width="6.33203125" style="33" customWidth="1"/>
    <col min="5885" max="5885" width="14.5546875" style="33" customWidth="1"/>
    <col min="5886" max="5886" width="11.109375" style="33" customWidth="1"/>
    <col min="5887" max="5887" width="16.88671875" style="33" customWidth="1"/>
    <col min="5888" max="5888" width="12.44140625" style="33" customWidth="1"/>
    <col min="5889" max="5889" width="17.6640625" style="33" customWidth="1"/>
    <col min="5890" max="5890" width="22.5546875" style="33" bestFit="1" customWidth="1"/>
    <col min="5891" max="5891" width="13.6640625" style="33" customWidth="1"/>
    <col min="5892" max="5892" width="16.88671875" style="33" customWidth="1"/>
    <col min="5893" max="5893" width="12.44140625" style="33" customWidth="1"/>
    <col min="5894" max="5894" width="17.44140625" style="33" customWidth="1"/>
    <col min="5895" max="5895" width="20.6640625" style="33" bestFit="1" customWidth="1"/>
    <col min="5896" max="5896" width="22.6640625" style="33" bestFit="1" customWidth="1"/>
    <col min="5897" max="5897" width="15.44140625" style="33" customWidth="1"/>
    <col min="5898" max="5898" width="8.88671875" style="33" customWidth="1"/>
    <col min="5899" max="5899" width="58.5546875" style="33" customWidth="1"/>
    <col min="5900" max="6128" width="72.33203125" style="33"/>
    <col min="6129" max="6129" width="4.88671875" style="33" customWidth="1"/>
    <col min="6130" max="6130" width="2.33203125" style="33" customWidth="1"/>
    <col min="6131" max="6131" width="4.33203125" style="33" customWidth="1"/>
    <col min="6132" max="6133" width="3.5546875" style="33" customWidth="1"/>
    <col min="6134" max="6134" width="4.88671875" style="33" customWidth="1"/>
    <col min="6135" max="6135" width="7.44140625" style="33" customWidth="1"/>
    <col min="6136" max="6136" width="11.5546875" style="33" customWidth="1"/>
    <col min="6137" max="6137" width="5.6640625" style="33" customWidth="1"/>
    <col min="6138" max="6138" width="47.5546875" style="33" customWidth="1"/>
    <col min="6139" max="6139" width="12.88671875" style="33" customWidth="1"/>
    <col min="6140" max="6140" width="6.33203125" style="33" customWidth="1"/>
    <col min="6141" max="6141" width="14.5546875" style="33" customWidth="1"/>
    <col min="6142" max="6142" width="11.109375" style="33" customWidth="1"/>
    <col min="6143" max="6143" width="16.88671875" style="33" customWidth="1"/>
    <col min="6144" max="6144" width="12.44140625" style="33" customWidth="1"/>
    <col min="6145" max="6145" width="17.6640625" style="33" customWidth="1"/>
    <col min="6146" max="6146" width="22.5546875" style="33" bestFit="1" customWidth="1"/>
    <col min="6147" max="6147" width="13.6640625" style="33" customWidth="1"/>
    <col min="6148" max="6148" width="16.88671875" style="33" customWidth="1"/>
    <col min="6149" max="6149" width="12.44140625" style="33" customWidth="1"/>
    <col min="6150" max="6150" width="17.44140625" style="33" customWidth="1"/>
    <col min="6151" max="6151" width="20.6640625" style="33" bestFit="1" customWidth="1"/>
    <col min="6152" max="6152" width="22.6640625" style="33" bestFit="1" customWidth="1"/>
    <col min="6153" max="6153" width="15.44140625" style="33" customWidth="1"/>
    <col min="6154" max="6154" width="8.88671875" style="33" customWidth="1"/>
    <col min="6155" max="6155" width="58.5546875" style="33" customWidth="1"/>
    <col min="6156" max="6384" width="72.33203125" style="33"/>
    <col min="6385" max="6385" width="4.88671875" style="33" customWidth="1"/>
    <col min="6386" max="6386" width="2.33203125" style="33" customWidth="1"/>
    <col min="6387" max="6387" width="4.33203125" style="33" customWidth="1"/>
    <col min="6388" max="6389" width="3.5546875" style="33" customWidth="1"/>
    <col min="6390" max="6390" width="4.88671875" style="33" customWidth="1"/>
    <col min="6391" max="6391" width="7.44140625" style="33" customWidth="1"/>
    <col min="6392" max="6392" width="11.5546875" style="33" customWidth="1"/>
    <col min="6393" max="6393" width="5.6640625" style="33" customWidth="1"/>
    <col min="6394" max="6394" width="47.5546875" style="33" customWidth="1"/>
    <col min="6395" max="6395" width="12.88671875" style="33" customWidth="1"/>
    <col min="6396" max="6396" width="6.33203125" style="33" customWidth="1"/>
    <col min="6397" max="6397" width="14.5546875" style="33" customWidth="1"/>
    <col min="6398" max="6398" width="11.109375" style="33" customWidth="1"/>
    <col min="6399" max="6399" width="16.88671875" style="33" customWidth="1"/>
    <col min="6400" max="6400" width="12.44140625" style="33" customWidth="1"/>
    <col min="6401" max="6401" width="17.6640625" style="33" customWidth="1"/>
    <col min="6402" max="6402" width="22.5546875" style="33" bestFit="1" customWidth="1"/>
    <col min="6403" max="6403" width="13.6640625" style="33" customWidth="1"/>
    <col min="6404" max="6404" width="16.88671875" style="33" customWidth="1"/>
    <col min="6405" max="6405" width="12.44140625" style="33" customWidth="1"/>
    <col min="6406" max="6406" width="17.44140625" style="33" customWidth="1"/>
    <col min="6407" max="6407" width="20.6640625" style="33" bestFit="1" customWidth="1"/>
    <col min="6408" max="6408" width="22.6640625" style="33" bestFit="1" customWidth="1"/>
    <col min="6409" max="6409" width="15.44140625" style="33" customWidth="1"/>
    <col min="6410" max="6410" width="8.88671875" style="33" customWidth="1"/>
    <col min="6411" max="6411" width="58.5546875" style="33" customWidth="1"/>
    <col min="6412" max="6640" width="72.33203125" style="33"/>
    <col min="6641" max="6641" width="4.88671875" style="33" customWidth="1"/>
    <col min="6642" max="6642" width="2.33203125" style="33" customWidth="1"/>
    <col min="6643" max="6643" width="4.33203125" style="33" customWidth="1"/>
    <col min="6644" max="6645" width="3.5546875" style="33" customWidth="1"/>
    <col min="6646" max="6646" width="4.88671875" style="33" customWidth="1"/>
    <col min="6647" max="6647" width="7.44140625" style="33" customWidth="1"/>
    <col min="6648" max="6648" width="11.5546875" style="33" customWidth="1"/>
    <col min="6649" max="6649" width="5.6640625" style="33" customWidth="1"/>
    <col min="6650" max="6650" width="47.5546875" style="33" customWidth="1"/>
    <col min="6651" max="6651" width="12.88671875" style="33" customWidth="1"/>
    <col min="6652" max="6652" width="6.33203125" style="33" customWidth="1"/>
    <col min="6653" max="6653" width="14.5546875" style="33" customWidth="1"/>
    <col min="6654" max="6654" width="11.109375" style="33" customWidth="1"/>
    <col min="6655" max="6655" width="16.88671875" style="33" customWidth="1"/>
    <col min="6656" max="6656" width="12.44140625" style="33" customWidth="1"/>
    <col min="6657" max="6657" width="17.6640625" style="33" customWidth="1"/>
    <col min="6658" max="6658" width="22.5546875" style="33" bestFit="1" customWidth="1"/>
    <col min="6659" max="6659" width="13.6640625" style="33" customWidth="1"/>
    <col min="6660" max="6660" width="16.88671875" style="33" customWidth="1"/>
    <col min="6661" max="6661" width="12.44140625" style="33" customWidth="1"/>
    <col min="6662" max="6662" width="17.44140625" style="33" customWidth="1"/>
    <col min="6663" max="6663" width="20.6640625" style="33" bestFit="1" customWidth="1"/>
    <col min="6664" max="6664" width="22.6640625" style="33" bestFit="1" customWidth="1"/>
    <col min="6665" max="6665" width="15.44140625" style="33" customWidth="1"/>
    <col min="6666" max="6666" width="8.88671875" style="33" customWidth="1"/>
    <col min="6667" max="6667" width="58.5546875" style="33" customWidth="1"/>
    <col min="6668" max="6896" width="72.33203125" style="33"/>
    <col min="6897" max="6897" width="4.88671875" style="33" customWidth="1"/>
    <col min="6898" max="6898" width="2.33203125" style="33" customWidth="1"/>
    <col min="6899" max="6899" width="4.33203125" style="33" customWidth="1"/>
    <col min="6900" max="6901" width="3.5546875" style="33" customWidth="1"/>
    <col min="6902" max="6902" width="4.88671875" style="33" customWidth="1"/>
    <col min="6903" max="6903" width="7.44140625" style="33" customWidth="1"/>
    <col min="6904" max="6904" width="11.5546875" style="33" customWidth="1"/>
    <col min="6905" max="6905" width="5.6640625" style="33" customWidth="1"/>
    <col min="6906" max="6906" width="47.5546875" style="33" customWidth="1"/>
    <col min="6907" max="6907" width="12.88671875" style="33" customWidth="1"/>
    <col min="6908" max="6908" width="6.33203125" style="33" customWidth="1"/>
    <col min="6909" max="6909" width="14.5546875" style="33" customWidth="1"/>
    <col min="6910" max="6910" width="11.109375" style="33" customWidth="1"/>
    <col min="6911" max="6911" width="16.88671875" style="33" customWidth="1"/>
    <col min="6912" max="6912" width="12.44140625" style="33" customWidth="1"/>
    <col min="6913" max="6913" width="17.6640625" style="33" customWidth="1"/>
    <col min="6914" max="6914" width="22.5546875" style="33" bestFit="1" customWidth="1"/>
    <col min="6915" max="6915" width="13.6640625" style="33" customWidth="1"/>
    <col min="6916" max="6916" width="16.88671875" style="33" customWidth="1"/>
    <col min="6917" max="6917" width="12.44140625" style="33" customWidth="1"/>
    <col min="6918" max="6918" width="17.44140625" style="33" customWidth="1"/>
    <col min="6919" max="6919" width="20.6640625" style="33" bestFit="1" customWidth="1"/>
    <col min="6920" max="6920" width="22.6640625" style="33" bestFit="1" customWidth="1"/>
    <col min="6921" max="6921" width="15.44140625" style="33" customWidth="1"/>
    <col min="6922" max="6922" width="8.88671875" style="33" customWidth="1"/>
    <col min="6923" max="6923" width="58.5546875" style="33" customWidth="1"/>
    <col min="6924" max="7152" width="72.33203125" style="33"/>
    <col min="7153" max="7153" width="4.88671875" style="33" customWidth="1"/>
    <col min="7154" max="7154" width="2.33203125" style="33" customWidth="1"/>
    <col min="7155" max="7155" width="4.33203125" style="33" customWidth="1"/>
    <col min="7156" max="7157" width="3.5546875" style="33" customWidth="1"/>
    <col min="7158" max="7158" width="4.88671875" style="33" customWidth="1"/>
    <col min="7159" max="7159" width="7.44140625" style="33" customWidth="1"/>
    <col min="7160" max="7160" width="11.5546875" style="33" customWidth="1"/>
    <col min="7161" max="7161" width="5.6640625" style="33" customWidth="1"/>
    <col min="7162" max="7162" width="47.5546875" style="33" customWidth="1"/>
    <col min="7163" max="7163" width="12.88671875" style="33" customWidth="1"/>
    <col min="7164" max="7164" width="6.33203125" style="33" customWidth="1"/>
    <col min="7165" max="7165" width="14.5546875" style="33" customWidth="1"/>
    <col min="7166" max="7166" width="11.109375" style="33" customWidth="1"/>
    <col min="7167" max="7167" width="16.88671875" style="33" customWidth="1"/>
    <col min="7168" max="7168" width="12.44140625" style="33" customWidth="1"/>
    <col min="7169" max="7169" width="17.6640625" style="33" customWidth="1"/>
    <col min="7170" max="7170" width="22.5546875" style="33" bestFit="1" customWidth="1"/>
    <col min="7171" max="7171" width="13.6640625" style="33" customWidth="1"/>
    <col min="7172" max="7172" width="16.88671875" style="33" customWidth="1"/>
    <col min="7173" max="7173" width="12.44140625" style="33" customWidth="1"/>
    <col min="7174" max="7174" width="17.44140625" style="33" customWidth="1"/>
    <col min="7175" max="7175" width="20.6640625" style="33" bestFit="1" customWidth="1"/>
    <col min="7176" max="7176" width="22.6640625" style="33" bestFit="1" customWidth="1"/>
    <col min="7177" max="7177" width="15.44140625" style="33" customWidth="1"/>
    <col min="7178" max="7178" width="8.88671875" style="33" customWidth="1"/>
    <col min="7179" max="7179" width="58.5546875" style="33" customWidth="1"/>
    <col min="7180" max="7408" width="72.33203125" style="33"/>
    <col min="7409" max="7409" width="4.88671875" style="33" customWidth="1"/>
    <col min="7410" max="7410" width="2.33203125" style="33" customWidth="1"/>
    <col min="7411" max="7411" width="4.33203125" style="33" customWidth="1"/>
    <col min="7412" max="7413" width="3.5546875" style="33" customWidth="1"/>
    <col min="7414" max="7414" width="4.88671875" style="33" customWidth="1"/>
    <col min="7415" max="7415" width="7.44140625" style="33" customWidth="1"/>
    <col min="7416" max="7416" width="11.5546875" style="33" customWidth="1"/>
    <col min="7417" max="7417" width="5.6640625" style="33" customWidth="1"/>
    <col min="7418" max="7418" width="47.5546875" style="33" customWidth="1"/>
    <col min="7419" max="7419" width="12.88671875" style="33" customWidth="1"/>
    <col min="7420" max="7420" width="6.33203125" style="33" customWidth="1"/>
    <col min="7421" max="7421" width="14.5546875" style="33" customWidth="1"/>
    <col min="7422" max="7422" width="11.109375" style="33" customWidth="1"/>
    <col min="7423" max="7423" width="16.88671875" style="33" customWidth="1"/>
    <col min="7424" max="7424" width="12.44140625" style="33" customWidth="1"/>
    <col min="7425" max="7425" width="17.6640625" style="33" customWidth="1"/>
    <col min="7426" max="7426" width="22.5546875" style="33" bestFit="1" customWidth="1"/>
    <col min="7427" max="7427" width="13.6640625" style="33" customWidth="1"/>
    <col min="7428" max="7428" width="16.88671875" style="33" customWidth="1"/>
    <col min="7429" max="7429" width="12.44140625" style="33" customWidth="1"/>
    <col min="7430" max="7430" width="17.44140625" style="33" customWidth="1"/>
    <col min="7431" max="7431" width="20.6640625" style="33" bestFit="1" customWidth="1"/>
    <col min="7432" max="7432" width="22.6640625" style="33" bestFit="1" customWidth="1"/>
    <col min="7433" max="7433" width="15.44140625" style="33" customWidth="1"/>
    <col min="7434" max="7434" width="8.88671875" style="33" customWidth="1"/>
    <col min="7435" max="7435" width="58.5546875" style="33" customWidth="1"/>
    <col min="7436" max="7664" width="72.33203125" style="33"/>
    <col min="7665" max="7665" width="4.88671875" style="33" customWidth="1"/>
    <col min="7666" max="7666" width="2.33203125" style="33" customWidth="1"/>
    <col min="7667" max="7667" width="4.33203125" style="33" customWidth="1"/>
    <col min="7668" max="7669" width="3.5546875" style="33" customWidth="1"/>
    <col min="7670" max="7670" width="4.88671875" style="33" customWidth="1"/>
    <col min="7671" max="7671" width="7.44140625" style="33" customWidth="1"/>
    <col min="7672" max="7672" width="11.5546875" style="33" customWidth="1"/>
    <col min="7673" max="7673" width="5.6640625" style="33" customWidth="1"/>
    <col min="7674" max="7674" width="47.5546875" style="33" customWidth="1"/>
    <col min="7675" max="7675" width="12.88671875" style="33" customWidth="1"/>
    <col min="7676" max="7676" width="6.33203125" style="33" customWidth="1"/>
    <col min="7677" max="7677" width="14.5546875" style="33" customWidth="1"/>
    <col min="7678" max="7678" width="11.109375" style="33" customWidth="1"/>
    <col min="7679" max="7679" width="16.88671875" style="33" customWidth="1"/>
    <col min="7680" max="7680" width="12.44140625" style="33" customWidth="1"/>
    <col min="7681" max="7681" width="17.6640625" style="33" customWidth="1"/>
    <col min="7682" max="7682" width="22.5546875" style="33" bestFit="1" customWidth="1"/>
    <col min="7683" max="7683" width="13.6640625" style="33" customWidth="1"/>
    <col min="7684" max="7684" width="16.88671875" style="33" customWidth="1"/>
    <col min="7685" max="7685" width="12.44140625" style="33" customWidth="1"/>
    <col min="7686" max="7686" width="17.44140625" style="33" customWidth="1"/>
    <col min="7687" max="7687" width="20.6640625" style="33" bestFit="1" customWidth="1"/>
    <col min="7688" max="7688" width="22.6640625" style="33" bestFit="1" customWidth="1"/>
    <col min="7689" max="7689" width="15.44140625" style="33" customWidth="1"/>
    <col min="7690" max="7690" width="8.88671875" style="33" customWidth="1"/>
    <col min="7691" max="7691" width="58.5546875" style="33" customWidth="1"/>
    <col min="7692" max="7920" width="72.33203125" style="33"/>
    <col min="7921" max="7921" width="4.88671875" style="33" customWidth="1"/>
    <col min="7922" max="7922" width="2.33203125" style="33" customWidth="1"/>
    <col min="7923" max="7923" width="4.33203125" style="33" customWidth="1"/>
    <col min="7924" max="7925" width="3.5546875" style="33" customWidth="1"/>
    <col min="7926" max="7926" width="4.88671875" style="33" customWidth="1"/>
    <col min="7927" max="7927" width="7.44140625" style="33" customWidth="1"/>
    <col min="7928" max="7928" width="11.5546875" style="33" customWidth="1"/>
    <col min="7929" max="7929" width="5.6640625" style="33" customWidth="1"/>
    <col min="7930" max="7930" width="47.5546875" style="33" customWidth="1"/>
    <col min="7931" max="7931" width="12.88671875" style="33" customWidth="1"/>
    <col min="7932" max="7932" width="6.33203125" style="33" customWidth="1"/>
    <col min="7933" max="7933" width="14.5546875" style="33" customWidth="1"/>
    <col min="7934" max="7934" width="11.109375" style="33" customWidth="1"/>
    <col min="7935" max="7935" width="16.88671875" style="33" customWidth="1"/>
    <col min="7936" max="7936" width="12.44140625" style="33" customWidth="1"/>
    <col min="7937" max="7937" width="17.6640625" style="33" customWidth="1"/>
    <col min="7938" max="7938" width="22.5546875" style="33" bestFit="1" customWidth="1"/>
    <col min="7939" max="7939" width="13.6640625" style="33" customWidth="1"/>
    <col min="7940" max="7940" width="16.88671875" style="33" customWidth="1"/>
    <col min="7941" max="7941" width="12.44140625" style="33" customWidth="1"/>
    <col min="7942" max="7942" width="17.44140625" style="33" customWidth="1"/>
    <col min="7943" max="7943" width="20.6640625" style="33" bestFit="1" customWidth="1"/>
    <col min="7944" max="7944" width="22.6640625" style="33" bestFit="1" customWidth="1"/>
    <col min="7945" max="7945" width="15.44140625" style="33" customWidth="1"/>
    <col min="7946" max="7946" width="8.88671875" style="33" customWidth="1"/>
    <col min="7947" max="7947" width="58.5546875" style="33" customWidth="1"/>
    <col min="7948" max="8176" width="72.33203125" style="33"/>
    <col min="8177" max="8177" width="4.88671875" style="33" customWidth="1"/>
    <col min="8178" max="8178" width="2.33203125" style="33" customWidth="1"/>
    <col min="8179" max="8179" width="4.33203125" style="33" customWidth="1"/>
    <col min="8180" max="8181" width="3.5546875" style="33" customWidth="1"/>
    <col min="8182" max="8182" width="4.88671875" style="33" customWidth="1"/>
    <col min="8183" max="8183" width="7.44140625" style="33" customWidth="1"/>
    <col min="8184" max="8184" width="11.5546875" style="33" customWidth="1"/>
    <col min="8185" max="8185" width="5.6640625" style="33" customWidth="1"/>
    <col min="8186" max="8186" width="47.5546875" style="33" customWidth="1"/>
    <col min="8187" max="8187" width="12.88671875" style="33" customWidth="1"/>
    <col min="8188" max="8188" width="6.33203125" style="33" customWidth="1"/>
    <col min="8189" max="8189" width="14.5546875" style="33" customWidth="1"/>
    <col min="8190" max="8190" width="11.109375" style="33" customWidth="1"/>
    <col min="8191" max="8191" width="16.88671875" style="33" customWidth="1"/>
    <col min="8192" max="8192" width="12.44140625" style="33" customWidth="1"/>
    <col min="8193" max="8193" width="17.6640625" style="33" customWidth="1"/>
    <col min="8194" max="8194" width="22.5546875" style="33" bestFit="1" customWidth="1"/>
    <col min="8195" max="8195" width="13.6640625" style="33" customWidth="1"/>
    <col min="8196" max="8196" width="16.88671875" style="33" customWidth="1"/>
    <col min="8197" max="8197" width="12.44140625" style="33" customWidth="1"/>
    <col min="8198" max="8198" width="17.44140625" style="33" customWidth="1"/>
    <col min="8199" max="8199" width="20.6640625" style="33" bestFit="1" customWidth="1"/>
    <col min="8200" max="8200" width="22.6640625" style="33" bestFit="1" customWidth="1"/>
    <col min="8201" max="8201" width="15.44140625" style="33" customWidth="1"/>
    <col min="8202" max="8202" width="8.88671875" style="33" customWidth="1"/>
    <col min="8203" max="8203" width="58.5546875" style="33" customWidth="1"/>
    <col min="8204" max="8432" width="72.33203125" style="33"/>
    <col min="8433" max="8433" width="4.88671875" style="33" customWidth="1"/>
    <col min="8434" max="8434" width="2.33203125" style="33" customWidth="1"/>
    <col min="8435" max="8435" width="4.33203125" style="33" customWidth="1"/>
    <col min="8436" max="8437" width="3.5546875" style="33" customWidth="1"/>
    <col min="8438" max="8438" width="4.88671875" style="33" customWidth="1"/>
    <col min="8439" max="8439" width="7.44140625" style="33" customWidth="1"/>
    <col min="8440" max="8440" width="11.5546875" style="33" customWidth="1"/>
    <col min="8441" max="8441" width="5.6640625" style="33" customWidth="1"/>
    <col min="8442" max="8442" width="47.5546875" style="33" customWidth="1"/>
    <col min="8443" max="8443" width="12.88671875" style="33" customWidth="1"/>
    <col min="8444" max="8444" width="6.33203125" style="33" customWidth="1"/>
    <col min="8445" max="8445" width="14.5546875" style="33" customWidth="1"/>
    <col min="8446" max="8446" width="11.109375" style="33" customWidth="1"/>
    <col min="8447" max="8447" width="16.88671875" style="33" customWidth="1"/>
    <col min="8448" max="8448" width="12.44140625" style="33" customWidth="1"/>
    <col min="8449" max="8449" width="17.6640625" style="33" customWidth="1"/>
    <col min="8450" max="8450" width="22.5546875" style="33" bestFit="1" customWidth="1"/>
    <col min="8451" max="8451" width="13.6640625" style="33" customWidth="1"/>
    <col min="8452" max="8452" width="16.88671875" style="33" customWidth="1"/>
    <col min="8453" max="8453" width="12.44140625" style="33" customWidth="1"/>
    <col min="8454" max="8454" width="17.44140625" style="33" customWidth="1"/>
    <col min="8455" max="8455" width="20.6640625" style="33" bestFit="1" customWidth="1"/>
    <col min="8456" max="8456" width="22.6640625" style="33" bestFit="1" customWidth="1"/>
    <col min="8457" max="8457" width="15.44140625" style="33" customWidth="1"/>
    <col min="8458" max="8458" width="8.88671875" style="33" customWidth="1"/>
    <col min="8459" max="8459" width="58.5546875" style="33" customWidth="1"/>
    <col min="8460" max="8688" width="72.33203125" style="33"/>
    <col min="8689" max="8689" width="4.88671875" style="33" customWidth="1"/>
    <col min="8690" max="8690" width="2.33203125" style="33" customWidth="1"/>
    <col min="8691" max="8691" width="4.33203125" style="33" customWidth="1"/>
    <col min="8692" max="8693" width="3.5546875" style="33" customWidth="1"/>
    <col min="8694" max="8694" width="4.88671875" style="33" customWidth="1"/>
    <col min="8695" max="8695" width="7.44140625" style="33" customWidth="1"/>
    <col min="8696" max="8696" width="11.5546875" style="33" customWidth="1"/>
    <col min="8697" max="8697" width="5.6640625" style="33" customWidth="1"/>
    <col min="8698" max="8698" width="47.5546875" style="33" customWidth="1"/>
    <col min="8699" max="8699" width="12.88671875" style="33" customWidth="1"/>
    <col min="8700" max="8700" width="6.33203125" style="33" customWidth="1"/>
    <col min="8701" max="8701" width="14.5546875" style="33" customWidth="1"/>
    <col min="8702" max="8702" width="11.109375" style="33" customWidth="1"/>
    <col min="8703" max="8703" width="16.88671875" style="33" customWidth="1"/>
    <col min="8704" max="8704" width="12.44140625" style="33" customWidth="1"/>
    <col min="8705" max="8705" width="17.6640625" style="33" customWidth="1"/>
    <col min="8706" max="8706" width="22.5546875" style="33" bestFit="1" customWidth="1"/>
    <col min="8707" max="8707" width="13.6640625" style="33" customWidth="1"/>
    <col min="8708" max="8708" width="16.88671875" style="33" customWidth="1"/>
    <col min="8709" max="8709" width="12.44140625" style="33" customWidth="1"/>
    <col min="8710" max="8710" width="17.44140625" style="33" customWidth="1"/>
    <col min="8711" max="8711" width="20.6640625" style="33" bestFit="1" customWidth="1"/>
    <col min="8712" max="8712" width="22.6640625" style="33" bestFit="1" customWidth="1"/>
    <col min="8713" max="8713" width="15.44140625" style="33" customWidth="1"/>
    <col min="8714" max="8714" width="8.88671875" style="33" customWidth="1"/>
    <col min="8715" max="8715" width="58.5546875" style="33" customWidth="1"/>
    <col min="8716" max="8944" width="72.33203125" style="33"/>
    <col min="8945" max="8945" width="4.88671875" style="33" customWidth="1"/>
    <col min="8946" max="8946" width="2.33203125" style="33" customWidth="1"/>
    <col min="8947" max="8947" width="4.33203125" style="33" customWidth="1"/>
    <col min="8948" max="8949" width="3.5546875" style="33" customWidth="1"/>
    <col min="8950" max="8950" width="4.88671875" style="33" customWidth="1"/>
    <col min="8951" max="8951" width="7.44140625" style="33" customWidth="1"/>
    <col min="8952" max="8952" width="11.5546875" style="33" customWidth="1"/>
    <col min="8953" max="8953" width="5.6640625" style="33" customWidth="1"/>
    <col min="8954" max="8954" width="47.5546875" style="33" customWidth="1"/>
    <col min="8955" max="8955" width="12.88671875" style="33" customWidth="1"/>
    <col min="8956" max="8956" width="6.33203125" style="33" customWidth="1"/>
    <col min="8957" max="8957" width="14.5546875" style="33" customWidth="1"/>
    <col min="8958" max="8958" width="11.109375" style="33" customWidth="1"/>
    <col min="8959" max="8959" width="16.88671875" style="33" customWidth="1"/>
    <col min="8960" max="8960" width="12.44140625" style="33" customWidth="1"/>
    <col min="8961" max="8961" width="17.6640625" style="33" customWidth="1"/>
    <col min="8962" max="8962" width="22.5546875" style="33" bestFit="1" customWidth="1"/>
    <col min="8963" max="8963" width="13.6640625" style="33" customWidth="1"/>
    <col min="8964" max="8964" width="16.88671875" style="33" customWidth="1"/>
    <col min="8965" max="8965" width="12.44140625" style="33" customWidth="1"/>
    <col min="8966" max="8966" width="17.44140625" style="33" customWidth="1"/>
    <col min="8967" max="8967" width="20.6640625" style="33" bestFit="1" customWidth="1"/>
    <col min="8968" max="8968" width="22.6640625" style="33" bestFit="1" customWidth="1"/>
    <col min="8969" max="8969" width="15.44140625" style="33" customWidth="1"/>
    <col min="8970" max="8970" width="8.88671875" style="33" customWidth="1"/>
    <col min="8971" max="8971" width="58.5546875" style="33" customWidth="1"/>
    <col min="8972" max="9200" width="72.33203125" style="33"/>
    <col min="9201" max="9201" width="4.88671875" style="33" customWidth="1"/>
    <col min="9202" max="9202" width="2.33203125" style="33" customWidth="1"/>
    <col min="9203" max="9203" width="4.33203125" style="33" customWidth="1"/>
    <col min="9204" max="9205" width="3.5546875" style="33" customWidth="1"/>
    <col min="9206" max="9206" width="4.88671875" style="33" customWidth="1"/>
    <col min="9207" max="9207" width="7.44140625" style="33" customWidth="1"/>
    <col min="9208" max="9208" width="11.5546875" style="33" customWidth="1"/>
    <col min="9209" max="9209" width="5.6640625" style="33" customWidth="1"/>
    <col min="9210" max="9210" width="47.5546875" style="33" customWidth="1"/>
    <col min="9211" max="9211" width="12.88671875" style="33" customWidth="1"/>
    <col min="9212" max="9212" width="6.33203125" style="33" customWidth="1"/>
    <col min="9213" max="9213" width="14.5546875" style="33" customWidth="1"/>
    <col min="9214" max="9214" width="11.109375" style="33" customWidth="1"/>
    <col min="9215" max="9215" width="16.88671875" style="33" customWidth="1"/>
    <col min="9216" max="9216" width="12.44140625" style="33" customWidth="1"/>
    <col min="9217" max="9217" width="17.6640625" style="33" customWidth="1"/>
    <col min="9218" max="9218" width="22.5546875" style="33" bestFit="1" customWidth="1"/>
    <col min="9219" max="9219" width="13.6640625" style="33" customWidth="1"/>
    <col min="9220" max="9220" width="16.88671875" style="33" customWidth="1"/>
    <col min="9221" max="9221" width="12.44140625" style="33" customWidth="1"/>
    <col min="9222" max="9222" width="17.44140625" style="33" customWidth="1"/>
    <col min="9223" max="9223" width="20.6640625" style="33" bestFit="1" customWidth="1"/>
    <col min="9224" max="9224" width="22.6640625" style="33" bestFit="1" customWidth="1"/>
    <col min="9225" max="9225" width="15.44140625" style="33" customWidth="1"/>
    <col min="9226" max="9226" width="8.88671875" style="33" customWidth="1"/>
    <col min="9227" max="9227" width="58.5546875" style="33" customWidth="1"/>
    <col min="9228" max="9456" width="72.33203125" style="33"/>
    <col min="9457" max="9457" width="4.88671875" style="33" customWidth="1"/>
    <col min="9458" max="9458" width="2.33203125" style="33" customWidth="1"/>
    <col min="9459" max="9459" width="4.33203125" style="33" customWidth="1"/>
    <col min="9460" max="9461" width="3.5546875" style="33" customWidth="1"/>
    <col min="9462" max="9462" width="4.88671875" style="33" customWidth="1"/>
    <col min="9463" max="9463" width="7.44140625" style="33" customWidth="1"/>
    <col min="9464" max="9464" width="11.5546875" style="33" customWidth="1"/>
    <col min="9465" max="9465" width="5.6640625" style="33" customWidth="1"/>
    <col min="9466" max="9466" width="47.5546875" style="33" customWidth="1"/>
    <col min="9467" max="9467" width="12.88671875" style="33" customWidth="1"/>
    <col min="9468" max="9468" width="6.33203125" style="33" customWidth="1"/>
    <col min="9469" max="9469" width="14.5546875" style="33" customWidth="1"/>
    <col min="9470" max="9470" width="11.109375" style="33" customWidth="1"/>
    <col min="9471" max="9471" width="16.88671875" style="33" customWidth="1"/>
    <col min="9472" max="9472" width="12.44140625" style="33" customWidth="1"/>
    <col min="9473" max="9473" width="17.6640625" style="33" customWidth="1"/>
    <col min="9474" max="9474" width="22.5546875" style="33" bestFit="1" customWidth="1"/>
    <col min="9475" max="9475" width="13.6640625" style="33" customWidth="1"/>
    <col min="9476" max="9476" width="16.88671875" style="33" customWidth="1"/>
    <col min="9477" max="9477" width="12.44140625" style="33" customWidth="1"/>
    <col min="9478" max="9478" width="17.44140625" style="33" customWidth="1"/>
    <col min="9479" max="9479" width="20.6640625" style="33" bestFit="1" customWidth="1"/>
    <col min="9480" max="9480" width="22.6640625" style="33" bestFit="1" customWidth="1"/>
    <col min="9481" max="9481" width="15.44140625" style="33" customWidth="1"/>
    <col min="9482" max="9482" width="8.88671875" style="33" customWidth="1"/>
    <col min="9483" max="9483" width="58.5546875" style="33" customWidth="1"/>
    <col min="9484" max="9712" width="72.33203125" style="33"/>
    <col min="9713" max="9713" width="4.88671875" style="33" customWidth="1"/>
    <col min="9714" max="9714" width="2.33203125" style="33" customWidth="1"/>
    <col min="9715" max="9715" width="4.33203125" style="33" customWidth="1"/>
    <col min="9716" max="9717" width="3.5546875" style="33" customWidth="1"/>
    <col min="9718" max="9718" width="4.88671875" style="33" customWidth="1"/>
    <col min="9719" max="9719" width="7.44140625" style="33" customWidth="1"/>
    <col min="9720" max="9720" width="11.5546875" style="33" customWidth="1"/>
    <col min="9721" max="9721" width="5.6640625" style="33" customWidth="1"/>
    <col min="9722" max="9722" width="47.5546875" style="33" customWidth="1"/>
    <col min="9723" max="9723" width="12.88671875" style="33" customWidth="1"/>
    <col min="9724" max="9724" width="6.33203125" style="33" customWidth="1"/>
    <col min="9725" max="9725" width="14.5546875" style="33" customWidth="1"/>
    <col min="9726" max="9726" width="11.109375" style="33" customWidth="1"/>
    <col min="9727" max="9727" width="16.88671875" style="33" customWidth="1"/>
    <col min="9728" max="9728" width="12.44140625" style="33" customWidth="1"/>
    <col min="9729" max="9729" width="17.6640625" style="33" customWidth="1"/>
    <col min="9730" max="9730" width="22.5546875" style="33" bestFit="1" customWidth="1"/>
    <col min="9731" max="9731" width="13.6640625" style="33" customWidth="1"/>
    <col min="9732" max="9732" width="16.88671875" style="33" customWidth="1"/>
    <col min="9733" max="9733" width="12.44140625" style="33" customWidth="1"/>
    <col min="9734" max="9734" width="17.44140625" style="33" customWidth="1"/>
    <col min="9735" max="9735" width="20.6640625" style="33" bestFit="1" customWidth="1"/>
    <col min="9736" max="9736" width="22.6640625" style="33" bestFit="1" customWidth="1"/>
    <col min="9737" max="9737" width="15.44140625" style="33" customWidth="1"/>
    <col min="9738" max="9738" width="8.88671875" style="33" customWidth="1"/>
    <col min="9739" max="9739" width="58.5546875" style="33" customWidth="1"/>
    <col min="9740" max="9968" width="72.33203125" style="33"/>
    <col min="9969" max="9969" width="4.88671875" style="33" customWidth="1"/>
    <col min="9970" max="9970" width="2.33203125" style="33" customWidth="1"/>
    <col min="9971" max="9971" width="4.33203125" style="33" customWidth="1"/>
    <col min="9972" max="9973" width="3.5546875" style="33" customWidth="1"/>
    <col min="9974" max="9974" width="4.88671875" style="33" customWidth="1"/>
    <col min="9975" max="9975" width="7.44140625" style="33" customWidth="1"/>
    <col min="9976" max="9976" width="11.5546875" style="33" customWidth="1"/>
    <col min="9977" max="9977" width="5.6640625" style="33" customWidth="1"/>
    <col min="9978" max="9978" width="47.5546875" style="33" customWidth="1"/>
    <col min="9979" max="9979" width="12.88671875" style="33" customWidth="1"/>
    <col min="9980" max="9980" width="6.33203125" style="33" customWidth="1"/>
    <col min="9981" max="9981" width="14.5546875" style="33" customWidth="1"/>
    <col min="9982" max="9982" width="11.109375" style="33" customWidth="1"/>
    <col min="9983" max="9983" width="16.88671875" style="33" customWidth="1"/>
    <col min="9984" max="9984" width="12.44140625" style="33" customWidth="1"/>
    <col min="9985" max="9985" width="17.6640625" style="33" customWidth="1"/>
    <col min="9986" max="9986" width="22.5546875" style="33" bestFit="1" customWidth="1"/>
    <col min="9987" max="9987" width="13.6640625" style="33" customWidth="1"/>
    <col min="9988" max="9988" width="16.88671875" style="33" customWidth="1"/>
    <col min="9989" max="9989" width="12.44140625" style="33" customWidth="1"/>
    <col min="9990" max="9990" width="17.44140625" style="33" customWidth="1"/>
    <col min="9991" max="9991" width="20.6640625" style="33" bestFit="1" customWidth="1"/>
    <col min="9992" max="9992" width="22.6640625" style="33" bestFit="1" customWidth="1"/>
    <col min="9993" max="9993" width="15.44140625" style="33" customWidth="1"/>
    <col min="9994" max="9994" width="8.88671875" style="33" customWidth="1"/>
    <col min="9995" max="9995" width="58.5546875" style="33" customWidth="1"/>
    <col min="9996" max="10224" width="72.33203125" style="33"/>
    <col min="10225" max="10225" width="4.88671875" style="33" customWidth="1"/>
    <col min="10226" max="10226" width="2.33203125" style="33" customWidth="1"/>
    <col min="10227" max="10227" width="4.33203125" style="33" customWidth="1"/>
    <col min="10228" max="10229" width="3.5546875" style="33" customWidth="1"/>
    <col min="10230" max="10230" width="4.88671875" style="33" customWidth="1"/>
    <col min="10231" max="10231" width="7.44140625" style="33" customWidth="1"/>
    <col min="10232" max="10232" width="11.5546875" style="33" customWidth="1"/>
    <col min="10233" max="10233" width="5.6640625" style="33" customWidth="1"/>
    <col min="10234" max="10234" width="47.5546875" style="33" customWidth="1"/>
    <col min="10235" max="10235" width="12.88671875" style="33" customWidth="1"/>
    <col min="10236" max="10236" width="6.33203125" style="33" customWidth="1"/>
    <col min="10237" max="10237" width="14.5546875" style="33" customWidth="1"/>
    <col min="10238" max="10238" width="11.109375" style="33" customWidth="1"/>
    <col min="10239" max="10239" width="16.88671875" style="33" customWidth="1"/>
    <col min="10240" max="10240" width="12.44140625" style="33" customWidth="1"/>
    <col min="10241" max="10241" width="17.6640625" style="33" customWidth="1"/>
    <col min="10242" max="10242" width="22.5546875" style="33" bestFit="1" customWidth="1"/>
    <col min="10243" max="10243" width="13.6640625" style="33" customWidth="1"/>
    <col min="10244" max="10244" width="16.88671875" style="33" customWidth="1"/>
    <col min="10245" max="10245" width="12.44140625" style="33" customWidth="1"/>
    <col min="10246" max="10246" width="17.44140625" style="33" customWidth="1"/>
    <col min="10247" max="10247" width="20.6640625" style="33" bestFit="1" customWidth="1"/>
    <col min="10248" max="10248" width="22.6640625" style="33" bestFit="1" customWidth="1"/>
    <col min="10249" max="10249" width="15.44140625" style="33" customWidth="1"/>
    <col min="10250" max="10250" width="8.88671875" style="33" customWidth="1"/>
    <col min="10251" max="10251" width="58.5546875" style="33" customWidth="1"/>
    <col min="10252" max="10480" width="72.33203125" style="33"/>
    <col min="10481" max="10481" width="4.88671875" style="33" customWidth="1"/>
    <col min="10482" max="10482" width="2.33203125" style="33" customWidth="1"/>
    <col min="10483" max="10483" width="4.33203125" style="33" customWidth="1"/>
    <col min="10484" max="10485" width="3.5546875" style="33" customWidth="1"/>
    <col min="10486" max="10486" width="4.88671875" style="33" customWidth="1"/>
    <col min="10487" max="10487" width="7.44140625" style="33" customWidth="1"/>
    <col min="10488" max="10488" width="11.5546875" style="33" customWidth="1"/>
    <col min="10489" max="10489" width="5.6640625" style="33" customWidth="1"/>
    <col min="10490" max="10490" width="47.5546875" style="33" customWidth="1"/>
    <col min="10491" max="10491" width="12.88671875" style="33" customWidth="1"/>
    <col min="10492" max="10492" width="6.33203125" style="33" customWidth="1"/>
    <col min="10493" max="10493" width="14.5546875" style="33" customWidth="1"/>
    <col min="10494" max="10494" width="11.109375" style="33" customWidth="1"/>
    <col min="10495" max="10495" width="16.88671875" style="33" customWidth="1"/>
    <col min="10496" max="10496" width="12.44140625" style="33" customWidth="1"/>
    <col min="10497" max="10497" width="17.6640625" style="33" customWidth="1"/>
    <col min="10498" max="10498" width="22.5546875" style="33" bestFit="1" customWidth="1"/>
    <col min="10499" max="10499" width="13.6640625" style="33" customWidth="1"/>
    <col min="10500" max="10500" width="16.88671875" style="33" customWidth="1"/>
    <col min="10501" max="10501" width="12.44140625" style="33" customWidth="1"/>
    <col min="10502" max="10502" width="17.44140625" style="33" customWidth="1"/>
    <col min="10503" max="10503" width="20.6640625" style="33" bestFit="1" customWidth="1"/>
    <col min="10504" max="10504" width="22.6640625" style="33" bestFit="1" customWidth="1"/>
    <col min="10505" max="10505" width="15.44140625" style="33" customWidth="1"/>
    <col min="10506" max="10506" width="8.88671875" style="33" customWidth="1"/>
    <col min="10507" max="10507" width="58.5546875" style="33" customWidth="1"/>
    <col min="10508" max="10736" width="72.33203125" style="33"/>
    <col min="10737" max="10737" width="4.88671875" style="33" customWidth="1"/>
    <col min="10738" max="10738" width="2.33203125" style="33" customWidth="1"/>
    <col min="10739" max="10739" width="4.33203125" style="33" customWidth="1"/>
    <col min="10740" max="10741" width="3.5546875" style="33" customWidth="1"/>
    <col min="10742" max="10742" width="4.88671875" style="33" customWidth="1"/>
    <col min="10743" max="10743" width="7.44140625" style="33" customWidth="1"/>
    <col min="10744" max="10744" width="11.5546875" style="33" customWidth="1"/>
    <col min="10745" max="10745" width="5.6640625" style="33" customWidth="1"/>
    <col min="10746" max="10746" width="47.5546875" style="33" customWidth="1"/>
    <col min="10747" max="10747" width="12.88671875" style="33" customWidth="1"/>
    <col min="10748" max="10748" width="6.33203125" style="33" customWidth="1"/>
    <col min="10749" max="10749" width="14.5546875" style="33" customWidth="1"/>
    <col min="10750" max="10750" width="11.109375" style="33" customWidth="1"/>
    <col min="10751" max="10751" width="16.88671875" style="33" customWidth="1"/>
    <col min="10752" max="10752" width="12.44140625" style="33" customWidth="1"/>
    <col min="10753" max="10753" width="17.6640625" style="33" customWidth="1"/>
    <col min="10754" max="10754" width="22.5546875" style="33" bestFit="1" customWidth="1"/>
    <col min="10755" max="10755" width="13.6640625" style="33" customWidth="1"/>
    <col min="10756" max="10756" width="16.88671875" style="33" customWidth="1"/>
    <col min="10757" max="10757" width="12.44140625" style="33" customWidth="1"/>
    <col min="10758" max="10758" width="17.44140625" style="33" customWidth="1"/>
    <col min="10759" max="10759" width="20.6640625" style="33" bestFit="1" customWidth="1"/>
    <col min="10760" max="10760" width="22.6640625" style="33" bestFit="1" customWidth="1"/>
    <col min="10761" max="10761" width="15.44140625" style="33" customWidth="1"/>
    <col min="10762" max="10762" width="8.88671875" style="33" customWidth="1"/>
    <col min="10763" max="10763" width="58.5546875" style="33" customWidth="1"/>
    <col min="10764" max="10992" width="72.33203125" style="33"/>
    <col min="10993" max="10993" width="4.88671875" style="33" customWidth="1"/>
    <col min="10994" max="10994" width="2.33203125" style="33" customWidth="1"/>
    <col min="10995" max="10995" width="4.33203125" style="33" customWidth="1"/>
    <col min="10996" max="10997" width="3.5546875" style="33" customWidth="1"/>
    <col min="10998" max="10998" width="4.88671875" style="33" customWidth="1"/>
    <col min="10999" max="10999" width="7.44140625" style="33" customWidth="1"/>
    <col min="11000" max="11000" width="11.5546875" style="33" customWidth="1"/>
    <col min="11001" max="11001" width="5.6640625" style="33" customWidth="1"/>
    <col min="11002" max="11002" width="47.5546875" style="33" customWidth="1"/>
    <col min="11003" max="11003" width="12.88671875" style="33" customWidth="1"/>
    <col min="11004" max="11004" width="6.33203125" style="33" customWidth="1"/>
    <col min="11005" max="11005" width="14.5546875" style="33" customWidth="1"/>
    <col min="11006" max="11006" width="11.109375" style="33" customWidth="1"/>
    <col min="11007" max="11007" width="16.88671875" style="33" customWidth="1"/>
    <col min="11008" max="11008" width="12.44140625" style="33" customWidth="1"/>
    <col min="11009" max="11009" width="17.6640625" style="33" customWidth="1"/>
    <col min="11010" max="11010" width="22.5546875" style="33" bestFit="1" customWidth="1"/>
    <col min="11011" max="11011" width="13.6640625" style="33" customWidth="1"/>
    <col min="11012" max="11012" width="16.88671875" style="33" customWidth="1"/>
    <col min="11013" max="11013" width="12.44140625" style="33" customWidth="1"/>
    <col min="11014" max="11014" width="17.44140625" style="33" customWidth="1"/>
    <col min="11015" max="11015" width="20.6640625" style="33" bestFit="1" customWidth="1"/>
    <col min="11016" max="11016" width="22.6640625" style="33" bestFit="1" customWidth="1"/>
    <col min="11017" max="11017" width="15.44140625" style="33" customWidth="1"/>
    <col min="11018" max="11018" width="8.88671875" style="33" customWidth="1"/>
    <col min="11019" max="11019" width="58.5546875" style="33" customWidth="1"/>
    <col min="11020" max="11248" width="72.33203125" style="33"/>
    <col min="11249" max="11249" width="4.88671875" style="33" customWidth="1"/>
    <col min="11250" max="11250" width="2.33203125" style="33" customWidth="1"/>
    <col min="11251" max="11251" width="4.33203125" style="33" customWidth="1"/>
    <col min="11252" max="11253" width="3.5546875" style="33" customWidth="1"/>
    <col min="11254" max="11254" width="4.88671875" style="33" customWidth="1"/>
    <col min="11255" max="11255" width="7.44140625" style="33" customWidth="1"/>
    <col min="11256" max="11256" width="11.5546875" style="33" customWidth="1"/>
    <col min="11257" max="11257" width="5.6640625" style="33" customWidth="1"/>
    <col min="11258" max="11258" width="47.5546875" style="33" customWidth="1"/>
    <col min="11259" max="11259" width="12.88671875" style="33" customWidth="1"/>
    <col min="11260" max="11260" width="6.33203125" style="33" customWidth="1"/>
    <col min="11261" max="11261" width="14.5546875" style="33" customWidth="1"/>
    <col min="11262" max="11262" width="11.109375" style="33" customWidth="1"/>
    <col min="11263" max="11263" width="16.88671875" style="33" customWidth="1"/>
    <col min="11264" max="11264" width="12.44140625" style="33" customWidth="1"/>
    <col min="11265" max="11265" width="17.6640625" style="33" customWidth="1"/>
    <col min="11266" max="11266" width="22.5546875" style="33" bestFit="1" customWidth="1"/>
    <col min="11267" max="11267" width="13.6640625" style="33" customWidth="1"/>
    <col min="11268" max="11268" width="16.88671875" style="33" customWidth="1"/>
    <col min="11269" max="11269" width="12.44140625" style="33" customWidth="1"/>
    <col min="11270" max="11270" width="17.44140625" style="33" customWidth="1"/>
    <col min="11271" max="11271" width="20.6640625" style="33" bestFit="1" customWidth="1"/>
    <col min="11272" max="11272" width="22.6640625" style="33" bestFit="1" customWidth="1"/>
    <col min="11273" max="11273" width="15.44140625" style="33" customWidth="1"/>
    <col min="11274" max="11274" width="8.88671875" style="33" customWidth="1"/>
    <col min="11275" max="11275" width="58.5546875" style="33" customWidth="1"/>
    <col min="11276" max="11504" width="72.33203125" style="33"/>
    <col min="11505" max="11505" width="4.88671875" style="33" customWidth="1"/>
    <col min="11506" max="11506" width="2.33203125" style="33" customWidth="1"/>
    <col min="11507" max="11507" width="4.33203125" style="33" customWidth="1"/>
    <col min="11508" max="11509" width="3.5546875" style="33" customWidth="1"/>
    <col min="11510" max="11510" width="4.88671875" style="33" customWidth="1"/>
    <col min="11511" max="11511" width="7.44140625" style="33" customWidth="1"/>
    <col min="11512" max="11512" width="11.5546875" style="33" customWidth="1"/>
    <col min="11513" max="11513" width="5.6640625" style="33" customWidth="1"/>
    <col min="11514" max="11514" width="47.5546875" style="33" customWidth="1"/>
    <col min="11515" max="11515" width="12.88671875" style="33" customWidth="1"/>
    <col min="11516" max="11516" width="6.33203125" style="33" customWidth="1"/>
    <col min="11517" max="11517" width="14.5546875" style="33" customWidth="1"/>
    <col min="11518" max="11518" width="11.109375" style="33" customWidth="1"/>
    <col min="11519" max="11519" width="16.88671875" style="33" customWidth="1"/>
    <col min="11520" max="11520" width="12.44140625" style="33" customWidth="1"/>
    <col min="11521" max="11521" width="17.6640625" style="33" customWidth="1"/>
    <col min="11522" max="11522" width="22.5546875" style="33" bestFit="1" customWidth="1"/>
    <col min="11523" max="11523" width="13.6640625" style="33" customWidth="1"/>
    <col min="11524" max="11524" width="16.88671875" style="33" customWidth="1"/>
    <col min="11525" max="11525" width="12.44140625" style="33" customWidth="1"/>
    <col min="11526" max="11526" width="17.44140625" style="33" customWidth="1"/>
    <col min="11527" max="11527" width="20.6640625" style="33" bestFit="1" customWidth="1"/>
    <col min="11528" max="11528" width="22.6640625" style="33" bestFit="1" customWidth="1"/>
    <col min="11529" max="11529" width="15.44140625" style="33" customWidth="1"/>
    <col min="11530" max="11530" width="8.88671875" style="33" customWidth="1"/>
    <col min="11531" max="11531" width="58.5546875" style="33" customWidth="1"/>
    <col min="11532" max="11760" width="72.33203125" style="33"/>
    <col min="11761" max="11761" width="4.88671875" style="33" customWidth="1"/>
    <col min="11762" max="11762" width="2.33203125" style="33" customWidth="1"/>
    <col min="11763" max="11763" width="4.33203125" style="33" customWidth="1"/>
    <col min="11764" max="11765" width="3.5546875" style="33" customWidth="1"/>
    <col min="11766" max="11766" width="4.88671875" style="33" customWidth="1"/>
    <col min="11767" max="11767" width="7.44140625" style="33" customWidth="1"/>
    <col min="11768" max="11768" width="11.5546875" style="33" customWidth="1"/>
    <col min="11769" max="11769" width="5.6640625" style="33" customWidth="1"/>
    <col min="11770" max="11770" width="47.5546875" style="33" customWidth="1"/>
    <col min="11771" max="11771" width="12.88671875" style="33" customWidth="1"/>
    <col min="11772" max="11772" width="6.33203125" style="33" customWidth="1"/>
    <col min="11773" max="11773" width="14.5546875" style="33" customWidth="1"/>
    <col min="11774" max="11774" width="11.109375" style="33" customWidth="1"/>
    <col min="11775" max="11775" width="16.88671875" style="33" customWidth="1"/>
    <col min="11776" max="11776" width="12.44140625" style="33" customWidth="1"/>
    <col min="11777" max="11777" width="17.6640625" style="33" customWidth="1"/>
    <col min="11778" max="11778" width="22.5546875" style="33" bestFit="1" customWidth="1"/>
    <col min="11779" max="11779" width="13.6640625" style="33" customWidth="1"/>
    <col min="11780" max="11780" width="16.88671875" style="33" customWidth="1"/>
    <col min="11781" max="11781" width="12.44140625" style="33" customWidth="1"/>
    <col min="11782" max="11782" width="17.44140625" style="33" customWidth="1"/>
    <col min="11783" max="11783" width="20.6640625" style="33" bestFit="1" customWidth="1"/>
    <col min="11784" max="11784" width="22.6640625" style="33" bestFit="1" customWidth="1"/>
    <col min="11785" max="11785" width="15.44140625" style="33" customWidth="1"/>
    <col min="11786" max="11786" width="8.88671875" style="33" customWidth="1"/>
    <col min="11787" max="11787" width="58.5546875" style="33" customWidth="1"/>
    <col min="11788" max="12016" width="72.33203125" style="33"/>
    <col min="12017" max="12017" width="4.88671875" style="33" customWidth="1"/>
    <col min="12018" max="12018" width="2.33203125" style="33" customWidth="1"/>
    <col min="12019" max="12019" width="4.33203125" style="33" customWidth="1"/>
    <col min="12020" max="12021" width="3.5546875" style="33" customWidth="1"/>
    <col min="12022" max="12022" width="4.88671875" style="33" customWidth="1"/>
    <col min="12023" max="12023" width="7.44140625" style="33" customWidth="1"/>
    <col min="12024" max="12024" width="11.5546875" style="33" customWidth="1"/>
    <col min="12025" max="12025" width="5.6640625" style="33" customWidth="1"/>
    <col min="12026" max="12026" width="47.5546875" style="33" customWidth="1"/>
    <col min="12027" max="12027" width="12.88671875" style="33" customWidth="1"/>
    <col min="12028" max="12028" width="6.33203125" style="33" customWidth="1"/>
    <col min="12029" max="12029" width="14.5546875" style="33" customWidth="1"/>
    <col min="12030" max="12030" width="11.109375" style="33" customWidth="1"/>
    <col min="12031" max="12031" width="16.88671875" style="33" customWidth="1"/>
    <col min="12032" max="12032" width="12.44140625" style="33" customWidth="1"/>
    <col min="12033" max="12033" width="17.6640625" style="33" customWidth="1"/>
    <col min="12034" max="12034" width="22.5546875" style="33" bestFit="1" customWidth="1"/>
    <col min="12035" max="12035" width="13.6640625" style="33" customWidth="1"/>
    <col min="12036" max="12036" width="16.88671875" style="33" customWidth="1"/>
    <col min="12037" max="12037" width="12.44140625" style="33" customWidth="1"/>
    <col min="12038" max="12038" width="17.44140625" style="33" customWidth="1"/>
    <col min="12039" max="12039" width="20.6640625" style="33" bestFit="1" customWidth="1"/>
    <col min="12040" max="12040" width="22.6640625" style="33" bestFit="1" customWidth="1"/>
    <col min="12041" max="12041" width="15.44140625" style="33" customWidth="1"/>
    <col min="12042" max="12042" width="8.88671875" style="33" customWidth="1"/>
    <col min="12043" max="12043" width="58.5546875" style="33" customWidth="1"/>
    <col min="12044" max="12272" width="72.33203125" style="33"/>
    <col min="12273" max="12273" width="4.88671875" style="33" customWidth="1"/>
    <col min="12274" max="12274" width="2.33203125" style="33" customWidth="1"/>
    <col min="12275" max="12275" width="4.33203125" style="33" customWidth="1"/>
    <col min="12276" max="12277" width="3.5546875" style="33" customWidth="1"/>
    <col min="12278" max="12278" width="4.88671875" style="33" customWidth="1"/>
    <col min="12279" max="12279" width="7.44140625" style="33" customWidth="1"/>
    <col min="12280" max="12280" width="11.5546875" style="33" customWidth="1"/>
    <col min="12281" max="12281" width="5.6640625" style="33" customWidth="1"/>
    <col min="12282" max="12282" width="47.5546875" style="33" customWidth="1"/>
    <col min="12283" max="12283" width="12.88671875" style="33" customWidth="1"/>
    <col min="12284" max="12284" width="6.33203125" style="33" customWidth="1"/>
    <col min="12285" max="12285" width="14.5546875" style="33" customWidth="1"/>
    <col min="12286" max="12286" width="11.109375" style="33" customWidth="1"/>
    <col min="12287" max="12287" width="16.88671875" style="33" customWidth="1"/>
    <col min="12288" max="12288" width="12.44140625" style="33" customWidth="1"/>
    <col min="12289" max="12289" width="17.6640625" style="33" customWidth="1"/>
    <col min="12290" max="12290" width="22.5546875" style="33" bestFit="1" customWidth="1"/>
    <col min="12291" max="12291" width="13.6640625" style="33" customWidth="1"/>
    <col min="12292" max="12292" width="16.88671875" style="33" customWidth="1"/>
    <col min="12293" max="12293" width="12.44140625" style="33" customWidth="1"/>
    <col min="12294" max="12294" width="17.44140625" style="33" customWidth="1"/>
    <col min="12295" max="12295" width="20.6640625" style="33" bestFit="1" customWidth="1"/>
    <col min="12296" max="12296" width="22.6640625" style="33" bestFit="1" customWidth="1"/>
    <col min="12297" max="12297" width="15.44140625" style="33" customWidth="1"/>
    <col min="12298" max="12298" width="8.88671875" style="33" customWidth="1"/>
    <col min="12299" max="12299" width="58.5546875" style="33" customWidth="1"/>
    <col min="12300" max="12528" width="72.33203125" style="33"/>
    <col min="12529" max="12529" width="4.88671875" style="33" customWidth="1"/>
    <col min="12530" max="12530" width="2.33203125" style="33" customWidth="1"/>
    <col min="12531" max="12531" width="4.33203125" style="33" customWidth="1"/>
    <col min="12532" max="12533" width="3.5546875" style="33" customWidth="1"/>
    <col min="12534" max="12534" width="4.88671875" style="33" customWidth="1"/>
    <col min="12535" max="12535" width="7.44140625" style="33" customWidth="1"/>
    <col min="12536" max="12536" width="11.5546875" style="33" customWidth="1"/>
    <col min="12537" max="12537" width="5.6640625" style="33" customWidth="1"/>
    <col min="12538" max="12538" width="47.5546875" style="33" customWidth="1"/>
    <col min="12539" max="12539" width="12.88671875" style="33" customWidth="1"/>
    <col min="12540" max="12540" width="6.33203125" style="33" customWidth="1"/>
    <col min="12541" max="12541" width="14.5546875" style="33" customWidth="1"/>
    <col min="12542" max="12542" width="11.109375" style="33" customWidth="1"/>
    <col min="12543" max="12543" width="16.88671875" style="33" customWidth="1"/>
    <col min="12544" max="12544" width="12.44140625" style="33" customWidth="1"/>
    <col min="12545" max="12545" width="17.6640625" style="33" customWidth="1"/>
    <col min="12546" max="12546" width="22.5546875" style="33" bestFit="1" customWidth="1"/>
    <col min="12547" max="12547" width="13.6640625" style="33" customWidth="1"/>
    <col min="12548" max="12548" width="16.88671875" style="33" customWidth="1"/>
    <col min="12549" max="12549" width="12.44140625" style="33" customWidth="1"/>
    <col min="12550" max="12550" width="17.44140625" style="33" customWidth="1"/>
    <col min="12551" max="12551" width="20.6640625" style="33" bestFit="1" customWidth="1"/>
    <col min="12552" max="12552" width="22.6640625" style="33" bestFit="1" customWidth="1"/>
    <col min="12553" max="12553" width="15.44140625" style="33" customWidth="1"/>
    <col min="12554" max="12554" width="8.88671875" style="33" customWidth="1"/>
    <col min="12555" max="12555" width="58.5546875" style="33" customWidth="1"/>
    <col min="12556" max="12784" width="72.33203125" style="33"/>
    <col min="12785" max="12785" width="4.88671875" style="33" customWidth="1"/>
    <col min="12786" max="12786" width="2.33203125" style="33" customWidth="1"/>
    <col min="12787" max="12787" width="4.33203125" style="33" customWidth="1"/>
    <col min="12788" max="12789" width="3.5546875" style="33" customWidth="1"/>
    <col min="12790" max="12790" width="4.88671875" style="33" customWidth="1"/>
    <col min="12791" max="12791" width="7.44140625" style="33" customWidth="1"/>
    <col min="12792" max="12792" width="11.5546875" style="33" customWidth="1"/>
    <col min="12793" max="12793" width="5.6640625" style="33" customWidth="1"/>
    <col min="12794" max="12794" width="47.5546875" style="33" customWidth="1"/>
    <col min="12795" max="12795" width="12.88671875" style="33" customWidth="1"/>
    <col min="12796" max="12796" width="6.33203125" style="33" customWidth="1"/>
    <col min="12797" max="12797" width="14.5546875" style="33" customWidth="1"/>
    <col min="12798" max="12798" width="11.109375" style="33" customWidth="1"/>
    <col min="12799" max="12799" width="16.88671875" style="33" customWidth="1"/>
    <col min="12800" max="12800" width="12.44140625" style="33" customWidth="1"/>
    <col min="12801" max="12801" width="17.6640625" style="33" customWidth="1"/>
    <col min="12802" max="12802" width="22.5546875" style="33" bestFit="1" customWidth="1"/>
    <col min="12803" max="12803" width="13.6640625" style="33" customWidth="1"/>
    <col min="12804" max="12804" width="16.88671875" style="33" customWidth="1"/>
    <col min="12805" max="12805" width="12.44140625" style="33" customWidth="1"/>
    <col min="12806" max="12806" width="17.44140625" style="33" customWidth="1"/>
    <col min="12807" max="12807" width="20.6640625" style="33" bestFit="1" customWidth="1"/>
    <col min="12808" max="12808" width="22.6640625" style="33" bestFit="1" customWidth="1"/>
    <col min="12809" max="12809" width="15.44140625" style="33" customWidth="1"/>
    <col min="12810" max="12810" width="8.88671875" style="33" customWidth="1"/>
    <col min="12811" max="12811" width="58.5546875" style="33" customWidth="1"/>
    <col min="12812" max="13040" width="72.33203125" style="33"/>
    <col min="13041" max="13041" width="4.88671875" style="33" customWidth="1"/>
    <col min="13042" max="13042" width="2.33203125" style="33" customWidth="1"/>
    <col min="13043" max="13043" width="4.33203125" style="33" customWidth="1"/>
    <col min="13044" max="13045" width="3.5546875" style="33" customWidth="1"/>
    <col min="13046" max="13046" width="4.88671875" style="33" customWidth="1"/>
    <col min="13047" max="13047" width="7.44140625" style="33" customWidth="1"/>
    <col min="13048" max="13048" width="11.5546875" style="33" customWidth="1"/>
    <col min="13049" max="13049" width="5.6640625" style="33" customWidth="1"/>
    <col min="13050" max="13050" width="47.5546875" style="33" customWidth="1"/>
    <col min="13051" max="13051" width="12.88671875" style="33" customWidth="1"/>
    <col min="13052" max="13052" width="6.33203125" style="33" customWidth="1"/>
    <col min="13053" max="13053" width="14.5546875" style="33" customWidth="1"/>
    <col min="13054" max="13054" width="11.109375" style="33" customWidth="1"/>
    <col min="13055" max="13055" width="16.88671875" style="33" customWidth="1"/>
    <col min="13056" max="13056" width="12.44140625" style="33" customWidth="1"/>
    <col min="13057" max="13057" width="17.6640625" style="33" customWidth="1"/>
    <col min="13058" max="13058" width="22.5546875" style="33" bestFit="1" customWidth="1"/>
    <col min="13059" max="13059" width="13.6640625" style="33" customWidth="1"/>
    <col min="13060" max="13060" width="16.88671875" style="33" customWidth="1"/>
    <col min="13061" max="13061" width="12.44140625" style="33" customWidth="1"/>
    <col min="13062" max="13062" width="17.44140625" style="33" customWidth="1"/>
    <col min="13063" max="13063" width="20.6640625" style="33" bestFit="1" customWidth="1"/>
    <col min="13064" max="13064" width="22.6640625" style="33" bestFit="1" customWidth="1"/>
    <col min="13065" max="13065" width="15.44140625" style="33" customWidth="1"/>
    <col min="13066" max="13066" width="8.88671875" style="33" customWidth="1"/>
    <col min="13067" max="13067" width="58.5546875" style="33" customWidth="1"/>
    <col min="13068" max="13296" width="72.33203125" style="33"/>
    <col min="13297" max="13297" width="4.88671875" style="33" customWidth="1"/>
    <col min="13298" max="13298" width="2.33203125" style="33" customWidth="1"/>
    <col min="13299" max="13299" width="4.33203125" style="33" customWidth="1"/>
    <col min="13300" max="13301" width="3.5546875" style="33" customWidth="1"/>
    <col min="13302" max="13302" width="4.88671875" style="33" customWidth="1"/>
    <col min="13303" max="13303" width="7.44140625" style="33" customWidth="1"/>
    <col min="13304" max="13304" width="11.5546875" style="33" customWidth="1"/>
    <col min="13305" max="13305" width="5.6640625" style="33" customWidth="1"/>
    <col min="13306" max="13306" width="47.5546875" style="33" customWidth="1"/>
    <col min="13307" max="13307" width="12.88671875" style="33" customWidth="1"/>
    <col min="13308" max="13308" width="6.33203125" style="33" customWidth="1"/>
    <col min="13309" max="13309" width="14.5546875" style="33" customWidth="1"/>
    <col min="13310" max="13310" width="11.109375" style="33" customWidth="1"/>
    <col min="13311" max="13311" width="16.88671875" style="33" customWidth="1"/>
    <col min="13312" max="13312" width="12.44140625" style="33" customWidth="1"/>
    <col min="13313" max="13313" width="17.6640625" style="33" customWidth="1"/>
    <col min="13314" max="13314" width="22.5546875" style="33" bestFit="1" customWidth="1"/>
    <col min="13315" max="13315" width="13.6640625" style="33" customWidth="1"/>
    <col min="13316" max="13316" width="16.88671875" style="33" customWidth="1"/>
    <col min="13317" max="13317" width="12.44140625" style="33" customWidth="1"/>
    <col min="13318" max="13318" width="17.44140625" style="33" customWidth="1"/>
    <col min="13319" max="13319" width="20.6640625" style="33" bestFit="1" customWidth="1"/>
    <col min="13320" max="13320" width="22.6640625" style="33" bestFit="1" customWidth="1"/>
    <col min="13321" max="13321" width="15.44140625" style="33" customWidth="1"/>
    <col min="13322" max="13322" width="8.88671875" style="33" customWidth="1"/>
    <col min="13323" max="13323" width="58.5546875" style="33" customWidth="1"/>
    <col min="13324" max="13552" width="72.33203125" style="33"/>
    <col min="13553" max="13553" width="4.88671875" style="33" customWidth="1"/>
    <col min="13554" max="13554" width="2.33203125" style="33" customWidth="1"/>
    <col min="13555" max="13555" width="4.33203125" style="33" customWidth="1"/>
    <col min="13556" max="13557" width="3.5546875" style="33" customWidth="1"/>
    <col min="13558" max="13558" width="4.88671875" style="33" customWidth="1"/>
    <col min="13559" max="13559" width="7.44140625" style="33" customWidth="1"/>
    <col min="13560" max="13560" width="11.5546875" style="33" customWidth="1"/>
    <col min="13561" max="13561" width="5.6640625" style="33" customWidth="1"/>
    <col min="13562" max="13562" width="47.5546875" style="33" customWidth="1"/>
    <col min="13563" max="13563" width="12.88671875" style="33" customWidth="1"/>
    <col min="13564" max="13564" width="6.33203125" style="33" customWidth="1"/>
    <col min="13565" max="13565" width="14.5546875" style="33" customWidth="1"/>
    <col min="13566" max="13566" width="11.109375" style="33" customWidth="1"/>
    <col min="13567" max="13567" width="16.88671875" style="33" customWidth="1"/>
    <col min="13568" max="13568" width="12.44140625" style="33" customWidth="1"/>
    <col min="13569" max="13569" width="17.6640625" style="33" customWidth="1"/>
    <col min="13570" max="13570" width="22.5546875" style="33" bestFit="1" customWidth="1"/>
    <col min="13571" max="13571" width="13.6640625" style="33" customWidth="1"/>
    <col min="13572" max="13572" width="16.88671875" style="33" customWidth="1"/>
    <col min="13573" max="13573" width="12.44140625" style="33" customWidth="1"/>
    <col min="13574" max="13574" width="17.44140625" style="33" customWidth="1"/>
    <col min="13575" max="13575" width="20.6640625" style="33" bestFit="1" customWidth="1"/>
    <col min="13576" max="13576" width="22.6640625" style="33" bestFit="1" customWidth="1"/>
    <col min="13577" max="13577" width="15.44140625" style="33" customWidth="1"/>
    <col min="13578" max="13578" width="8.88671875" style="33" customWidth="1"/>
    <col min="13579" max="13579" width="58.5546875" style="33" customWidth="1"/>
    <col min="13580" max="13808" width="72.33203125" style="33"/>
    <col min="13809" max="13809" width="4.88671875" style="33" customWidth="1"/>
    <col min="13810" max="13810" width="2.33203125" style="33" customWidth="1"/>
    <col min="13811" max="13811" width="4.33203125" style="33" customWidth="1"/>
    <col min="13812" max="13813" width="3.5546875" style="33" customWidth="1"/>
    <col min="13814" max="13814" width="4.88671875" style="33" customWidth="1"/>
    <col min="13815" max="13815" width="7.44140625" style="33" customWidth="1"/>
    <col min="13816" max="13816" width="11.5546875" style="33" customWidth="1"/>
    <col min="13817" max="13817" width="5.6640625" style="33" customWidth="1"/>
    <col min="13818" max="13818" width="47.5546875" style="33" customWidth="1"/>
    <col min="13819" max="13819" width="12.88671875" style="33" customWidth="1"/>
    <col min="13820" max="13820" width="6.33203125" style="33" customWidth="1"/>
    <col min="13821" max="13821" width="14.5546875" style="33" customWidth="1"/>
    <col min="13822" max="13822" width="11.109375" style="33" customWidth="1"/>
    <col min="13823" max="13823" width="16.88671875" style="33" customWidth="1"/>
    <col min="13824" max="13824" width="12.44140625" style="33" customWidth="1"/>
    <col min="13825" max="13825" width="17.6640625" style="33" customWidth="1"/>
    <col min="13826" max="13826" width="22.5546875" style="33" bestFit="1" customWidth="1"/>
    <col min="13827" max="13827" width="13.6640625" style="33" customWidth="1"/>
    <col min="13828" max="13828" width="16.88671875" style="33" customWidth="1"/>
    <col min="13829" max="13829" width="12.44140625" style="33" customWidth="1"/>
    <col min="13830" max="13830" width="17.44140625" style="33" customWidth="1"/>
    <col min="13831" max="13831" width="20.6640625" style="33" bestFit="1" customWidth="1"/>
    <col min="13832" max="13832" width="22.6640625" style="33" bestFit="1" customWidth="1"/>
    <col min="13833" max="13833" width="15.44140625" style="33" customWidth="1"/>
    <col min="13834" max="13834" width="8.88671875" style="33" customWidth="1"/>
    <col min="13835" max="13835" width="58.5546875" style="33" customWidth="1"/>
    <col min="13836" max="14064" width="72.33203125" style="33"/>
    <col min="14065" max="14065" width="4.88671875" style="33" customWidth="1"/>
    <col min="14066" max="14066" width="2.33203125" style="33" customWidth="1"/>
    <col min="14067" max="14067" width="4.33203125" style="33" customWidth="1"/>
    <col min="14068" max="14069" width="3.5546875" style="33" customWidth="1"/>
    <col min="14070" max="14070" width="4.88671875" style="33" customWidth="1"/>
    <col min="14071" max="14071" width="7.44140625" style="33" customWidth="1"/>
    <col min="14072" max="14072" width="11.5546875" style="33" customWidth="1"/>
    <col min="14073" max="14073" width="5.6640625" style="33" customWidth="1"/>
    <col min="14074" max="14074" width="47.5546875" style="33" customWidth="1"/>
    <col min="14075" max="14075" width="12.88671875" style="33" customWidth="1"/>
    <col min="14076" max="14076" width="6.33203125" style="33" customWidth="1"/>
    <col min="14077" max="14077" width="14.5546875" style="33" customWidth="1"/>
    <col min="14078" max="14078" width="11.109375" style="33" customWidth="1"/>
    <col min="14079" max="14079" width="16.88671875" style="33" customWidth="1"/>
    <col min="14080" max="14080" width="12.44140625" style="33" customWidth="1"/>
    <col min="14081" max="14081" width="17.6640625" style="33" customWidth="1"/>
    <col min="14082" max="14082" width="22.5546875" style="33" bestFit="1" customWidth="1"/>
    <col min="14083" max="14083" width="13.6640625" style="33" customWidth="1"/>
    <col min="14084" max="14084" width="16.88671875" style="33" customWidth="1"/>
    <col min="14085" max="14085" width="12.44140625" style="33" customWidth="1"/>
    <col min="14086" max="14086" width="17.44140625" style="33" customWidth="1"/>
    <col min="14087" max="14087" width="20.6640625" style="33" bestFit="1" customWidth="1"/>
    <col min="14088" max="14088" width="22.6640625" style="33" bestFit="1" customWidth="1"/>
    <col min="14089" max="14089" width="15.44140625" style="33" customWidth="1"/>
    <col min="14090" max="14090" width="8.88671875" style="33" customWidth="1"/>
    <col min="14091" max="14091" width="58.5546875" style="33" customWidth="1"/>
    <col min="14092" max="14320" width="72.33203125" style="33"/>
    <col min="14321" max="14321" width="4.88671875" style="33" customWidth="1"/>
    <col min="14322" max="14322" width="2.33203125" style="33" customWidth="1"/>
    <col min="14323" max="14323" width="4.33203125" style="33" customWidth="1"/>
    <col min="14324" max="14325" width="3.5546875" style="33" customWidth="1"/>
    <col min="14326" max="14326" width="4.88671875" style="33" customWidth="1"/>
    <col min="14327" max="14327" width="7.44140625" style="33" customWidth="1"/>
    <col min="14328" max="14328" width="11.5546875" style="33" customWidth="1"/>
    <col min="14329" max="14329" width="5.6640625" style="33" customWidth="1"/>
    <col min="14330" max="14330" width="47.5546875" style="33" customWidth="1"/>
    <col min="14331" max="14331" width="12.88671875" style="33" customWidth="1"/>
    <col min="14332" max="14332" width="6.33203125" style="33" customWidth="1"/>
    <col min="14333" max="14333" width="14.5546875" style="33" customWidth="1"/>
    <col min="14334" max="14334" width="11.109375" style="33" customWidth="1"/>
    <col min="14335" max="14335" width="16.88671875" style="33" customWidth="1"/>
    <col min="14336" max="14336" width="12.44140625" style="33" customWidth="1"/>
    <col min="14337" max="14337" width="17.6640625" style="33" customWidth="1"/>
    <col min="14338" max="14338" width="22.5546875" style="33" bestFit="1" customWidth="1"/>
    <col min="14339" max="14339" width="13.6640625" style="33" customWidth="1"/>
    <col min="14340" max="14340" width="16.88671875" style="33" customWidth="1"/>
    <col min="14341" max="14341" width="12.44140625" style="33" customWidth="1"/>
    <col min="14342" max="14342" width="17.44140625" style="33" customWidth="1"/>
    <col min="14343" max="14343" width="20.6640625" style="33" bestFit="1" customWidth="1"/>
    <col min="14344" max="14344" width="22.6640625" style="33" bestFit="1" customWidth="1"/>
    <col min="14345" max="14345" width="15.44140625" style="33" customWidth="1"/>
    <col min="14346" max="14346" width="8.88671875" style="33" customWidth="1"/>
    <col min="14347" max="14347" width="58.5546875" style="33" customWidth="1"/>
    <col min="14348" max="14576" width="72.33203125" style="33"/>
    <col min="14577" max="14577" width="4.88671875" style="33" customWidth="1"/>
    <col min="14578" max="14578" width="2.33203125" style="33" customWidth="1"/>
    <col min="14579" max="14579" width="4.33203125" style="33" customWidth="1"/>
    <col min="14580" max="14581" width="3.5546875" style="33" customWidth="1"/>
    <col min="14582" max="14582" width="4.88671875" style="33" customWidth="1"/>
    <col min="14583" max="14583" width="7.44140625" style="33" customWidth="1"/>
    <col min="14584" max="14584" width="11.5546875" style="33" customWidth="1"/>
    <col min="14585" max="14585" width="5.6640625" style="33" customWidth="1"/>
    <col min="14586" max="14586" width="47.5546875" style="33" customWidth="1"/>
    <col min="14587" max="14587" width="12.88671875" style="33" customWidth="1"/>
    <col min="14588" max="14588" width="6.33203125" style="33" customWidth="1"/>
    <col min="14589" max="14589" width="14.5546875" style="33" customWidth="1"/>
    <col min="14590" max="14590" width="11.109375" style="33" customWidth="1"/>
    <col min="14591" max="14591" width="16.88671875" style="33" customWidth="1"/>
    <col min="14592" max="14592" width="12.44140625" style="33" customWidth="1"/>
    <col min="14593" max="14593" width="17.6640625" style="33" customWidth="1"/>
    <col min="14594" max="14594" width="22.5546875" style="33" bestFit="1" customWidth="1"/>
    <col min="14595" max="14595" width="13.6640625" style="33" customWidth="1"/>
    <col min="14596" max="14596" width="16.88671875" style="33" customWidth="1"/>
    <col min="14597" max="14597" width="12.44140625" style="33" customWidth="1"/>
    <col min="14598" max="14598" width="17.44140625" style="33" customWidth="1"/>
    <col min="14599" max="14599" width="20.6640625" style="33" bestFit="1" customWidth="1"/>
    <col min="14600" max="14600" width="22.6640625" style="33" bestFit="1" customWidth="1"/>
    <col min="14601" max="14601" width="15.44140625" style="33" customWidth="1"/>
    <col min="14602" max="14602" width="8.88671875" style="33" customWidth="1"/>
    <col min="14603" max="14603" width="58.5546875" style="33" customWidth="1"/>
    <col min="14604" max="14832" width="72.33203125" style="33"/>
    <col min="14833" max="14833" width="4.88671875" style="33" customWidth="1"/>
    <col min="14834" max="14834" width="2.33203125" style="33" customWidth="1"/>
    <col min="14835" max="14835" width="4.33203125" style="33" customWidth="1"/>
    <col min="14836" max="14837" width="3.5546875" style="33" customWidth="1"/>
    <col min="14838" max="14838" width="4.88671875" style="33" customWidth="1"/>
    <col min="14839" max="14839" width="7.44140625" style="33" customWidth="1"/>
    <col min="14840" max="14840" width="11.5546875" style="33" customWidth="1"/>
    <col min="14841" max="14841" width="5.6640625" style="33" customWidth="1"/>
    <col min="14842" max="14842" width="47.5546875" style="33" customWidth="1"/>
    <col min="14843" max="14843" width="12.88671875" style="33" customWidth="1"/>
    <col min="14844" max="14844" width="6.33203125" style="33" customWidth="1"/>
    <col min="14845" max="14845" width="14.5546875" style="33" customWidth="1"/>
    <col min="14846" max="14846" width="11.109375" style="33" customWidth="1"/>
    <col min="14847" max="14847" width="16.88671875" style="33" customWidth="1"/>
    <col min="14848" max="14848" width="12.44140625" style="33" customWidth="1"/>
    <col min="14849" max="14849" width="17.6640625" style="33" customWidth="1"/>
    <col min="14850" max="14850" width="22.5546875" style="33" bestFit="1" customWidth="1"/>
    <col min="14851" max="14851" width="13.6640625" style="33" customWidth="1"/>
    <col min="14852" max="14852" width="16.88671875" style="33" customWidth="1"/>
    <col min="14853" max="14853" width="12.44140625" style="33" customWidth="1"/>
    <col min="14854" max="14854" width="17.44140625" style="33" customWidth="1"/>
    <col min="14855" max="14855" width="20.6640625" style="33" bestFit="1" customWidth="1"/>
    <col min="14856" max="14856" width="22.6640625" style="33" bestFit="1" customWidth="1"/>
    <col min="14857" max="14857" width="15.44140625" style="33" customWidth="1"/>
    <col min="14858" max="14858" width="8.88671875" style="33" customWidth="1"/>
    <col min="14859" max="14859" width="58.5546875" style="33" customWidth="1"/>
    <col min="14860" max="15088" width="72.33203125" style="33"/>
    <col min="15089" max="15089" width="4.88671875" style="33" customWidth="1"/>
    <col min="15090" max="15090" width="2.33203125" style="33" customWidth="1"/>
    <col min="15091" max="15091" width="4.33203125" style="33" customWidth="1"/>
    <col min="15092" max="15093" width="3.5546875" style="33" customWidth="1"/>
    <col min="15094" max="15094" width="4.88671875" style="33" customWidth="1"/>
    <col min="15095" max="15095" width="7.44140625" style="33" customWidth="1"/>
    <col min="15096" max="15096" width="11.5546875" style="33" customWidth="1"/>
    <col min="15097" max="15097" width="5.6640625" style="33" customWidth="1"/>
    <col min="15098" max="15098" width="47.5546875" style="33" customWidth="1"/>
    <col min="15099" max="15099" width="12.88671875" style="33" customWidth="1"/>
    <col min="15100" max="15100" width="6.33203125" style="33" customWidth="1"/>
    <col min="15101" max="15101" width="14.5546875" style="33" customWidth="1"/>
    <col min="15102" max="15102" width="11.109375" style="33" customWidth="1"/>
    <col min="15103" max="15103" width="16.88671875" style="33" customWidth="1"/>
    <col min="15104" max="15104" width="12.44140625" style="33" customWidth="1"/>
    <col min="15105" max="15105" width="17.6640625" style="33" customWidth="1"/>
    <col min="15106" max="15106" width="22.5546875" style="33" bestFit="1" customWidth="1"/>
    <col min="15107" max="15107" width="13.6640625" style="33" customWidth="1"/>
    <col min="15108" max="15108" width="16.88671875" style="33" customWidth="1"/>
    <col min="15109" max="15109" width="12.44140625" style="33" customWidth="1"/>
    <col min="15110" max="15110" width="17.44140625" style="33" customWidth="1"/>
    <col min="15111" max="15111" width="20.6640625" style="33" bestFit="1" customWidth="1"/>
    <col min="15112" max="15112" width="22.6640625" style="33" bestFit="1" customWidth="1"/>
    <col min="15113" max="15113" width="15.44140625" style="33" customWidth="1"/>
    <col min="15114" max="15114" width="8.88671875" style="33" customWidth="1"/>
    <col min="15115" max="15115" width="58.5546875" style="33" customWidth="1"/>
    <col min="15116" max="15344" width="72.33203125" style="33"/>
    <col min="15345" max="15345" width="4.88671875" style="33" customWidth="1"/>
    <col min="15346" max="15346" width="2.33203125" style="33" customWidth="1"/>
    <col min="15347" max="15347" width="4.33203125" style="33" customWidth="1"/>
    <col min="15348" max="15349" width="3.5546875" style="33" customWidth="1"/>
    <col min="15350" max="15350" width="4.88671875" style="33" customWidth="1"/>
    <col min="15351" max="15351" width="7.44140625" style="33" customWidth="1"/>
    <col min="15352" max="15352" width="11.5546875" style="33" customWidth="1"/>
    <col min="15353" max="15353" width="5.6640625" style="33" customWidth="1"/>
    <col min="15354" max="15354" width="47.5546875" style="33" customWidth="1"/>
    <col min="15355" max="15355" width="12.88671875" style="33" customWidth="1"/>
    <col min="15356" max="15356" width="6.33203125" style="33" customWidth="1"/>
    <col min="15357" max="15357" width="14.5546875" style="33" customWidth="1"/>
    <col min="15358" max="15358" width="11.109375" style="33" customWidth="1"/>
    <col min="15359" max="15359" width="16.88671875" style="33" customWidth="1"/>
    <col min="15360" max="15360" width="12.44140625" style="33" customWidth="1"/>
    <col min="15361" max="15361" width="17.6640625" style="33" customWidth="1"/>
    <col min="15362" max="15362" width="22.5546875" style="33" bestFit="1" customWidth="1"/>
    <col min="15363" max="15363" width="13.6640625" style="33" customWidth="1"/>
    <col min="15364" max="15364" width="16.88671875" style="33" customWidth="1"/>
    <col min="15365" max="15365" width="12.44140625" style="33" customWidth="1"/>
    <col min="15366" max="15366" width="17.44140625" style="33" customWidth="1"/>
    <col min="15367" max="15367" width="20.6640625" style="33" bestFit="1" customWidth="1"/>
    <col min="15368" max="15368" width="22.6640625" style="33" bestFit="1" customWidth="1"/>
    <col min="15369" max="15369" width="15.44140625" style="33" customWidth="1"/>
    <col min="15370" max="15370" width="8.88671875" style="33" customWidth="1"/>
    <col min="15371" max="15371" width="58.5546875" style="33" customWidth="1"/>
    <col min="15372" max="15600" width="72.33203125" style="33"/>
    <col min="15601" max="15601" width="4.88671875" style="33" customWidth="1"/>
    <col min="15602" max="15602" width="2.33203125" style="33" customWidth="1"/>
    <col min="15603" max="15603" width="4.33203125" style="33" customWidth="1"/>
    <col min="15604" max="15605" width="3.5546875" style="33" customWidth="1"/>
    <col min="15606" max="15606" width="4.88671875" style="33" customWidth="1"/>
    <col min="15607" max="15607" width="7.44140625" style="33" customWidth="1"/>
    <col min="15608" max="15608" width="11.5546875" style="33" customWidth="1"/>
    <col min="15609" max="15609" width="5.6640625" style="33" customWidth="1"/>
    <col min="15610" max="15610" width="47.5546875" style="33" customWidth="1"/>
    <col min="15611" max="15611" width="12.88671875" style="33" customWidth="1"/>
    <col min="15612" max="15612" width="6.33203125" style="33" customWidth="1"/>
    <col min="15613" max="15613" width="14.5546875" style="33" customWidth="1"/>
    <col min="15614" max="15614" width="11.109375" style="33" customWidth="1"/>
    <col min="15615" max="15615" width="16.88671875" style="33" customWidth="1"/>
    <col min="15616" max="15616" width="12.44140625" style="33" customWidth="1"/>
    <col min="15617" max="15617" width="17.6640625" style="33" customWidth="1"/>
    <col min="15618" max="15618" width="22.5546875" style="33" bestFit="1" customWidth="1"/>
    <col min="15619" max="15619" width="13.6640625" style="33" customWidth="1"/>
    <col min="15620" max="15620" width="16.88671875" style="33" customWidth="1"/>
    <col min="15621" max="15621" width="12.44140625" style="33" customWidth="1"/>
    <col min="15622" max="15622" width="17.44140625" style="33" customWidth="1"/>
    <col min="15623" max="15623" width="20.6640625" style="33" bestFit="1" customWidth="1"/>
    <col min="15624" max="15624" width="22.6640625" style="33" bestFit="1" customWidth="1"/>
    <col min="15625" max="15625" width="15.44140625" style="33" customWidth="1"/>
    <col min="15626" max="15626" width="8.88671875" style="33" customWidth="1"/>
    <col min="15627" max="15627" width="58.5546875" style="33" customWidth="1"/>
    <col min="15628" max="15856" width="72.33203125" style="33"/>
    <col min="15857" max="15857" width="4.88671875" style="33" customWidth="1"/>
    <col min="15858" max="15858" width="2.33203125" style="33" customWidth="1"/>
    <col min="15859" max="15859" width="4.33203125" style="33" customWidth="1"/>
    <col min="15860" max="15861" width="3.5546875" style="33" customWidth="1"/>
    <col min="15862" max="15862" width="4.88671875" style="33" customWidth="1"/>
    <col min="15863" max="15863" width="7.44140625" style="33" customWidth="1"/>
    <col min="15864" max="15864" width="11.5546875" style="33" customWidth="1"/>
    <col min="15865" max="15865" width="5.6640625" style="33" customWidth="1"/>
    <col min="15866" max="15866" width="47.5546875" style="33" customWidth="1"/>
    <col min="15867" max="15867" width="12.88671875" style="33" customWidth="1"/>
    <col min="15868" max="15868" width="6.33203125" style="33" customWidth="1"/>
    <col min="15869" max="15869" width="14.5546875" style="33" customWidth="1"/>
    <col min="15870" max="15870" width="11.109375" style="33" customWidth="1"/>
    <col min="15871" max="15871" width="16.88671875" style="33" customWidth="1"/>
    <col min="15872" max="15872" width="12.44140625" style="33" customWidth="1"/>
    <col min="15873" max="15873" width="17.6640625" style="33" customWidth="1"/>
    <col min="15874" max="15874" width="22.5546875" style="33" bestFit="1" customWidth="1"/>
    <col min="15875" max="15875" width="13.6640625" style="33" customWidth="1"/>
    <col min="15876" max="15876" width="16.88671875" style="33" customWidth="1"/>
    <col min="15877" max="15877" width="12.44140625" style="33" customWidth="1"/>
    <col min="15878" max="15878" width="17.44140625" style="33" customWidth="1"/>
    <col min="15879" max="15879" width="20.6640625" style="33" bestFit="1" customWidth="1"/>
    <col min="15880" max="15880" width="22.6640625" style="33" bestFit="1" customWidth="1"/>
    <col min="15881" max="15881" width="15.44140625" style="33" customWidth="1"/>
    <col min="15882" max="15882" width="8.88671875" style="33" customWidth="1"/>
    <col min="15883" max="15883" width="58.5546875" style="33" customWidth="1"/>
    <col min="15884" max="16112" width="72.33203125" style="33"/>
    <col min="16113" max="16113" width="4.88671875" style="33" customWidth="1"/>
    <col min="16114" max="16114" width="2.33203125" style="33" customWidth="1"/>
    <col min="16115" max="16115" width="4.33203125" style="33" customWidth="1"/>
    <col min="16116" max="16117" width="3.5546875" style="33" customWidth="1"/>
    <col min="16118" max="16118" width="4.88671875" style="33" customWidth="1"/>
    <col min="16119" max="16119" width="7.44140625" style="33" customWidth="1"/>
    <col min="16120" max="16120" width="11.5546875" style="33" customWidth="1"/>
    <col min="16121" max="16121" width="5.6640625" style="33" customWidth="1"/>
    <col min="16122" max="16122" width="47.5546875" style="33" customWidth="1"/>
    <col min="16123" max="16123" width="12.88671875" style="33" customWidth="1"/>
    <col min="16124" max="16124" width="6.33203125" style="33" customWidth="1"/>
    <col min="16125" max="16125" width="14.5546875" style="33" customWidth="1"/>
    <col min="16126" max="16126" width="11.109375" style="33" customWidth="1"/>
    <col min="16127" max="16127" width="16.88671875" style="33" customWidth="1"/>
    <col min="16128" max="16128" width="12.44140625" style="33" customWidth="1"/>
    <col min="16129" max="16129" width="17.6640625" style="33" customWidth="1"/>
    <col min="16130" max="16130" width="22.5546875" style="33" bestFit="1" customWidth="1"/>
    <col min="16131" max="16131" width="13.6640625" style="33" customWidth="1"/>
    <col min="16132" max="16132" width="16.88671875" style="33" customWidth="1"/>
    <col min="16133" max="16133" width="12.44140625" style="33" customWidth="1"/>
    <col min="16134" max="16134" width="17.44140625" style="33" customWidth="1"/>
    <col min="16135" max="16135" width="20.6640625" style="33" bestFit="1" customWidth="1"/>
    <col min="16136" max="16136" width="22.6640625" style="33" bestFit="1" customWidth="1"/>
    <col min="16137" max="16137" width="15.44140625" style="33" customWidth="1"/>
    <col min="16138" max="16138" width="8.88671875" style="33" customWidth="1"/>
    <col min="16139" max="16139" width="58.5546875" style="33" customWidth="1"/>
    <col min="16140" max="16384" width="72.33203125" style="33"/>
  </cols>
  <sheetData>
    <row r="1" spans="2:18" ht="17.25" customHeight="1" thickBot="1"/>
    <row r="2" spans="2:18" ht="18.75" customHeight="1">
      <c r="B2" s="3056" t="s">
        <v>1236</v>
      </c>
      <c r="C2" s="3057"/>
      <c r="D2" s="3057"/>
      <c r="E2" s="3057"/>
      <c r="F2" s="3058"/>
      <c r="G2" s="537"/>
      <c r="H2" s="537"/>
      <c r="I2" s="537"/>
      <c r="J2" s="537"/>
      <c r="K2" s="956"/>
      <c r="L2" s="537"/>
      <c r="M2" s="537"/>
      <c r="N2" s="537"/>
      <c r="O2" s="537"/>
      <c r="P2" s="537"/>
      <c r="Q2" s="537"/>
      <c r="R2" s="957"/>
    </row>
    <row r="3" spans="2:18" ht="37.5" customHeight="1">
      <c r="B3" s="3059"/>
      <c r="C3" s="3060"/>
      <c r="D3" s="3060"/>
      <c r="E3" s="3060"/>
      <c r="F3" s="3061"/>
      <c r="G3" s="3036" t="s">
        <v>1227</v>
      </c>
      <c r="H3" s="3037"/>
      <c r="I3" s="3037"/>
      <c r="J3" s="3037"/>
      <c r="K3" s="3037"/>
      <c r="L3" s="3037"/>
      <c r="M3" s="3037"/>
      <c r="N3" s="3037"/>
      <c r="O3" s="3037"/>
      <c r="P3" s="536"/>
      <c r="Q3" s="536"/>
      <c r="R3" s="539"/>
    </row>
    <row r="4" spans="2:18" ht="37.5" customHeight="1">
      <c r="B4" s="3059"/>
      <c r="C4" s="3060"/>
      <c r="D4" s="3060"/>
      <c r="E4" s="3060"/>
      <c r="F4" s="3061"/>
      <c r="G4" s="3037"/>
      <c r="H4" s="3037"/>
      <c r="I4" s="3037"/>
      <c r="J4" s="3037"/>
      <c r="K4" s="3037"/>
      <c r="L4" s="3037"/>
      <c r="M4" s="3037"/>
      <c r="N4" s="3037"/>
      <c r="O4" s="3037"/>
      <c r="P4" s="536"/>
      <c r="Q4" s="536"/>
      <c r="R4" s="539"/>
    </row>
    <row r="5" spans="2:18" ht="37.200000000000003" customHeight="1" thickBot="1">
      <c r="B5" s="3062"/>
      <c r="C5" s="3063"/>
      <c r="D5" s="3063"/>
      <c r="E5" s="3063"/>
      <c r="F5" s="3064"/>
      <c r="G5" s="538" t="s">
        <v>1158</v>
      </c>
      <c r="H5" s="538"/>
      <c r="I5" s="958"/>
      <c r="J5" s="958"/>
      <c r="K5" s="958"/>
      <c r="L5" s="958"/>
      <c r="M5" s="958"/>
      <c r="N5" s="958"/>
      <c r="O5" s="958"/>
      <c r="P5" s="958"/>
      <c r="Q5" s="958"/>
      <c r="R5" s="959"/>
    </row>
    <row r="6" spans="2:18" ht="21.6" customHeight="1">
      <c r="B6" s="3038" t="s">
        <v>2875</v>
      </c>
      <c r="C6" s="3039"/>
      <c r="D6" s="3039"/>
      <c r="E6" s="3039"/>
      <c r="F6" s="3039"/>
      <c r="G6" s="3039"/>
      <c r="H6" s="3039"/>
      <c r="I6" s="3039"/>
      <c r="J6" s="3039"/>
      <c r="K6" s="3040"/>
      <c r="L6" s="3038" t="s">
        <v>2284</v>
      </c>
      <c r="M6" s="3039"/>
      <c r="N6" s="3047"/>
      <c r="O6" s="3052" t="s">
        <v>2285</v>
      </c>
      <c r="P6" s="3005" t="s">
        <v>1226</v>
      </c>
      <c r="Q6" s="3006"/>
      <c r="R6" s="3007"/>
    </row>
    <row r="7" spans="2:18" ht="65.25" customHeight="1">
      <c r="B7" s="3041"/>
      <c r="C7" s="3042"/>
      <c r="D7" s="3042"/>
      <c r="E7" s="3042"/>
      <c r="F7" s="3042"/>
      <c r="G7" s="3042"/>
      <c r="H7" s="3042"/>
      <c r="I7" s="3042"/>
      <c r="J7" s="3042"/>
      <c r="K7" s="3043"/>
      <c r="L7" s="3041"/>
      <c r="M7" s="3042"/>
      <c r="N7" s="3048"/>
      <c r="O7" s="3053"/>
      <c r="P7" s="3008"/>
      <c r="Q7" s="3009"/>
      <c r="R7" s="3010"/>
    </row>
    <row r="8" spans="2:18" ht="111.75" customHeight="1" thickBot="1">
      <c r="B8" s="3041"/>
      <c r="C8" s="3042"/>
      <c r="D8" s="3042"/>
      <c r="E8" s="3042"/>
      <c r="F8" s="3042"/>
      <c r="G8" s="3042"/>
      <c r="H8" s="3042"/>
      <c r="I8" s="3042"/>
      <c r="J8" s="3042"/>
      <c r="K8" s="3043"/>
      <c r="L8" s="3049"/>
      <c r="M8" s="3050"/>
      <c r="N8" s="3051"/>
      <c r="O8" s="3053"/>
      <c r="P8" s="3003" t="s">
        <v>2297</v>
      </c>
      <c r="Q8" s="3003" t="s">
        <v>556</v>
      </c>
      <c r="R8" s="3003" t="s">
        <v>733</v>
      </c>
    </row>
    <row r="9" spans="2:18" ht="144" customHeight="1" thickBot="1">
      <c r="B9" s="3041"/>
      <c r="C9" s="3042"/>
      <c r="D9" s="3042"/>
      <c r="E9" s="3042"/>
      <c r="F9" s="3042"/>
      <c r="G9" s="3042"/>
      <c r="H9" s="3042"/>
      <c r="I9" s="3042"/>
      <c r="J9" s="3042"/>
      <c r="K9" s="3043"/>
      <c r="L9" s="950" t="s">
        <v>194</v>
      </c>
      <c r="M9" s="951" t="s">
        <v>556</v>
      </c>
      <c r="N9" s="960" t="s">
        <v>733</v>
      </c>
      <c r="O9" s="3054"/>
      <c r="P9" s="3004"/>
      <c r="Q9" s="3004"/>
      <c r="R9" s="3004"/>
    </row>
    <row r="10" spans="2:18" s="209" customFormat="1" ht="51.75" customHeight="1" thickBot="1">
      <c r="B10" s="3044"/>
      <c r="C10" s="3045"/>
      <c r="D10" s="3045"/>
      <c r="E10" s="3045"/>
      <c r="F10" s="3045"/>
      <c r="G10" s="3045"/>
      <c r="H10" s="3045"/>
      <c r="I10" s="3045"/>
      <c r="J10" s="3045"/>
      <c r="K10" s="3046"/>
      <c r="L10" s="952" t="s">
        <v>1068</v>
      </c>
      <c r="M10" s="953" t="s">
        <v>1069</v>
      </c>
      <c r="N10" s="961" t="s">
        <v>1070</v>
      </c>
      <c r="O10" s="955" t="s">
        <v>1071</v>
      </c>
      <c r="P10" s="954" t="s">
        <v>1082</v>
      </c>
      <c r="Q10" s="954" t="s">
        <v>1083</v>
      </c>
      <c r="R10" s="954" t="s">
        <v>393</v>
      </c>
    </row>
    <row r="11" spans="2:18" ht="30" customHeight="1" thickBot="1">
      <c r="B11" s="294"/>
      <c r="C11" s="75"/>
      <c r="D11" s="75"/>
      <c r="E11" s="75"/>
      <c r="F11" s="75"/>
      <c r="G11" s="75"/>
      <c r="H11" s="82"/>
      <c r="I11" s="82"/>
      <c r="J11" s="82"/>
      <c r="K11" s="3024" t="s">
        <v>52</v>
      </c>
      <c r="L11" s="3055"/>
      <c r="M11" s="3055"/>
      <c r="N11" s="3012">
        <f>+L11+M11</f>
        <v>0</v>
      </c>
      <c r="O11" s="3013"/>
      <c r="P11" s="3013"/>
      <c r="Q11" s="3013"/>
      <c r="R11" s="3014"/>
    </row>
    <row r="12" spans="2:18" ht="30" customHeight="1" thickBot="1">
      <c r="B12" s="73"/>
      <c r="C12" s="190" t="s">
        <v>65</v>
      </c>
      <c r="D12" s="74"/>
      <c r="E12" s="75" t="s">
        <v>2286</v>
      </c>
      <c r="F12" s="75"/>
      <c r="G12" s="187"/>
      <c r="H12" s="186"/>
      <c r="I12" s="186"/>
      <c r="J12" s="186"/>
      <c r="K12" s="3024"/>
      <c r="L12" s="3055"/>
      <c r="M12" s="3055"/>
      <c r="N12" s="3012"/>
      <c r="O12" s="3015"/>
      <c r="P12" s="3015"/>
      <c r="Q12" s="3015"/>
      <c r="R12" s="3016"/>
    </row>
    <row r="13" spans="2:18" ht="30" customHeight="1" thickBot="1">
      <c r="B13" s="73"/>
      <c r="C13" s="190"/>
      <c r="D13" s="74"/>
      <c r="E13" s="75" t="s">
        <v>2287</v>
      </c>
      <c r="F13" s="75"/>
      <c r="G13" s="187"/>
      <c r="H13" s="186"/>
      <c r="I13" s="186"/>
      <c r="J13" s="186"/>
      <c r="K13" s="3024"/>
      <c r="L13" s="3055"/>
      <c r="M13" s="3055"/>
      <c r="N13" s="3012"/>
      <c r="O13" s="3015"/>
      <c r="P13" s="3015"/>
      <c r="Q13" s="3015"/>
      <c r="R13" s="3016"/>
    </row>
    <row r="14" spans="2:18" ht="30" customHeight="1" thickBot="1">
      <c r="B14" s="73"/>
      <c r="C14" s="190"/>
      <c r="D14" s="74"/>
      <c r="E14" s="86" t="s">
        <v>2288</v>
      </c>
      <c r="F14" s="187"/>
      <c r="G14" s="87"/>
      <c r="H14" s="86"/>
      <c r="I14" s="86"/>
      <c r="J14" s="86"/>
      <c r="K14" s="3024"/>
      <c r="L14" s="3055"/>
      <c r="M14" s="3055"/>
      <c r="N14" s="3012"/>
      <c r="O14" s="3015"/>
      <c r="P14" s="3015"/>
      <c r="Q14" s="3015"/>
      <c r="R14" s="3016"/>
    </row>
    <row r="15" spans="2:18" ht="30" customHeight="1" thickBot="1">
      <c r="B15" s="73"/>
      <c r="C15" s="190"/>
      <c r="D15" s="74"/>
      <c r="E15" s="86" t="s">
        <v>2289</v>
      </c>
      <c r="F15" s="187"/>
      <c r="G15" s="87"/>
      <c r="H15" s="86"/>
      <c r="I15" s="86"/>
      <c r="J15" s="86"/>
      <c r="K15" s="3024"/>
      <c r="L15" s="3055"/>
      <c r="M15" s="3055"/>
      <c r="N15" s="3012"/>
      <c r="O15" s="3015"/>
      <c r="P15" s="3015"/>
      <c r="Q15" s="3015"/>
      <c r="R15" s="3016"/>
    </row>
    <row r="16" spans="2:18" ht="30" customHeight="1" thickBot="1">
      <c r="B16" s="73"/>
      <c r="C16" s="190"/>
      <c r="D16" s="74"/>
      <c r="E16" s="86"/>
      <c r="F16" s="187"/>
      <c r="G16" s="87"/>
      <c r="H16" s="86"/>
      <c r="I16" s="86"/>
      <c r="J16" s="86"/>
      <c r="K16" s="3024"/>
      <c r="L16" s="3055"/>
      <c r="M16" s="3055"/>
      <c r="N16" s="3012"/>
      <c r="O16" s="3015"/>
      <c r="P16" s="3015"/>
      <c r="Q16" s="3015"/>
      <c r="R16" s="3016"/>
    </row>
    <row r="17" spans="2:18" ht="30" customHeight="1" thickBot="1">
      <c r="B17" s="73"/>
      <c r="C17" s="74"/>
      <c r="D17" s="75"/>
      <c r="E17" s="86"/>
      <c r="F17" s="87"/>
      <c r="G17" s="87"/>
      <c r="H17" s="86"/>
      <c r="I17" s="86"/>
      <c r="J17" s="86"/>
      <c r="K17" s="3024"/>
      <c r="L17" s="3055"/>
      <c r="M17" s="3055"/>
      <c r="N17" s="3012"/>
      <c r="O17" s="3017"/>
      <c r="P17" s="3017"/>
      <c r="Q17" s="3017"/>
      <c r="R17" s="3018"/>
    </row>
    <row r="18" spans="2:18" ht="30" customHeight="1" thickBot="1">
      <c r="B18" s="73"/>
      <c r="C18" s="76" t="s">
        <v>66</v>
      </c>
      <c r="D18" s="75"/>
      <c r="E18" s="82" t="s">
        <v>2298</v>
      </c>
      <c r="F18" s="82"/>
      <c r="G18" s="82"/>
      <c r="H18" s="82"/>
      <c r="I18" s="82"/>
      <c r="J18" s="82"/>
      <c r="K18" s="3024" t="s">
        <v>53</v>
      </c>
      <c r="L18" s="3025"/>
      <c r="M18" s="3025"/>
      <c r="N18" s="3011">
        <f>+L18+M18</f>
        <v>0</v>
      </c>
      <c r="O18" s="3013"/>
      <c r="P18" s="3013"/>
      <c r="Q18" s="3013"/>
      <c r="R18" s="3014"/>
    </row>
    <row r="19" spans="2:18" ht="30" customHeight="1" thickBot="1">
      <c r="B19" s="73"/>
      <c r="C19" s="77"/>
      <c r="D19" s="75"/>
      <c r="E19" s="82" t="s">
        <v>1072</v>
      </c>
      <c r="F19" s="82"/>
      <c r="G19" s="82"/>
      <c r="H19" s="82"/>
      <c r="I19" s="82"/>
      <c r="J19" s="82"/>
      <c r="K19" s="3024"/>
      <c r="L19" s="3025"/>
      <c r="M19" s="3025"/>
      <c r="N19" s="3011"/>
      <c r="O19" s="3015"/>
      <c r="P19" s="3015"/>
      <c r="Q19" s="3015"/>
      <c r="R19" s="3016"/>
    </row>
    <row r="20" spans="2:18" ht="30" customHeight="1" thickBot="1">
      <c r="B20" s="73"/>
      <c r="C20" s="77"/>
      <c r="D20" s="75"/>
      <c r="E20" s="82" t="s">
        <v>1073</v>
      </c>
      <c r="F20" s="82"/>
      <c r="G20" s="82"/>
      <c r="H20" s="82"/>
      <c r="I20" s="82"/>
      <c r="J20" s="82"/>
      <c r="K20" s="3024"/>
      <c r="L20" s="3025"/>
      <c r="M20" s="3025"/>
      <c r="N20" s="3011"/>
      <c r="O20" s="3015"/>
      <c r="P20" s="3015"/>
      <c r="Q20" s="3015"/>
      <c r="R20" s="3016"/>
    </row>
    <row r="21" spans="2:18" ht="30" customHeight="1" thickBot="1">
      <c r="B21" s="73"/>
      <c r="C21" s="77"/>
      <c r="D21" s="75"/>
      <c r="E21" s="86" t="s">
        <v>2876</v>
      </c>
      <c r="F21" s="82"/>
      <c r="G21" s="82"/>
      <c r="H21" s="82"/>
      <c r="I21" s="82"/>
      <c r="J21" s="82"/>
      <c r="K21" s="3024"/>
      <c r="L21" s="3025"/>
      <c r="M21" s="3025"/>
      <c r="N21" s="3011"/>
      <c r="O21" s="3015"/>
      <c r="P21" s="3015"/>
      <c r="Q21" s="3015"/>
      <c r="R21" s="3016"/>
    </row>
    <row r="22" spans="2:18" ht="30" customHeight="1" thickBot="1">
      <c r="B22" s="73"/>
      <c r="C22" s="75"/>
      <c r="D22" s="75"/>
      <c r="E22" s="86" t="s">
        <v>1074</v>
      </c>
      <c r="F22" s="86"/>
      <c r="G22" s="86"/>
      <c r="H22" s="86"/>
      <c r="I22" s="86"/>
      <c r="J22" s="86"/>
      <c r="K22" s="3024"/>
      <c r="L22" s="3025"/>
      <c r="M22" s="3025"/>
      <c r="N22" s="3011"/>
      <c r="O22" s="3015"/>
      <c r="P22" s="3015"/>
      <c r="Q22" s="3015"/>
      <c r="R22" s="3016"/>
    </row>
    <row r="23" spans="2:18" ht="30" customHeight="1" thickBot="1">
      <c r="B23" s="73"/>
      <c r="C23" s="75"/>
      <c r="D23" s="75"/>
      <c r="E23" s="86" t="s">
        <v>1075</v>
      </c>
      <c r="F23" s="86"/>
      <c r="G23" s="86"/>
      <c r="H23" s="86"/>
      <c r="I23" s="86"/>
      <c r="J23" s="86"/>
      <c r="K23" s="3024"/>
      <c r="L23" s="3025"/>
      <c r="M23" s="3025"/>
      <c r="N23" s="3011"/>
      <c r="O23" s="3015"/>
      <c r="P23" s="3015"/>
      <c r="Q23" s="3015"/>
      <c r="R23" s="3016"/>
    </row>
    <row r="24" spans="2:18" ht="30" customHeight="1" thickBot="1">
      <c r="B24" s="73"/>
      <c r="C24" s="75"/>
      <c r="D24" s="75"/>
      <c r="E24" s="75"/>
      <c r="F24" s="86"/>
      <c r="G24" s="86"/>
      <c r="H24" s="86"/>
      <c r="I24" s="86"/>
      <c r="J24" s="86"/>
      <c r="K24" s="3024"/>
      <c r="L24" s="3025"/>
      <c r="M24" s="3025"/>
      <c r="N24" s="3011"/>
      <c r="O24" s="3017"/>
      <c r="P24" s="3017"/>
      <c r="Q24" s="3017"/>
      <c r="R24" s="3018"/>
    </row>
    <row r="25" spans="2:18" ht="32.25" customHeight="1" thickBot="1">
      <c r="B25" s="73"/>
      <c r="C25" s="77" t="s">
        <v>67</v>
      </c>
      <c r="D25" s="74"/>
      <c r="E25" s="78" t="s">
        <v>1101</v>
      </c>
      <c r="F25" s="315"/>
      <c r="G25" s="315"/>
      <c r="H25" s="315"/>
      <c r="I25" s="315"/>
      <c r="J25" s="315"/>
      <c r="K25" s="3024" t="s">
        <v>54</v>
      </c>
      <c r="L25" s="3025"/>
      <c r="M25" s="3025"/>
      <c r="N25" s="3011">
        <f>+L25+M25</f>
        <v>0</v>
      </c>
      <c r="O25" s="3026"/>
      <c r="P25" s="3022"/>
      <c r="Q25" s="3022"/>
      <c r="R25" s="3011">
        <f>+P25+Q25</f>
        <v>0</v>
      </c>
    </row>
    <row r="26" spans="2:18" ht="32.25" customHeight="1" thickBot="1">
      <c r="B26" s="73"/>
      <c r="C26" s="74"/>
      <c r="D26" s="74"/>
      <c r="E26" s="79" t="s">
        <v>1102</v>
      </c>
      <c r="F26" s="74"/>
      <c r="G26" s="74"/>
      <c r="H26" s="74"/>
      <c r="I26" s="74"/>
      <c r="J26" s="74"/>
      <c r="K26" s="3024"/>
      <c r="L26" s="3025"/>
      <c r="M26" s="3025"/>
      <c r="N26" s="3011"/>
      <c r="O26" s="3026"/>
      <c r="P26" s="3022"/>
      <c r="Q26" s="3022"/>
      <c r="R26" s="3011"/>
    </row>
    <row r="27" spans="2:18" ht="32.25" customHeight="1" thickBot="1">
      <c r="B27" s="73"/>
      <c r="C27" s="74"/>
      <c r="D27" s="74"/>
      <c r="E27" s="79"/>
      <c r="F27" s="74"/>
      <c r="G27" s="75"/>
      <c r="H27" s="75"/>
      <c r="I27" s="74"/>
      <c r="J27" s="74"/>
      <c r="K27" s="3024"/>
      <c r="L27" s="3025"/>
      <c r="M27" s="3025"/>
      <c r="N27" s="3011"/>
      <c r="O27" s="3026"/>
      <c r="P27" s="3022"/>
      <c r="Q27" s="3022"/>
      <c r="R27" s="3011"/>
    </row>
    <row r="28" spans="2:18" ht="32.25" customHeight="1" thickBot="1">
      <c r="B28" s="73"/>
      <c r="C28" s="74"/>
      <c r="D28" s="74"/>
      <c r="E28" s="78" t="s">
        <v>68</v>
      </c>
      <c r="F28" s="75"/>
      <c r="G28" s="78" t="s">
        <v>69</v>
      </c>
      <c r="H28" s="78"/>
      <c r="I28" s="74"/>
      <c r="J28" s="74"/>
      <c r="K28" s="3024"/>
      <c r="L28" s="3025"/>
      <c r="M28" s="3025"/>
      <c r="N28" s="3011"/>
      <c r="O28" s="3026"/>
      <c r="P28" s="3022"/>
      <c r="Q28" s="3022"/>
      <c r="R28" s="3011"/>
    </row>
    <row r="29" spans="2:18" ht="32.25" customHeight="1" thickBot="1">
      <c r="B29" s="73"/>
      <c r="C29" s="74"/>
      <c r="D29" s="74"/>
      <c r="E29" s="78"/>
      <c r="F29" s="75"/>
      <c r="G29" s="80" t="s">
        <v>70</v>
      </c>
      <c r="H29" s="79"/>
      <c r="I29" s="74"/>
      <c r="J29" s="74"/>
      <c r="K29" s="3024"/>
      <c r="L29" s="3025"/>
      <c r="M29" s="3025"/>
      <c r="N29" s="3011"/>
      <c r="O29" s="3026"/>
      <c r="P29" s="3022"/>
      <c r="Q29" s="3022"/>
      <c r="R29" s="3011"/>
    </row>
    <row r="30" spans="2:18" ht="32.25" customHeight="1" thickBot="1">
      <c r="B30" s="73"/>
      <c r="C30" s="74"/>
      <c r="D30" s="74"/>
      <c r="E30" s="78"/>
      <c r="F30" s="75"/>
      <c r="G30" s="80"/>
      <c r="H30" s="79"/>
      <c r="I30" s="74"/>
      <c r="J30" s="74"/>
      <c r="K30" s="3024"/>
      <c r="L30" s="3025"/>
      <c r="M30" s="3025"/>
      <c r="N30" s="3011"/>
      <c r="O30" s="3026"/>
      <c r="P30" s="3022"/>
      <c r="Q30" s="3022"/>
      <c r="R30" s="3011"/>
    </row>
    <row r="31" spans="2:18" ht="32.25" customHeight="1" thickBot="1">
      <c r="B31" s="73"/>
      <c r="C31" s="74"/>
      <c r="D31" s="74"/>
      <c r="E31" s="78"/>
      <c r="F31" s="75"/>
      <c r="G31" s="80"/>
      <c r="H31" s="79"/>
      <c r="I31" s="74"/>
      <c r="J31" s="74"/>
      <c r="K31" s="3024"/>
      <c r="L31" s="3025"/>
      <c r="M31" s="3025"/>
      <c r="N31" s="3011"/>
      <c r="O31" s="3026"/>
      <c r="P31" s="3022"/>
      <c r="Q31" s="3022"/>
      <c r="R31" s="3011"/>
    </row>
    <row r="32" spans="2:18" ht="32.25" customHeight="1" thickBot="1">
      <c r="B32" s="73"/>
      <c r="C32" s="74"/>
      <c r="D32" s="74"/>
      <c r="E32" s="78" t="s">
        <v>71</v>
      </c>
      <c r="F32" s="75"/>
      <c r="G32" s="78" t="s">
        <v>2291</v>
      </c>
      <c r="H32" s="78"/>
      <c r="I32" s="74"/>
      <c r="J32" s="74"/>
      <c r="K32" s="3024" t="s">
        <v>55</v>
      </c>
      <c r="L32" s="3025"/>
      <c r="M32" s="3025"/>
      <c r="N32" s="3011">
        <f>+L32+M32</f>
        <v>0</v>
      </c>
      <c r="O32" s="3026"/>
      <c r="P32" s="3022"/>
      <c r="Q32" s="3022"/>
      <c r="R32" s="3011">
        <f>+P32+Q32</f>
        <v>0</v>
      </c>
    </row>
    <row r="33" spans="2:18" ht="32.25" customHeight="1" thickBot="1">
      <c r="B33" s="73"/>
      <c r="C33" s="74"/>
      <c r="D33" s="74"/>
      <c r="E33" s="75"/>
      <c r="F33" s="75"/>
      <c r="G33" s="80" t="s">
        <v>2292</v>
      </c>
      <c r="H33" s="79"/>
      <c r="I33" s="74"/>
      <c r="J33" s="74"/>
      <c r="K33" s="3024"/>
      <c r="L33" s="3025"/>
      <c r="M33" s="3025"/>
      <c r="N33" s="3011"/>
      <c r="O33" s="3026"/>
      <c r="P33" s="3022"/>
      <c r="Q33" s="3022"/>
      <c r="R33" s="3011"/>
    </row>
    <row r="34" spans="2:18" ht="32.25" customHeight="1" thickBot="1">
      <c r="B34" s="73"/>
      <c r="C34" s="74"/>
      <c r="D34" s="74"/>
      <c r="E34" s="75"/>
      <c r="F34" s="75"/>
      <c r="G34" s="80"/>
      <c r="H34" s="79"/>
      <c r="I34" s="74"/>
      <c r="J34" s="74"/>
      <c r="K34" s="3024"/>
      <c r="L34" s="3025"/>
      <c r="M34" s="3025"/>
      <c r="N34" s="3011"/>
      <c r="O34" s="3026"/>
      <c r="P34" s="3022"/>
      <c r="Q34" s="3022"/>
      <c r="R34" s="3011"/>
    </row>
    <row r="35" spans="2:18" ht="32.25" customHeight="1" thickBot="1">
      <c r="B35" s="73"/>
      <c r="C35" s="74"/>
      <c r="D35" s="74"/>
      <c r="E35" s="75"/>
      <c r="F35" s="75"/>
      <c r="G35" s="210" t="s">
        <v>6</v>
      </c>
      <c r="H35" s="78" t="s">
        <v>1076</v>
      </c>
      <c r="I35" s="74"/>
      <c r="J35" s="74"/>
      <c r="K35" s="3024"/>
      <c r="L35" s="3025"/>
      <c r="M35" s="3025"/>
      <c r="N35" s="3011"/>
      <c r="O35" s="3026"/>
      <c r="P35" s="3022"/>
      <c r="Q35" s="3022"/>
      <c r="R35" s="3011"/>
    </row>
    <row r="36" spans="2:18" ht="32.25" customHeight="1" thickBot="1">
      <c r="B36" s="73"/>
      <c r="C36" s="74"/>
      <c r="D36" s="74"/>
      <c r="E36" s="75"/>
      <c r="F36" s="75"/>
      <c r="G36" s="210"/>
      <c r="H36" s="78" t="s">
        <v>1077</v>
      </c>
      <c r="I36" s="74"/>
      <c r="J36" s="74"/>
      <c r="K36" s="3024"/>
      <c r="L36" s="3025"/>
      <c r="M36" s="3025"/>
      <c r="N36" s="3011"/>
      <c r="O36" s="3026"/>
      <c r="P36" s="3022"/>
      <c r="Q36" s="3022"/>
      <c r="R36" s="3011"/>
    </row>
    <row r="37" spans="2:18" ht="32.25" customHeight="1" thickBot="1">
      <c r="B37" s="73"/>
      <c r="C37" s="74"/>
      <c r="D37" s="74"/>
      <c r="E37" s="75"/>
      <c r="F37" s="75"/>
      <c r="G37" s="211"/>
      <c r="H37" s="81" t="s">
        <v>1078</v>
      </c>
      <c r="I37" s="74"/>
      <c r="J37" s="74"/>
      <c r="K37" s="3024"/>
      <c r="L37" s="3025"/>
      <c r="M37" s="3025"/>
      <c r="N37" s="3011"/>
      <c r="O37" s="3026"/>
      <c r="P37" s="3022"/>
      <c r="Q37" s="3022"/>
      <c r="R37" s="3011"/>
    </row>
    <row r="38" spans="2:18" ht="32.25" customHeight="1" thickBot="1">
      <c r="B38" s="73"/>
      <c r="C38" s="74"/>
      <c r="D38" s="74"/>
      <c r="E38" s="75"/>
      <c r="F38" s="75"/>
      <c r="G38" s="211"/>
      <c r="H38" s="81" t="s">
        <v>2293</v>
      </c>
      <c r="I38" s="74"/>
      <c r="J38" s="74"/>
      <c r="K38" s="3024"/>
      <c r="L38" s="3025"/>
      <c r="M38" s="3025"/>
      <c r="N38" s="3011"/>
      <c r="O38" s="3026"/>
      <c r="P38" s="3022"/>
      <c r="Q38" s="3022"/>
      <c r="R38" s="3011"/>
    </row>
    <row r="39" spans="2:18" ht="32.25" customHeight="1" thickBot="1">
      <c r="B39" s="73"/>
      <c r="C39" s="74"/>
      <c r="D39" s="74"/>
      <c r="E39" s="74"/>
      <c r="F39" s="74"/>
      <c r="G39" s="211"/>
      <c r="H39" s="81"/>
      <c r="I39" s="74"/>
      <c r="J39" s="74"/>
      <c r="K39" s="3024" t="s">
        <v>56</v>
      </c>
      <c r="L39" s="3025"/>
      <c r="M39" s="3025"/>
      <c r="N39" s="3011">
        <f>+L39+M39</f>
        <v>0</v>
      </c>
      <c r="O39" s="3026"/>
      <c r="P39" s="3022"/>
      <c r="Q39" s="3022"/>
      <c r="R39" s="3011">
        <f>+P39+Q39</f>
        <v>0</v>
      </c>
    </row>
    <row r="40" spans="2:18" ht="32.25" customHeight="1" thickBot="1">
      <c r="B40" s="73"/>
      <c r="C40" s="74"/>
      <c r="D40" s="74"/>
      <c r="E40" s="74"/>
      <c r="F40" s="74"/>
      <c r="G40" s="210" t="s">
        <v>7</v>
      </c>
      <c r="H40" s="78" t="s">
        <v>196</v>
      </c>
      <c r="I40" s="74"/>
      <c r="J40" s="74"/>
      <c r="K40" s="3024"/>
      <c r="L40" s="3025"/>
      <c r="M40" s="3025"/>
      <c r="N40" s="3011"/>
      <c r="O40" s="3026"/>
      <c r="P40" s="3022"/>
      <c r="Q40" s="3022"/>
      <c r="R40" s="3011"/>
    </row>
    <row r="41" spans="2:18" ht="32.25" customHeight="1" thickBot="1">
      <c r="B41" s="73"/>
      <c r="C41" s="74"/>
      <c r="D41" s="74"/>
      <c r="E41" s="74"/>
      <c r="F41" s="74"/>
      <c r="G41" s="211"/>
      <c r="H41" s="80" t="s">
        <v>2294</v>
      </c>
      <c r="I41" s="74"/>
      <c r="J41" s="74"/>
      <c r="K41" s="3024"/>
      <c r="L41" s="3025"/>
      <c r="M41" s="3025"/>
      <c r="N41" s="3011"/>
      <c r="O41" s="3026"/>
      <c r="P41" s="3022"/>
      <c r="Q41" s="3022"/>
      <c r="R41" s="3011"/>
    </row>
    <row r="42" spans="2:18" ht="32.25" customHeight="1" thickBot="1">
      <c r="B42" s="73"/>
      <c r="C42" s="74"/>
      <c r="D42" s="74"/>
      <c r="E42" s="74"/>
      <c r="F42" s="74"/>
      <c r="G42" s="211"/>
      <c r="H42" s="80"/>
      <c r="I42" s="74"/>
      <c r="J42" s="74"/>
      <c r="K42" s="3024"/>
      <c r="L42" s="3025"/>
      <c r="M42" s="3025"/>
      <c r="N42" s="3011"/>
      <c r="O42" s="3026"/>
      <c r="P42" s="3022"/>
      <c r="Q42" s="3022"/>
      <c r="R42" s="3011"/>
    </row>
    <row r="43" spans="2:18" ht="32.25" customHeight="1" thickBot="1">
      <c r="B43" s="73"/>
      <c r="C43" s="74"/>
      <c r="D43" s="74"/>
      <c r="E43" s="74"/>
      <c r="F43" s="74"/>
      <c r="G43" s="211"/>
      <c r="H43" s="80"/>
      <c r="I43" s="74"/>
      <c r="J43" s="74"/>
      <c r="K43" s="3024"/>
      <c r="L43" s="3025"/>
      <c r="M43" s="3025"/>
      <c r="N43" s="3011"/>
      <c r="O43" s="3026"/>
      <c r="P43" s="3022"/>
      <c r="Q43" s="3022"/>
      <c r="R43" s="3011"/>
    </row>
    <row r="44" spans="2:18" ht="32.25" customHeight="1" thickBot="1">
      <c r="B44" s="73"/>
      <c r="C44" s="74"/>
      <c r="D44" s="74"/>
      <c r="E44" s="74"/>
      <c r="F44" s="74"/>
      <c r="G44" s="211"/>
      <c r="H44" s="80"/>
      <c r="I44" s="74"/>
      <c r="J44" s="74"/>
      <c r="K44" s="3024"/>
      <c r="L44" s="3025"/>
      <c r="M44" s="3025"/>
      <c r="N44" s="3011"/>
      <c r="O44" s="3026"/>
      <c r="P44" s="3022"/>
      <c r="Q44" s="3022"/>
      <c r="R44" s="3011"/>
    </row>
    <row r="45" spans="2:18" ht="32.25" customHeight="1" thickBot="1">
      <c r="B45" s="73"/>
      <c r="C45" s="74"/>
      <c r="D45" s="74"/>
      <c r="E45" s="74"/>
      <c r="F45" s="74"/>
      <c r="G45" s="74"/>
      <c r="H45" s="74"/>
      <c r="I45" s="74"/>
      <c r="J45" s="74"/>
      <c r="K45" s="3024"/>
      <c r="L45" s="3025"/>
      <c r="M45" s="3025"/>
      <c r="N45" s="3011"/>
      <c r="O45" s="3026"/>
      <c r="P45" s="3022"/>
      <c r="Q45" s="3022"/>
      <c r="R45" s="3011"/>
    </row>
    <row r="46" spans="2:18" ht="32.25" customHeight="1" thickBot="1">
      <c r="B46" s="73"/>
      <c r="C46" s="74"/>
      <c r="D46" s="74"/>
      <c r="E46" s="74"/>
      <c r="F46" s="74"/>
      <c r="G46" s="188"/>
      <c r="H46" s="188"/>
      <c r="I46" s="188"/>
      <c r="J46" s="188"/>
      <c r="K46" s="3024" t="s">
        <v>57</v>
      </c>
      <c r="L46" s="3025"/>
      <c r="M46" s="3025"/>
      <c r="N46" s="3011">
        <f>+L46+M46</f>
        <v>0</v>
      </c>
      <c r="O46" s="3026"/>
      <c r="P46" s="3022"/>
      <c r="Q46" s="3022"/>
      <c r="R46" s="3011">
        <f>+P46+Q46</f>
        <v>0</v>
      </c>
    </row>
    <row r="47" spans="2:18" ht="32.25" customHeight="1" thickBot="1">
      <c r="B47" s="73"/>
      <c r="C47" s="74"/>
      <c r="D47" s="74"/>
      <c r="E47" s="188" t="s">
        <v>72</v>
      </c>
      <c r="F47" s="82"/>
      <c r="G47" s="82" t="s">
        <v>1079</v>
      </c>
      <c r="H47" s="82"/>
      <c r="I47" s="82"/>
      <c r="J47" s="186"/>
      <c r="K47" s="3024"/>
      <c r="L47" s="3025"/>
      <c r="M47" s="3025"/>
      <c r="N47" s="3011"/>
      <c r="O47" s="3026"/>
      <c r="P47" s="3022"/>
      <c r="Q47" s="3022"/>
      <c r="R47" s="3011"/>
    </row>
    <row r="48" spans="2:18" ht="32.25" customHeight="1" thickBot="1">
      <c r="B48" s="73"/>
      <c r="C48" s="74"/>
      <c r="D48" s="74"/>
      <c r="E48" s="188"/>
      <c r="F48" s="82"/>
      <c r="G48" s="82" t="s">
        <v>1080</v>
      </c>
      <c r="H48" s="82"/>
      <c r="I48" s="82"/>
      <c r="J48" s="186"/>
      <c r="K48" s="3024"/>
      <c r="L48" s="3025"/>
      <c r="M48" s="3025"/>
      <c r="N48" s="3011"/>
      <c r="O48" s="3026"/>
      <c r="P48" s="3022"/>
      <c r="Q48" s="3022"/>
      <c r="R48" s="3011"/>
    </row>
    <row r="49" spans="2:18" ht="32.25" customHeight="1" thickBot="1">
      <c r="B49" s="73"/>
      <c r="C49" s="74"/>
      <c r="D49" s="74"/>
      <c r="E49" s="188"/>
      <c r="F49" s="82"/>
      <c r="G49" s="86" t="s">
        <v>1081</v>
      </c>
      <c r="H49" s="86"/>
      <c r="I49" s="86"/>
      <c r="J49" s="86"/>
      <c r="K49" s="3024"/>
      <c r="L49" s="3025"/>
      <c r="M49" s="3025"/>
      <c r="N49" s="3011"/>
      <c r="O49" s="3026"/>
      <c r="P49" s="3022"/>
      <c r="Q49" s="3022"/>
      <c r="R49" s="3011"/>
    </row>
    <row r="50" spans="2:18" ht="32.25" customHeight="1" thickBot="1">
      <c r="B50" s="73"/>
      <c r="C50" s="74"/>
      <c r="D50" s="74"/>
      <c r="E50" s="188"/>
      <c r="F50" s="82"/>
      <c r="G50" s="86" t="s">
        <v>195</v>
      </c>
      <c r="H50" s="86"/>
      <c r="I50" s="86"/>
      <c r="J50" s="86"/>
      <c r="K50" s="3024"/>
      <c r="L50" s="3025"/>
      <c r="M50" s="3025"/>
      <c r="N50" s="3011"/>
      <c r="O50" s="3026"/>
      <c r="P50" s="3022"/>
      <c r="Q50" s="3022"/>
      <c r="R50" s="3011"/>
    </row>
    <row r="51" spans="2:18" ht="32.25" customHeight="1" thickBot="1">
      <c r="B51" s="73"/>
      <c r="C51" s="74"/>
      <c r="D51" s="74"/>
      <c r="E51" s="188"/>
      <c r="F51" s="82"/>
      <c r="G51" s="86"/>
      <c r="H51" s="86"/>
      <c r="I51" s="86"/>
      <c r="J51" s="86"/>
      <c r="K51" s="3024"/>
      <c r="L51" s="3025"/>
      <c r="M51" s="3025"/>
      <c r="N51" s="3011"/>
      <c r="O51" s="3026"/>
      <c r="P51" s="3022"/>
      <c r="Q51" s="3022"/>
      <c r="R51" s="3011"/>
    </row>
    <row r="52" spans="2:18" s="85" customFormat="1" ht="32.25" customHeight="1" thickBot="1">
      <c r="B52" s="83"/>
      <c r="C52" s="84"/>
      <c r="D52" s="84"/>
      <c r="E52" s="188"/>
      <c r="F52" s="82"/>
      <c r="G52" s="86"/>
      <c r="H52" s="86"/>
      <c r="I52" s="86"/>
      <c r="J52" s="86"/>
      <c r="K52" s="3024"/>
      <c r="L52" s="3025"/>
      <c r="M52" s="3025"/>
      <c r="N52" s="3011"/>
      <c r="O52" s="3026"/>
      <c r="P52" s="3022"/>
      <c r="Q52" s="3022"/>
      <c r="R52" s="3011"/>
    </row>
    <row r="53" spans="2:18" ht="32.25" customHeight="1" thickBot="1">
      <c r="B53" s="73"/>
      <c r="C53" s="74"/>
      <c r="D53" s="74"/>
      <c r="E53" s="74"/>
      <c r="F53" s="74"/>
      <c r="G53" s="74"/>
      <c r="H53" s="74"/>
      <c r="I53" s="74"/>
      <c r="J53" s="74"/>
      <c r="K53" s="3024" t="s">
        <v>58</v>
      </c>
      <c r="L53" s="3025"/>
      <c r="M53" s="3025"/>
      <c r="N53" s="3011">
        <f>+L53+M53</f>
        <v>0</v>
      </c>
      <c r="O53" s="3026"/>
      <c r="P53" s="3022"/>
      <c r="Q53" s="3022"/>
      <c r="R53" s="3011">
        <f>+P53+Q53</f>
        <v>0</v>
      </c>
    </row>
    <row r="54" spans="2:18" ht="32.25" customHeight="1" thickBot="1">
      <c r="B54" s="73"/>
      <c r="C54" s="74"/>
      <c r="D54" s="74"/>
      <c r="E54" s="78" t="s">
        <v>73</v>
      </c>
      <c r="F54" s="75"/>
      <c r="G54" s="75" t="s">
        <v>197</v>
      </c>
      <c r="H54" s="189"/>
      <c r="I54" s="189"/>
      <c r="J54" s="189"/>
      <c r="K54" s="3024"/>
      <c r="L54" s="3025"/>
      <c r="M54" s="3025"/>
      <c r="N54" s="3011"/>
      <c r="O54" s="3026"/>
      <c r="P54" s="3022"/>
      <c r="Q54" s="3022"/>
      <c r="R54" s="3011"/>
    </row>
    <row r="55" spans="2:18" ht="32.25" customHeight="1" thickBot="1">
      <c r="B55" s="73"/>
      <c r="C55" s="74"/>
      <c r="D55" s="74"/>
      <c r="E55" s="74"/>
      <c r="F55" s="74"/>
      <c r="G55" s="79" t="s">
        <v>198</v>
      </c>
      <c r="H55" s="74"/>
      <c r="I55" s="74"/>
      <c r="J55" s="74"/>
      <c r="K55" s="3024"/>
      <c r="L55" s="3025"/>
      <c r="M55" s="3025"/>
      <c r="N55" s="3011"/>
      <c r="O55" s="3026"/>
      <c r="P55" s="3022"/>
      <c r="Q55" s="3022"/>
      <c r="R55" s="3011"/>
    </row>
    <row r="56" spans="2:18" ht="32.25" customHeight="1" thickBot="1">
      <c r="B56" s="73"/>
      <c r="C56" s="74"/>
      <c r="D56" s="74"/>
      <c r="E56" s="74"/>
      <c r="F56" s="74"/>
      <c r="G56" s="79"/>
      <c r="H56" s="74"/>
      <c r="I56" s="74"/>
      <c r="J56" s="74"/>
      <c r="K56" s="3024"/>
      <c r="L56" s="3025"/>
      <c r="M56" s="3025"/>
      <c r="N56" s="3011"/>
      <c r="O56" s="3026"/>
      <c r="P56" s="3022"/>
      <c r="Q56" s="3022"/>
      <c r="R56" s="3011"/>
    </row>
    <row r="57" spans="2:18" ht="32.25" customHeight="1" thickBot="1">
      <c r="B57" s="73"/>
      <c r="C57" s="74"/>
      <c r="D57" s="74"/>
      <c r="E57" s="188"/>
      <c r="F57" s="82"/>
      <c r="G57" s="82"/>
      <c r="H57" s="80"/>
      <c r="I57" s="74"/>
      <c r="J57" s="74"/>
      <c r="K57" s="3024"/>
      <c r="L57" s="3025"/>
      <c r="M57" s="3025"/>
      <c r="N57" s="3011"/>
      <c r="O57" s="3026"/>
      <c r="P57" s="3022"/>
      <c r="Q57" s="3022"/>
      <c r="R57" s="3011"/>
    </row>
    <row r="58" spans="2:18" ht="32.25" customHeight="1" thickBot="1">
      <c r="B58" s="73"/>
      <c r="C58" s="74"/>
      <c r="D58" s="74"/>
      <c r="E58" s="74"/>
      <c r="F58" s="74"/>
      <c r="G58" s="74"/>
      <c r="H58" s="81"/>
      <c r="I58" s="74"/>
      <c r="J58" s="74"/>
      <c r="K58" s="3024" t="s">
        <v>94</v>
      </c>
      <c r="L58" s="3025"/>
      <c r="M58" s="3025"/>
      <c r="N58" s="3011">
        <f t="shared" ref="N58" si="0">+L58+M58</f>
        <v>0</v>
      </c>
      <c r="O58" s="3026"/>
      <c r="P58" s="3022"/>
      <c r="Q58" s="3022"/>
      <c r="R58" s="3011">
        <f t="shared" ref="R58" si="1">+P58+Q58</f>
        <v>0</v>
      </c>
    </row>
    <row r="59" spans="2:18" ht="32.25" customHeight="1" thickBot="1">
      <c r="B59" s="73"/>
      <c r="C59" s="74"/>
      <c r="D59" s="74"/>
      <c r="E59" s="3034" t="s">
        <v>74</v>
      </c>
      <c r="F59" s="3034"/>
      <c r="G59" s="3032" t="s">
        <v>394</v>
      </c>
      <c r="H59" s="3032"/>
      <c r="I59" s="3032"/>
      <c r="J59" s="3033"/>
      <c r="K59" s="3024"/>
      <c r="L59" s="3025"/>
      <c r="M59" s="3025"/>
      <c r="N59" s="3011"/>
      <c r="O59" s="3026"/>
      <c r="P59" s="3022"/>
      <c r="Q59" s="3022"/>
      <c r="R59" s="3011"/>
    </row>
    <row r="60" spans="2:18" ht="32.25" customHeight="1" thickBot="1">
      <c r="B60" s="73"/>
      <c r="C60" s="74"/>
      <c r="D60" s="74"/>
      <c r="E60" s="3034"/>
      <c r="F60" s="3034"/>
      <c r="G60" s="3032"/>
      <c r="H60" s="3032"/>
      <c r="I60" s="3032"/>
      <c r="J60" s="3033"/>
      <c r="K60" s="3024"/>
      <c r="L60" s="3025"/>
      <c r="M60" s="3025"/>
      <c r="N60" s="3011"/>
      <c r="O60" s="3026"/>
      <c r="P60" s="3022"/>
      <c r="Q60" s="3022"/>
      <c r="R60" s="3011"/>
    </row>
    <row r="61" spans="2:18" ht="32.25" customHeight="1" thickBot="1">
      <c r="B61" s="73"/>
      <c r="C61" s="74"/>
      <c r="D61" s="74"/>
      <c r="E61" s="188"/>
      <c r="F61" s="82"/>
      <c r="G61" s="80" t="s">
        <v>199</v>
      </c>
      <c r="H61" s="80"/>
      <c r="I61" s="74"/>
      <c r="J61" s="74"/>
      <c r="K61" s="3024"/>
      <c r="L61" s="3025"/>
      <c r="M61" s="3025"/>
      <c r="N61" s="3011"/>
      <c r="O61" s="3026"/>
      <c r="P61" s="3022"/>
      <c r="Q61" s="3022"/>
      <c r="R61" s="3011"/>
    </row>
    <row r="62" spans="2:18" ht="32.25" customHeight="1" thickBot="1">
      <c r="B62" s="73"/>
      <c r="C62" s="74"/>
      <c r="D62" s="74"/>
      <c r="E62" s="188"/>
      <c r="F62" s="82"/>
      <c r="G62" s="82"/>
      <c r="H62" s="80"/>
      <c r="I62" s="74"/>
      <c r="J62" s="74"/>
      <c r="K62" s="3024"/>
      <c r="L62" s="3025"/>
      <c r="M62" s="3025"/>
      <c r="N62" s="3011"/>
      <c r="O62" s="3026"/>
      <c r="P62" s="3022"/>
      <c r="Q62" s="3022"/>
      <c r="R62" s="3011"/>
    </row>
    <row r="63" spans="2:18" ht="32.25" customHeight="1" thickBot="1">
      <c r="B63" s="73"/>
      <c r="C63" s="74"/>
      <c r="D63" s="74"/>
      <c r="E63" s="188"/>
      <c r="F63" s="82"/>
      <c r="G63" s="80"/>
      <c r="H63" s="80"/>
      <c r="I63" s="74"/>
      <c r="J63" s="74"/>
      <c r="K63" s="3024" t="s">
        <v>59</v>
      </c>
      <c r="L63" s="3025"/>
      <c r="M63" s="3025"/>
      <c r="N63" s="3011">
        <f t="shared" ref="N63" si="2">+L63+M63</f>
        <v>0</v>
      </c>
      <c r="O63" s="3026"/>
      <c r="P63" s="3022"/>
      <c r="Q63" s="3022"/>
      <c r="R63" s="3011">
        <f t="shared" ref="R63" si="3">+P63+Q63</f>
        <v>0</v>
      </c>
    </row>
    <row r="64" spans="2:18" ht="32.25" customHeight="1" thickBot="1">
      <c r="B64" s="73"/>
      <c r="C64" s="74"/>
      <c r="D64" s="74"/>
      <c r="E64" s="188" t="s">
        <v>75</v>
      </c>
      <c r="F64" s="82"/>
      <c r="G64" s="189" t="s">
        <v>300</v>
      </c>
      <c r="H64" s="189"/>
      <c r="I64" s="189"/>
      <c r="J64" s="189"/>
      <c r="K64" s="3024"/>
      <c r="L64" s="3025"/>
      <c r="M64" s="3025"/>
      <c r="N64" s="3011"/>
      <c r="O64" s="3026"/>
      <c r="P64" s="3022"/>
      <c r="Q64" s="3022"/>
      <c r="R64" s="3011"/>
    </row>
    <row r="65" spans="2:18" ht="32.25" customHeight="1" thickBot="1">
      <c r="B65" s="73"/>
      <c r="C65" s="74"/>
      <c r="D65" s="74"/>
      <c r="E65" s="82"/>
      <c r="F65" s="82"/>
      <c r="G65" s="189" t="s">
        <v>2877</v>
      </c>
      <c r="H65" s="189"/>
      <c r="I65" s="189"/>
      <c r="J65" s="189"/>
      <c r="K65" s="3024"/>
      <c r="L65" s="3025"/>
      <c r="M65" s="3025"/>
      <c r="N65" s="3011"/>
      <c r="O65" s="3026"/>
      <c r="P65" s="3022"/>
      <c r="Q65" s="3022"/>
      <c r="R65" s="3011"/>
    </row>
    <row r="66" spans="2:18" ht="32.25" customHeight="1" thickBot="1">
      <c r="B66" s="73"/>
      <c r="C66" s="74"/>
      <c r="D66" s="74"/>
      <c r="E66" s="188"/>
      <c r="F66" s="82"/>
      <c r="G66" s="3031" t="s">
        <v>200</v>
      </c>
      <c r="H66" s="3031"/>
      <c r="I66" s="3031"/>
      <c r="J66" s="3031"/>
      <c r="K66" s="3024"/>
      <c r="L66" s="3025"/>
      <c r="M66" s="3025"/>
      <c r="N66" s="3011"/>
      <c r="O66" s="3026"/>
      <c r="P66" s="3022"/>
      <c r="Q66" s="3022"/>
      <c r="R66" s="3011"/>
    </row>
    <row r="67" spans="2:18" ht="32.25" customHeight="1" thickBot="1">
      <c r="B67" s="73"/>
      <c r="C67" s="74"/>
      <c r="D67" s="74"/>
      <c r="E67" s="188"/>
      <c r="F67" s="82"/>
      <c r="G67" s="315"/>
      <c r="H67" s="315"/>
      <c r="I67" s="315"/>
      <c r="J67" s="315"/>
      <c r="K67" s="3024"/>
      <c r="L67" s="3025"/>
      <c r="M67" s="3025"/>
      <c r="N67" s="3011"/>
      <c r="O67" s="3026"/>
      <c r="P67" s="3022"/>
      <c r="Q67" s="3022"/>
      <c r="R67" s="3011"/>
    </row>
    <row r="68" spans="2:18" ht="32.25" customHeight="1" thickBot="1">
      <c r="B68" s="73"/>
      <c r="C68" s="74"/>
      <c r="D68" s="74"/>
      <c r="E68" s="74"/>
      <c r="F68" s="74"/>
      <c r="G68" s="74"/>
      <c r="H68" s="74"/>
      <c r="I68" s="86"/>
      <c r="J68" s="86"/>
      <c r="K68" s="3024">
        <v>16</v>
      </c>
      <c r="L68" s="3025"/>
      <c r="M68" s="3025"/>
      <c r="N68" s="3011">
        <f t="shared" ref="N68" si="4">+L68+M68</f>
        <v>0</v>
      </c>
      <c r="O68" s="3026"/>
      <c r="P68" s="3022"/>
      <c r="Q68" s="3022"/>
      <c r="R68" s="3011">
        <f t="shared" ref="R68" si="5">+P68+Q68</f>
        <v>0</v>
      </c>
    </row>
    <row r="69" spans="2:18" s="85" customFormat="1" ht="32.25" customHeight="1" thickBot="1">
      <c r="B69" s="83"/>
      <c r="C69" s="84"/>
      <c r="D69" s="84"/>
      <c r="E69" s="188" t="s">
        <v>76</v>
      </c>
      <c r="F69" s="82"/>
      <c r="G69" s="3023" t="s">
        <v>2879</v>
      </c>
      <c r="H69" s="3023"/>
      <c r="I69" s="3023"/>
      <c r="J69" s="3023"/>
      <c r="K69" s="3024"/>
      <c r="L69" s="3025"/>
      <c r="M69" s="3025"/>
      <c r="N69" s="3011"/>
      <c r="O69" s="3026"/>
      <c r="P69" s="3022"/>
      <c r="Q69" s="3022"/>
      <c r="R69" s="3011"/>
    </row>
    <row r="70" spans="2:18" ht="32.25" customHeight="1" thickBot="1">
      <c r="B70" s="73"/>
      <c r="C70" s="74"/>
      <c r="D70" s="74"/>
      <c r="E70" s="188"/>
      <c r="F70" s="82"/>
      <c r="G70" s="3031" t="s">
        <v>2878</v>
      </c>
      <c r="H70" s="3031"/>
      <c r="I70" s="3031"/>
      <c r="J70" s="3035"/>
      <c r="K70" s="3024"/>
      <c r="L70" s="3025"/>
      <c r="M70" s="3025"/>
      <c r="N70" s="3011"/>
      <c r="O70" s="3026"/>
      <c r="P70" s="3022"/>
      <c r="Q70" s="3022"/>
      <c r="R70" s="3011"/>
    </row>
    <row r="71" spans="2:18" ht="32.25" customHeight="1" thickBot="1">
      <c r="B71" s="73"/>
      <c r="C71" s="74"/>
      <c r="D71" s="74"/>
      <c r="E71" s="188"/>
      <c r="F71" s="82"/>
      <c r="G71" s="3031"/>
      <c r="H71" s="3031"/>
      <c r="I71" s="3031"/>
      <c r="J71" s="3035"/>
      <c r="K71" s="3024"/>
      <c r="L71" s="3025"/>
      <c r="M71" s="3025"/>
      <c r="N71" s="3011"/>
      <c r="O71" s="3026"/>
      <c r="P71" s="3022"/>
      <c r="Q71" s="3022"/>
      <c r="R71" s="3011"/>
    </row>
    <row r="72" spans="2:18" ht="32.25" customHeight="1" thickBot="1">
      <c r="B72" s="73"/>
      <c r="C72" s="74"/>
      <c r="D72" s="74"/>
      <c r="E72" s="188"/>
      <c r="F72" s="82"/>
      <c r="G72" s="80"/>
      <c r="H72" s="86"/>
      <c r="I72" s="185"/>
      <c r="J72" s="185"/>
      <c r="K72" s="3024"/>
      <c r="L72" s="3025"/>
      <c r="M72" s="3025"/>
      <c r="N72" s="3011"/>
      <c r="O72" s="3026"/>
      <c r="P72" s="3022"/>
      <c r="Q72" s="3022"/>
      <c r="R72" s="3011"/>
    </row>
    <row r="73" spans="2:18" ht="32.25" customHeight="1" thickBot="1">
      <c r="B73" s="73"/>
      <c r="C73" s="74"/>
      <c r="D73" s="74"/>
      <c r="E73" s="74"/>
      <c r="F73" s="74"/>
      <c r="G73" s="212"/>
      <c r="H73" s="212"/>
      <c r="I73" s="212"/>
      <c r="J73" s="212"/>
      <c r="K73" s="3024">
        <v>12</v>
      </c>
      <c r="L73" s="3025"/>
      <c r="M73" s="3025"/>
      <c r="N73" s="3011">
        <f t="shared" ref="N73" si="6">+L73+M73</f>
        <v>0</v>
      </c>
      <c r="O73" s="3026"/>
      <c r="P73" s="3022"/>
      <c r="Q73" s="3022"/>
      <c r="R73" s="3011">
        <f t="shared" ref="R73" si="7">+P73+Q73</f>
        <v>0</v>
      </c>
    </row>
    <row r="74" spans="2:18" ht="32.25" customHeight="1" thickBot="1">
      <c r="B74" s="73"/>
      <c r="C74" s="74"/>
      <c r="D74" s="74"/>
      <c r="E74" s="78" t="s">
        <v>77</v>
      </c>
      <c r="F74" s="75"/>
      <c r="G74" s="78" t="s">
        <v>201</v>
      </c>
      <c r="H74" s="75"/>
      <c r="I74" s="74"/>
      <c r="J74" s="74"/>
      <c r="K74" s="3024"/>
      <c r="L74" s="3025"/>
      <c r="M74" s="3025"/>
      <c r="N74" s="3011"/>
      <c r="O74" s="3026"/>
      <c r="P74" s="3022"/>
      <c r="Q74" s="3022"/>
      <c r="R74" s="3011"/>
    </row>
    <row r="75" spans="2:18" ht="32.25" customHeight="1" thickBot="1">
      <c r="B75" s="73"/>
      <c r="C75" s="75"/>
      <c r="D75" s="74"/>
      <c r="E75" s="75"/>
      <c r="F75" s="75"/>
      <c r="G75" s="80" t="s">
        <v>202</v>
      </c>
      <c r="H75" s="78"/>
      <c r="I75" s="74"/>
      <c r="J75" s="84"/>
      <c r="K75" s="3024"/>
      <c r="L75" s="3025"/>
      <c r="M75" s="3025"/>
      <c r="N75" s="3011"/>
      <c r="O75" s="3026"/>
      <c r="P75" s="3022"/>
      <c r="Q75" s="3022"/>
      <c r="R75" s="3011"/>
    </row>
    <row r="76" spans="2:18" ht="32.25" customHeight="1" thickBot="1">
      <c r="B76" s="73"/>
      <c r="C76" s="75"/>
      <c r="D76" s="74"/>
      <c r="E76" s="75"/>
      <c r="F76" s="75"/>
      <c r="G76" s="80"/>
      <c r="H76" s="78"/>
      <c r="I76" s="74"/>
      <c r="J76" s="84"/>
      <c r="K76" s="3024"/>
      <c r="L76" s="3025"/>
      <c r="M76" s="3025"/>
      <c r="N76" s="3011"/>
      <c r="O76" s="3026"/>
      <c r="P76" s="3022"/>
      <c r="Q76" s="3022"/>
      <c r="R76" s="3011"/>
    </row>
    <row r="77" spans="2:18" ht="32.25" customHeight="1" thickBot="1">
      <c r="B77" s="73"/>
      <c r="C77" s="75"/>
      <c r="D77" s="74"/>
      <c r="E77" s="75"/>
      <c r="F77" s="75"/>
      <c r="G77" s="75"/>
      <c r="H77" s="79"/>
      <c r="I77" s="74"/>
      <c r="J77" s="74"/>
      <c r="K77" s="3024"/>
      <c r="L77" s="3025"/>
      <c r="M77" s="3025"/>
      <c r="N77" s="3011"/>
      <c r="O77" s="3026"/>
      <c r="P77" s="3022"/>
      <c r="Q77" s="3022"/>
      <c r="R77" s="3011"/>
    </row>
    <row r="78" spans="2:18" ht="32.25" customHeight="1" thickBot="1">
      <c r="B78" s="73"/>
      <c r="C78" s="74"/>
      <c r="D78" s="74"/>
      <c r="E78" s="82" t="s">
        <v>78</v>
      </c>
      <c r="F78" s="189"/>
      <c r="G78" s="1998" t="s">
        <v>2569</v>
      </c>
      <c r="H78" s="1996"/>
      <c r="I78" s="1996"/>
      <c r="J78" s="1997"/>
      <c r="K78" s="3024">
        <v>89</v>
      </c>
      <c r="L78" s="3011">
        <f>L25+L32+L39+L46+L53+L58+L63+L68+L73</f>
        <v>0</v>
      </c>
      <c r="M78" s="3011">
        <f t="shared" ref="M78:N78" si="8">M25+M32+M39+M46+M53+M58+M63+M68+M73</f>
        <v>0</v>
      </c>
      <c r="N78" s="3011">
        <f t="shared" si="8"/>
        <v>0</v>
      </c>
      <c r="O78" s="3011">
        <f>+O25+O32+O39+O46+O53+O58+O63+O68+O73</f>
        <v>0</v>
      </c>
      <c r="P78" s="3011">
        <f>+P25+P32+P39+P46+P53+P58+P63+P68+P73</f>
        <v>0</v>
      </c>
      <c r="Q78" s="3011">
        <f t="shared" ref="Q78" si="9">+Q25+Q32+Q39+Q46+Q53+Q58+Q63+Q68+Q73</f>
        <v>0</v>
      </c>
      <c r="R78" s="3011">
        <f>+R25+R32+R39+R46+R53+R58+R63+R68+R73</f>
        <v>0</v>
      </c>
    </row>
    <row r="79" spans="2:18" ht="32.25" customHeight="1" thickBot="1">
      <c r="B79" s="73"/>
      <c r="C79" s="74"/>
      <c r="D79" s="74"/>
      <c r="E79" s="75"/>
      <c r="F79" s="75"/>
      <c r="G79" s="1998" t="s">
        <v>2570</v>
      </c>
      <c r="H79" s="1996"/>
      <c r="I79" s="1996"/>
      <c r="J79" s="1997"/>
      <c r="K79" s="3024"/>
      <c r="L79" s="3011"/>
      <c r="M79" s="3011"/>
      <c r="N79" s="3011"/>
      <c r="O79" s="3011"/>
      <c r="P79" s="3011"/>
      <c r="Q79" s="3011"/>
      <c r="R79" s="3011"/>
    </row>
    <row r="80" spans="2:18" ht="32.25" customHeight="1" thickBot="1">
      <c r="B80" s="73"/>
      <c r="C80" s="74"/>
      <c r="D80" s="74"/>
      <c r="E80" s="74"/>
      <c r="F80" s="74"/>
      <c r="G80" s="75" t="s">
        <v>395</v>
      </c>
      <c r="H80" s="74"/>
      <c r="I80" s="74"/>
      <c r="J80" s="86"/>
      <c r="K80" s="3024"/>
      <c r="L80" s="3011"/>
      <c r="M80" s="3011"/>
      <c r="N80" s="3011"/>
      <c r="O80" s="3011"/>
      <c r="P80" s="3011"/>
      <c r="Q80" s="3011"/>
      <c r="R80" s="3011"/>
    </row>
    <row r="81" spans="2:18" ht="32.25" customHeight="1" thickBot="1">
      <c r="B81" s="73"/>
      <c r="C81" s="74"/>
      <c r="D81" s="74"/>
      <c r="E81" s="74"/>
      <c r="F81" s="74"/>
      <c r="G81" s="87" t="s">
        <v>2568</v>
      </c>
      <c r="H81" s="74"/>
      <c r="I81" s="74"/>
      <c r="J81" s="86"/>
      <c r="K81" s="3024"/>
      <c r="L81" s="3011"/>
      <c r="M81" s="3011"/>
      <c r="N81" s="3011"/>
      <c r="O81" s="3011"/>
      <c r="P81" s="3011"/>
      <c r="Q81" s="3011"/>
      <c r="R81" s="3011"/>
    </row>
    <row r="82" spans="2:18" ht="32.25" customHeight="1" thickBot="1">
      <c r="B82" s="73"/>
      <c r="C82" s="74"/>
      <c r="D82" s="74"/>
      <c r="E82" s="74"/>
      <c r="F82" s="74"/>
      <c r="G82" s="87" t="s">
        <v>396</v>
      </c>
      <c r="H82" s="74"/>
      <c r="I82" s="74"/>
      <c r="J82" s="74"/>
      <c r="K82" s="3024"/>
      <c r="L82" s="3011"/>
      <c r="M82" s="3011"/>
      <c r="N82" s="3011"/>
      <c r="O82" s="3011"/>
      <c r="P82" s="3011"/>
      <c r="Q82" s="3011"/>
      <c r="R82" s="3011"/>
    </row>
    <row r="83" spans="2:18" ht="32.25" customHeight="1" thickBot="1">
      <c r="B83" s="73"/>
      <c r="C83" s="74"/>
      <c r="D83" s="74"/>
      <c r="E83" s="74"/>
      <c r="F83" s="74"/>
      <c r="G83" s="74"/>
      <c r="H83" s="74"/>
      <c r="I83" s="74"/>
      <c r="J83" s="315"/>
      <c r="K83" s="3029">
        <v>13</v>
      </c>
      <c r="L83" s="3022"/>
      <c r="M83" s="3022"/>
      <c r="N83" s="3011">
        <f>+L83+M83</f>
        <v>0</v>
      </c>
      <c r="O83" s="3030"/>
      <c r="P83" s="3021"/>
      <c r="Q83" s="3021"/>
      <c r="R83" s="3012">
        <f>+P83+Q83</f>
        <v>0</v>
      </c>
    </row>
    <row r="84" spans="2:18" ht="32.25" customHeight="1" thickBot="1">
      <c r="B84" s="73"/>
      <c r="C84" s="75" t="s">
        <v>80</v>
      </c>
      <c r="D84" s="75"/>
      <c r="E84" s="75" t="s">
        <v>2295</v>
      </c>
      <c r="F84" s="75"/>
      <c r="G84" s="74"/>
      <c r="H84" s="74"/>
      <c r="I84" s="74"/>
      <c r="J84" s="315"/>
      <c r="K84" s="3029"/>
      <c r="L84" s="3022"/>
      <c r="M84" s="3022"/>
      <c r="N84" s="3011"/>
      <c r="O84" s="3030"/>
      <c r="P84" s="3021"/>
      <c r="Q84" s="3021"/>
      <c r="R84" s="3012"/>
    </row>
    <row r="85" spans="2:18" ht="32.25" customHeight="1" thickBot="1">
      <c r="B85" s="73"/>
      <c r="C85" s="74"/>
      <c r="D85" s="74"/>
      <c r="E85" s="87" t="s">
        <v>2296</v>
      </c>
      <c r="F85" s="74"/>
      <c r="G85" s="74"/>
      <c r="H85" s="74"/>
      <c r="I85" s="74"/>
      <c r="J85" s="74"/>
      <c r="K85" s="3029"/>
      <c r="L85" s="3022"/>
      <c r="M85" s="3022"/>
      <c r="N85" s="3011"/>
      <c r="O85" s="3030"/>
      <c r="P85" s="3021"/>
      <c r="Q85" s="3021"/>
      <c r="R85" s="3012"/>
    </row>
    <row r="86" spans="2:18" ht="32.25" customHeight="1" thickBot="1">
      <c r="B86" s="73"/>
      <c r="C86" s="74"/>
      <c r="D86" s="74"/>
      <c r="E86" s="87"/>
      <c r="F86" s="74"/>
      <c r="G86" s="74"/>
      <c r="H86" s="74"/>
      <c r="I86" s="74"/>
      <c r="J86" s="74"/>
      <c r="K86" s="3029"/>
      <c r="L86" s="3022"/>
      <c r="M86" s="3022"/>
      <c r="N86" s="3011"/>
      <c r="O86" s="3030"/>
      <c r="P86" s="3021"/>
      <c r="Q86" s="3021"/>
      <c r="R86" s="3012"/>
    </row>
    <row r="87" spans="2:18" ht="32.25" customHeight="1" thickBot="1">
      <c r="B87" s="73"/>
      <c r="C87" s="74"/>
      <c r="D87" s="74"/>
      <c r="E87" s="74"/>
      <c r="F87" s="74"/>
      <c r="G87" s="74"/>
      <c r="H87" s="74"/>
      <c r="I87" s="74"/>
      <c r="J87" s="74"/>
      <c r="K87" s="3029"/>
      <c r="L87" s="3022"/>
      <c r="M87" s="3022"/>
      <c r="N87" s="3011"/>
      <c r="O87" s="3030"/>
      <c r="P87" s="3021"/>
      <c r="Q87" s="3021"/>
      <c r="R87" s="3012"/>
    </row>
    <row r="88" spans="2:18" ht="32.25" customHeight="1" thickBot="1">
      <c r="B88" s="73"/>
      <c r="C88" s="74"/>
      <c r="D88" s="74"/>
      <c r="E88" s="74"/>
      <c r="F88" s="74"/>
      <c r="G88" s="74"/>
      <c r="H88" s="74"/>
      <c r="I88" s="74"/>
      <c r="J88" s="74"/>
      <c r="K88" s="3028">
        <v>99</v>
      </c>
      <c r="L88" s="3011">
        <f>+L78+L83+L11+L18</f>
        <v>0</v>
      </c>
      <c r="M88" s="3011">
        <f t="shared" ref="M88:N88" si="10">+M78+M83+M11+M18</f>
        <v>0</v>
      </c>
      <c r="N88" s="3011">
        <f t="shared" si="10"/>
        <v>0</v>
      </c>
      <c r="O88" s="3027">
        <f>O78</f>
        <v>0</v>
      </c>
      <c r="P88" s="3011">
        <f>+P78+P83</f>
        <v>0</v>
      </c>
      <c r="Q88" s="3011">
        <f>+Q78+Q83</f>
        <v>0</v>
      </c>
      <c r="R88" s="3011">
        <f>+R78+R83</f>
        <v>0</v>
      </c>
    </row>
    <row r="89" spans="2:18" ht="32.25" customHeight="1" thickBot="1">
      <c r="B89" s="73"/>
      <c r="C89" s="75" t="s">
        <v>81</v>
      </c>
      <c r="D89" s="75"/>
      <c r="E89" s="75" t="s">
        <v>203</v>
      </c>
      <c r="F89" s="75"/>
      <c r="G89" s="74"/>
      <c r="H89" s="74"/>
      <c r="I89" s="74"/>
      <c r="J89" s="74"/>
      <c r="K89" s="3028"/>
      <c r="L89" s="3011"/>
      <c r="M89" s="3011"/>
      <c r="N89" s="3011"/>
      <c r="O89" s="3027"/>
      <c r="P89" s="3011"/>
      <c r="Q89" s="3011"/>
      <c r="R89" s="3011"/>
    </row>
    <row r="90" spans="2:18" ht="32.25" customHeight="1" thickBot="1">
      <c r="B90" s="73"/>
      <c r="C90" s="77"/>
      <c r="D90" s="74"/>
      <c r="E90" s="87" t="s">
        <v>204</v>
      </c>
      <c r="F90" s="74"/>
      <c r="G90" s="74"/>
      <c r="H90" s="74"/>
      <c r="I90" s="74"/>
      <c r="J90" s="74"/>
      <c r="K90" s="3028"/>
      <c r="L90" s="3011"/>
      <c r="M90" s="3011"/>
      <c r="N90" s="3011"/>
      <c r="O90" s="3027"/>
      <c r="P90" s="3011"/>
      <c r="Q90" s="3011"/>
      <c r="R90" s="3011"/>
    </row>
    <row r="91" spans="2:18" ht="32.25" customHeight="1" thickBot="1">
      <c r="B91" s="73"/>
      <c r="C91" s="74"/>
      <c r="D91" s="74"/>
      <c r="E91" s="74"/>
      <c r="F91" s="74"/>
      <c r="G91" s="74"/>
      <c r="H91" s="74"/>
      <c r="I91" s="74"/>
      <c r="J91" s="74"/>
      <c r="K91" s="3028"/>
      <c r="L91" s="3011"/>
      <c r="M91" s="3011"/>
      <c r="N91" s="3011"/>
      <c r="O91" s="3027"/>
      <c r="P91" s="3011"/>
      <c r="Q91" s="3011"/>
      <c r="R91" s="3011"/>
    </row>
    <row r="92" spans="2:18" ht="32.25" customHeight="1" thickBot="1">
      <c r="B92" s="88"/>
      <c r="C92" s="89"/>
      <c r="D92" s="90"/>
      <c r="E92" s="91"/>
      <c r="F92" s="90"/>
      <c r="G92" s="90"/>
      <c r="H92" s="90"/>
      <c r="I92" s="90"/>
      <c r="J92" s="90"/>
      <c r="K92" s="3028"/>
      <c r="L92" s="3011"/>
      <c r="M92" s="3011"/>
      <c r="N92" s="3011"/>
      <c r="O92" s="3027"/>
      <c r="P92" s="3011"/>
      <c r="Q92" s="3011"/>
      <c r="R92" s="3011"/>
    </row>
    <row r="93" spans="2:18" ht="30" customHeight="1">
      <c r="B93" s="74"/>
      <c r="C93" s="74"/>
      <c r="D93" s="74"/>
      <c r="E93" s="74"/>
      <c r="F93" s="74"/>
      <c r="G93" s="74"/>
      <c r="H93" s="74"/>
      <c r="I93" s="74"/>
      <c r="J93" s="74"/>
      <c r="K93" s="92"/>
      <c r="L93" s="93"/>
      <c r="M93" s="93"/>
      <c r="N93" s="93"/>
      <c r="O93" s="93"/>
      <c r="P93" s="93"/>
      <c r="Q93" s="93"/>
      <c r="R93" s="93"/>
    </row>
    <row r="94" spans="2:18" ht="30" customHeight="1">
      <c r="B94" s="75"/>
      <c r="C94" s="75" t="s">
        <v>205</v>
      </c>
      <c r="D94" s="74"/>
      <c r="E94" s="74"/>
      <c r="F94" s="74"/>
      <c r="G94" s="74"/>
      <c r="H94" s="74"/>
      <c r="I94" s="74"/>
      <c r="J94" s="74"/>
      <c r="K94" s="92"/>
      <c r="L94" s="74"/>
      <c r="M94" s="74"/>
      <c r="N94" s="74"/>
      <c r="O94" s="74"/>
      <c r="P94" s="74"/>
      <c r="Q94" s="74"/>
      <c r="R94" s="74"/>
    </row>
    <row r="95" spans="2:18" ht="30" customHeight="1">
      <c r="B95" s="94"/>
      <c r="C95" s="94" t="s">
        <v>206</v>
      </c>
      <c r="D95" s="74"/>
      <c r="E95" s="74"/>
      <c r="F95" s="74"/>
      <c r="G95" s="74"/>
      <c r="H95" s="74"/>
      <c r="I95" s="74"/>
      <c r="J95" s="74"/>
      <c r="K95" s="92"/>
      <c r="L95" s="74"/>
      <c r="M95" s="74"/>
      <c r="N95" s="74"/>
      <c r="O95" s="74"/>
      <c r="P95" s="74"/>
      <c r="Q95" s="74"/>
      <c r="R95" s="74"/>
    </row>
    <row r="96" spans="2:18" ht="111" customHeight="1">
      <c r="B96" s="3020" t="s">
        <v>2880</v>
      </c>
      <c r="C96" s="3020"/>
      <c r="D96" s="3020"/>
      <c r="E96" s="3020"/>
      <c r="F96" s="3020"/>
      <c r="G96" s="3020"/>
      <c r="H96" s="3020"/>
      <c r="I96" s="3020"/>
      <c r="J96" s="3020"/>
      <c r="K96" s="3020"/>
      <c r="L96" s="3020"/>
      <c r="M96" s="3020"/>
      <c r="N96" s="3020"/>
      <c r="O96" s="3020"/>
      <c r="P96" s="3020"/>
      <c r="Q96" s="3020"/>
      <c r="R96" s="3020"/>
    </row>
    <row r="97" spans="1:18" ht="30" customHeight="1">
      <c r="A97" s="3019" t="s">
        <v>1202</v>
      </c>
      <c r="B97" s="3019"/>
      <c r="C97" s="3019"/>
      <c r="D97" s="3019"/>
      <c r="E97" s="3019"/>
      <c r="F97" s="3019"/>
      <c r="G97" s="3019"/>
      <c r="H97" s="3019"/>
      <c r="I97" s="3019"/>
      <c r="J97" s="3019"/>
      <c r="K97" s="3019"/>
      <c r="L97" s="3019"/>
      <c r="M97" s="3019"/>
      <c r="N97" s="3019"/>
      <c r="O97" s="3019"/>
      <c r="P97" s="3019"/>
      <c r="Q97" s="3019"/>
      <c r="R97" s="3019"/>
    </row>
    <row r="98" spans="1:18" s="292" customFormat="1" ht="30" customHeight="1">
      <c r="A98" s="3019"/>
      <c r="B98" s="3019"/>
      <c r="C98" s="3019"/>
      <c r="D98" s="3019"/>
      <c r="E98" s="3019"/>
      <c r="F98" s="3019"/>
      <c r="G98" s="3019"/>
      <c r="H98" s="3019"/>
      <c r="I98" s="3019"/>
      <c r="J98" s="3019"/>
      <c r="K98" s="3019"/>
      <c r="L98" s="3019"/>
      <c r="M98" s="3019"/>
      <c r="N98" s="3019"/>
      <c r="O98" s="3019"/>
      <c r="P98" s="3019"/>
      <c r="Q98" s="3019"/>
      <c r="R98" s="3019"/>
    </row>
    <row r="99" spans="1:18" s="292" customFormat="1" ht="30" customHeight="1">
      <c r="A99" s="3019"/>
      <c r="B99" s="3019"/>
      <c r="C99" s="3019"/>
      <c r="D99" s="3019"/>
      <c r="E99" s="3019"/>
      <c r="F99" s="3019"/>
      <c r="G99" s="3019"/>
      <c r="H99" s="3019"/>
      <c r="I99" s="3019"/>
      <c r="J99" s="3019"/>
      <c r="K99" s="3019"/>
      <c r="L99" s="3019"/>
      <c r="M99" s="3019"/>
      <c r="N99" s="3019"/>
      <c r="O99" s="3019"/>
      <c r="P99" s="3019"/>
      <c r="Q99" s="3019"/>
      <c r="R99" s="3019"/>
    </row>
  </sheetData>
  <mergeCells count="122">
    <mergeCell ref="E59:F60"/>
    <mergeCell ref="G70:J71"/>
    <mergeCell ref="G3:O4"/>
    <mergeCell ref="B6:K10"/>
    <mergeCell ref="L6:N8"/>
    <mergeCell ref="O6:O9"/>
    <mergeCell ref="K11:K17"/>
    <mergeCell ref="L11:L17"/>
    <mergeCell ref="M11:M17"/>
    <mergeCell ref="N11:N17"/>
    <mergeCell ref="K18:K24"/>
    <mergeCell ref="L18:L24"/>
    <mergeCell ref="M18:M24"/>
    <mergeCell ref="N18:N24"/>
    <mergeCell ref="B2:F5"/>
    <mergeCell ref="O25:O31"/>
    <mergeCell ref="K32:K38"/>
    <mergeCell ref="L32:L38"/>
    <mergeCell ref="M32:M38"/>
    <mergeCell ref="N32:N38"/>
    <mergeCell ref="O32:O38"/>
    <mergeCell ref="K25:K31"/>
    <mergeCell ref="L25:L31"/>
    <mergeCell ref="M25:M31"/>
    <mergeCell ref="N25:N31"/>
    <mergeCell ref="G66:J66"/>
    <mergeCell ref="G59:J60"/>
    <mergeCell ref="O39:O45"/>
    <mergeCell ref="K46:K52"/>
    <mergeCell ref="L46:L52"/>
    <mergeCell ref="M46:M52"/>
    <mergeCell ref="N46:N52"/>
    <mergeCell ref="O46:O52"/>
    <mergeCell ref="K39:K45"/>
    <mergeCell ref="L39:L45"/>
    <mergeCell ref="M39:M45"/>
    <mergeCell ref="N39:N45"/>
    <mergeCell ref="K63:K67"/>
    <mergeCell ref="L63:L67"/>
    <mergeCell ref="M63:M67"/>
    <mergeCell ref="N63:N67"/>
    <mergeCell ref="O53:O57"/>
    <mergeCell ref="K58:K62"/>
    <mergeCell ref="L58:L62"/>
    <mergeCell ref="M58:M62"/>
    <mergeCell ref="N58:N62"/>
    <mergeCell ref="O58:O62"/>
    <mergeCell ref="K53:K57"/>
    <mergeCell ref="L53:L57"/>
    <mergeCell ref="M53:M57"/>
    <mergeCell ref="N53:N57"/>
    <mergeCell ref="O63:O67"/>
    <mergeCell ref="O88:O92"/>
    <mergeCell ref="K88:K92"/>
    <mergeCell ref="L88:L92"/>
    <mergeCell ref="M88:M92"/>
    <mergeCell ref="N88:N92"/>
    <mergeCell ref="K83:K87"/>
    <mergeCell ref="L83:L87"/>
    <mergeCell ref="M83:M87"/>
    <mergeCell ref="N83:N87"/>
    <mergeCell ref="O83:O87"/>
    <mergeCell ref="K78:K82"/>
    <mergeCell ref="L78:L82"/>
    <mergeCell ref="M78:M82"/>
    <mergeCell ref="N78:N82"/>
    <mergeCell ref="O78:O82"/>
    <mergeCell ref="O68:O72"/>
    <mergeCell ref="O73:O77"/>
    <mergeCell ref="G69:J69"/>
    <mergeCell ref="K73:K77"/>
    <mergeCell ref="L73:L77"/>
    <mergeCell ref="M73:M77"/>
    <mergeCell ref="N73:N77"/>
    <mergeCell ref="K68:K72"/>
    <mergeCell ref="L68:L72"/>
    <mergeCell ref="M68:M72"/>
    <mergeCell ref="N68:N72"/>
    <mergeCell ref="Q53:Q57"/>
    <mergeCell ref="Q58:Q62"/>
    <mergeCell ref="Q63:Q67"/>
    <mergeCell ref="P8:P9"/>
    <mergeCell ref="Q8:Q9"/>
    <mergeCell ref="Q68:Q72"/>
    <mergeCell ref="Q73:Q77"/>
    <mergeCell ref="Q25:Q31"/>
    <mergeCell ref="Q32:Q38"/>
    <mergeCell ref="Q39:Q45"/>
    <mergeCell ref="Q46:Q52"/>
    <mergeCell ref="P83:P87"/>
    <mergeCell ref="P88:P92"/>
    <mergeCell ref="P25:P31"/>
    <mergeCell ref="P32:P38"/>
    <mergeCell ref="P39:P45"/>
    <mergeCell ref="P46:P52"/>
    <mergeCell ref="P53:P57"/>
    <mergeCell ref="P58:P62"/>
    <mergeCell ref="P63:P67"/>
    <mergeCell ref="R8:R9"/>
    <mergeCell ref="P6:R7"/>
    <mergeCell ref="R73:R77"/>
    <mergeCell ref="R78:R82"/>
    <mergeCell ref="R83:R87"/>
    <mergeCell ref="R88:R92"/>
    <mergeCell ref="O11:R17"/>
    <mergeCell ref="O18:R24"/>
    <mergeCell ref="A97:R99"/>
    <mergeCell ref="B96:R96"/>
    <mergeCell ref="R25:R31"/>
    <mergeCell ref="R32:R38"/>
    <mergeCell ref="R39:R45"/>
    <mergeCell ref="R46:R52"/>
    <mergeCell ref="R53:R57"/>
    <mergeCell ref="R58:R62"/>
    <mergeCell ref="R63:R67"/>
    <mergeCell ref="R68:R72"/>
    <mergeCell ref="Q78:Q82"/>
    <mergeCell ref="Q83:Q87"/>
    <mergeCell ref="Q88:Q92"/>
    <mergeCell ref="P68:P72"/>
    <mergeCell ref="P73:P77"/>
    <mergeCell ref="P78:P82"/>
  </mergeCells>
  <pageMargins left="0.23622047244094491" right="0.23622047244094491" top="0.51181102362204722" bottom="0.51181102362204722" header="0" footer="0"/>
  <pageSetup paperSize="9" scale="2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FFC000"/>
  </sheetPr>
  <dimension ref="A1:R99"/>
  <sheetViews>
    <sheetView view="pageBreakPreview" topLeftCell="A10" zoomScale="40" zoomScaleNormal="70" zoomScaleSheetLayoutView="40" workbookViewId="0">
      <pane xSplit="11" ySplit="1" topLeftCell="L62" activePane="bottomRight" state="frozen"/>
      <selection activeCell="A10" sqref="A10"/>
      <selection pane="topRight" activeCell="L10" sqref="L10"/>
      <selection pane="bottomLeft" activeCell="A11" sqref="A11"/>
      <selection pane="bottomRight" activeCell="M83" sqref="M83:M87"/>
    </sheetView>
  </sheetViews>
  <sheetFormatPr defaultColWidth="72.33203125" defaultRowHeight="34.200000000000003"/>
  <cols>
    <col min="1" max="3" width="3.6640625" style="33" customWidth="1"/>
    <col min="4" max="5" width="5.6640625" style="33" customWidth="1"/>
    <col min="6" max="6" width="7.44140625" style="33" customWidth="1"/>
    <col min="7" max="7" width="8.44140625" style="33" customWidth="1"/>
    <col min="8" max="8" width="7.109375" style="33" customWidth="1"/>
    <col min="9" max="9" width="19" style="33" customWidth="1"/>
    <col min="10" max="10" width="36" style="33" customWidth="1"/>
    <col min="11" max="11" width="8.88671875" style="97" customWidth="1"/>
    <col min="12" max="14" width="37.33203125" style="33" customWidth="1"/>
    <col min="15" max="18" width="52.5546875" style="33" customWidth="1"/>
    <col min="19" max="240" width="72.33203125" style="33"/>
    <col min="241" max="241" width="4.88671875" style="33" customWidth="1"/>
    <col min="242" max="242" width="2.33203125" style="33" customWidth="1"/>
    <col min="243" max="243" width="4.33203125" style="33" customWidth="1"/>
    <col min="244" max="245" width="3.5546875" style="33" customWidth="1"/>
    <col min="246" max="246" width="4.88671875" style="33" customWidth="1"/>
    <col min="247" max="247" width="7.44140625" style="33" customWidth="1"/>
    <col min="248" max="248" width="11.5546875" style="33" customWidth="1"/>
    <col min="249" max="249" width="5.6640625" style="33" customWidth="1"/>
    <col min="250" max="250" width="47.5546875" style="33" customWidth="1"/>
    <col min="251" max="251" width="12.88671875" style="33" customWidth="1"/>
    <col min="252" max="252" width="6.33203125" style="33" customWidth="1"/>
    <col min="253" max="253" width="14.5546875" style="33" customWidth="1"/>
    <col min="254" max="254" width="11.109375" style="33" customWidth="1"/>
    <col min="255" max="255" width="16.88671875" style="33" customWidth="1"/>
    <col min="256" max="256" width="12.44140625" style="33" customWidth="1"/>
    <col min="257" max="257" width="17.6640625" style="33" customWidth="1"/>
    <col min="258" max="258" width="22.5546875" style="33" bestFit="1" customWidth="1"/>
    <col min="259" max="259" width="13.6640625" style="33" customWidth="1"/>
    <col min="260" max="260" width="16.88671875" style="33" customWidth="1"/>
    <col min="261" max="261" width="12.44140625" style="33" customWidth="1"/>
    <col min="262" max="262" width="17.44140625" style="33" customWidth="1"/>
    <col min="263" max="263" width="20.6640625" style="33" bestFit="1" customWidth="1"/>
    <col min="264" max="264" width="22.6640625" style="33" bestFit="1" customWidth="1"/>
    <col min="265" max="265" width="15.44140625" style="33" customWidth="1"/>
    <col min="266" max="266" width="8.88671875" style="33" customWidth="1"/>
    <col min="267" max="267" width="58.5546875" style="33" customWidth="1"/>
    <col min="268" max="496" width="72.33203125" style="33"/>
    <col min="497" max="497" width="4.88671875" style="33" customWidth="1"/>
    <col min="498" max="498" width="2.33203125" style="33" customWidth="1"/>
    <col min="499" max="499" width="4.33203125" style="33" customWidth="1"/>
    <col min="500" max="501" width="3.5546875" style="33" customWidth="1"/>
    <col min="502" max="502" width="4.88671875" style="33" customWidth="1"/>
    <col min="503" max="503" width="7.44140625" style="33" customWidth="1"/>
    <col min="504" max="504" width="11.5546875" style="33" customWidth="1"/>
    <col min="505" max="505" width="5.6640625" style="33" customWidth="1"/>
    <col min="506" max="506" width="47.5546875" style="33" customWidth="1"/>
    <col min="507" max="507" width="12.88671875" style="33" customWidth="1"/>
    <col min="508" max="508" width="6.33203125" style="33" customWidth="1"/>
    <col min="509" max="509" width="14.5546875" style="33" customWidth="1"/>
    <col min="510" max="510" width="11.109375" style="33" customWidth="1"/>
    <col min="511" max="511" width="16.88671875" style="33" customWidth="1"/>
    <col min="512" max="512" width="12.44140625" style="33" customWidth="1"/>
    <col min="513" max="513" width="17.6640625" style="33" customWidth="1"/>
    <col min="514" max="514" width="22.5546875" style="33" bestFit="1" customWidth="1"/>
    <col min="515" max="515" width="13.6640625" style="33" customWidth="1"/>
    <col min="516" max="516" width="16.88671875" style="33" customWidth="1"/>
    <col min="517" max="517" width="12.44140625" style="33" customWidth="1"/>
    <col min="518" max="518" width="17.44140625" style="33" customWidth="1"/>
    <col min="519" max="519" width="20.6640625" style="33" bestFit="1" customWidth="1"/>
    <col min="520" max="520" width="22.6640625" style="33" bestFit="1" customWidth="1"/>
    <col min="521" max="521" width="15.44140625" style="33" customWidth="1"/>
    <col min="522" max="522" width="8.88671875" style="33" customWidth="1"/>
    <col min="523" max="523" width="58.5546875" style="33" customWidth="1"/>
    <col min="524" max="752" width="72.33203125" style="33"/>
    <col min="753" max="753" width="4.88671875" style="33" customWidth="1"/>
    <col min="754" max="754" width="2.33203125" style="33" customWidth="1"/>
    <col min="755" max="755" width="4.33203125" style="33" customWidth="1"/>
    <col min="756" max="757" width="3.5546875" style="33" customWidth="1"/>
    <col min="758" max="758" width="4.88671875" style="33" customWidth="1"/>
    <col min="759" max="759" width="7.44140625" style="33" customWidth="1"/>
    <col min="760" max="760" width="11.5546875" style="33" customWidth="1"/>
    <col min="761" max="761" width="5.6640625" style="33" customWidth="1"/>
    <col min="762" max="762" width="47.5546875" style="33" customWidth="1"/>
    <col min="763" max="763" width="12.88671875" style="33" customWidth="1"/>
    <col min="764" max="764" width="6.33203125" style="33" customWidth="1"/>
    <col min="765" max="765" width="14.5546875" style="33" customWidth="1"/>
    <col min="766" max="766" width="11.109375" style="33" customWidth="1"/>
    <col min="767" max="767" width="16.88671875" style="33" customWidth="1"/>
    <col min="768" max="768" width="12.44140625" style="33" customWidth="1"/>
    <col min="769" max="769" width="17.6640625" style="33" customWidth="1"/>
    <col min="770" max="770" width="22.5546875" style="33" bestFit="1" customWidth="1"/>
    <col min="771" max="771" width="13.6640625" style="33" customWidth="1"/>
    <col min="772" max="772" width="16.88671875" style="33" customWidth="1"/>
    <col min="773" max="773" width="12.44140625" style="33" customWidth="1"/>
    <col min="774" max="774" width="17.44140625" style="33" customWidth="1"/>
    <col min="775" max="775" width="20.6640625" style="33" bestFit="1" customWidth="1"/>
    <col min="776" max="776" width="22.6640625" style="33" bestFit="1" customWidth="1"/>
    <col min="777" max="777" width="15.44140625" style="33" customWidth="1"/>
    <col min="778" max="778" width="8.88671875" style="33" customWidth="1"/>
    <col min="779" max="779" width="58.5546875" style="33" customWidth="1"/>
    <col min="780" max="1008" width="72.33203125" style="33"/>
    <col min="1009" max="1009" width="4.88671875" style="33" customWidth="1"/>
    <col min="1010" max="1010" width="2.33203125" style="33" customWidth="1"/>
    <col min="1011" max="1011" width="4.33203125" style="33" customWidth="1"/>
    <col min="1012" max="1013" width="3.5546875" style="33" customWidth="1"/>
    <col min="1014" max="1014" width="4.88671875" style="33" customWidth="1"/>
    <col min="1015" max="1015" width="7.44140625" style="33" customWidth="1"/>
    <col min="1016" max="1016" width="11.5546875" style="33" customWidth="1"/>
    <col min="1017" max="1017" width="5.6640625" style="33" customWidth="1"/>
    <col min="1018" max="1018" width="47.5546875" style="33" customWidth="1"/>
    <col min="1019" max="1019" width="12.88671875" style="33" customWidth="1"/>
    <col min="1020" max="1020" width="6.33203125" style="33" customWidth="1"/>
    <col min="1021" max="1021" width="14.5546875" style="33" customWidth="1"/>
    <col min="1022" max="1022" width="11.109375" style="33" customWidth="1"/>
    <col min="1023" max="1023" width="16.88671875" style="33" customWidth="1"/>
    <col min="1024" max="1024" width="12.44140625" style="33" customWidth="1"/>
    <col min="1025" max="1025" width="17.6640625" style="33" customWidth="1"/>
    <col min="1026" max="1026" width="22.5546875" style="33" bestFit="1" customWidth="1"/>
    <col min="1027" max="1027" width="13.6640625" style="33" customWidth="1"/>
    <col min="1028" max="1028" width="16.88671875" style="33" customWidth="1"/>
    <col min="1029" max="1029" width="12.44140625" style="33" customWidth="1"/>
    <col min="1030" max="1030" width="17.44140625" style="33" customWidth="1"/>
    <col min="1031" max="1031" width="20.6640625" style="33" bestFit="1" customWidth="1"/>
    <col min="1032" max="1032" width="22.6640625" style="33" bestFit="1" customWidth="1"/>
    <col min="1033" max="1033" width="15.44140625" style="33" customWidth="1"/>
    <col min="1034" max="1034" width="8.88671875" style="33" customWidth="1"/>
    <col min="1035" max="1035" width="58.5546875" style="33" customWidth="1"/>
    <col min="1036" max="1264" width="72.33203125" style="33"/>
    <col min="1265" max="1265" width="4.88671875" style="33" customWidth="1"/>
    <col min="1266" max="1266" width="2.33203125" style="33" customWidth="1"/>
    <col min="1267" max="1267" width="4.33203125" style="33" customWidth="1"/>
    <col min="1268" max="1269" width="3.5546875" style="33" customWidth="1"/>
    <col min="1270" max="1270" width="4.88671875" style="33" customWidth="1"/>
    <col min="1271" max="1271" width="7.44140625" style="33" customWidth="1"/>
    <col min="1272" max="1272" width="11.5546875" style="33" customWidth="1"/>
    <col min="1273" max="1273" width="5.6640625" style="33" customWidth="1"/>
    <col min="1274" max="1274" width="47.5546875" style="33" customWidth="1"/>
    <col min="1275" max="1275" width="12.88671875" style="33" customWidth="1"/>
    <col min="1276" max="1276" width="6.33203125" style="33" customWidth="1"/>
    <col min="1277" max="1277" width="14.5546875" style="33" customWidth="1"/>
    <col min="1278" max="1278" width="11.109375" style="33" customWidth="1"/>
    <col min="1279" max="1279" width="16.88671875" style="33" customWidth="1"/>
    <col min="1280" max="1280" width="12.44140625" style="33" customWidth="1"/>
    <col min="1281" max="1281" width="17.6640625" style="33" customWidth="1"/>
    <col min="1282" max="1282" width="22.5546875" style="33" bestFit="1" customWidth="1"/>
    <col min="1283" max="1283" width="13.6640625" style="33" customWidth="1"/>
    <col min="1284" max="1284" width="16.88671875" style="33" customWidth="1"/>
    <col min="1285" max="1285" width="12.44140625" style="33" customWidth="1"/>
    <col min="1286" max="1286" width="17.44140625" style="33" customWidth="1"/>
    <col min="1287" max="1287" width="20.6640625" style="33" bestFit="1" customWidth="1"/>
    <col min="1288" max="1288" width="22.6640625" style="33" bestFit="1" customWidth="1"/>
    <col min="1289" max="1289" width="15.44140625" style="33" customWidth="1"/>
    <col min="1290" max="1290" width="8.88671875" style="33" customWidth="1"/>
    <col min="1291" max="1291" width="58.5546875" style="33" customWidth="1"/>
    <col min="1292" max="1520" width="72.33203125" style="33"/>
    <col min="1521" max="1521" width="4.88671875" style="33" customWidth="1"/>
    <col min="1522" max="1522" width="2.33203125" style="33" customWidth="1"/>
    <col min="1523" max="1523" width="4.33203125" style="33" customWidth="1"/>
    <col min="1524" max="1525" width="3.5546875" style="33" customWidth="1"/>
    <col min="1526" max="1526" width="4.88671875" style="33" customWidth="1"/>
    <col min="1527" max="1527" width="7.44140625" style="33" customWidth="1"/>
    <col min="1528" max="1528" width="11.5546875" style="33" customWidth="1"/>
    <col min="1529" max="1529" width="5.6640625" style="33" customWidth="1"/>
    <col min="1530" max="1530" width="47.5546875" style="33" customWidth="1"/>
    <col min="1531" max="1531" width="12.88671875" style="33" customWidth="1"/>
    <col min="1532" max="1532" width="6.33203125" style="33" customWidth="1"/>
    <col min="1533" max="1533" width="14.5546875" style="33" customWidth="1"/>
    <col min="1534" max="1534" width="11.109375" style="33" customWidth="1"/>
    <col min="1535" max="1535" width="16.88671875" style="33" customWidth="1"/>
    <col min="1536" max="1536" width="12.44140625" style="33" customWidth="1"/>
    <col min="1537" max="1537" width="17.6640625" style="33" customWidth="1"/>
    <col min="1538" max="1538" width="22.5546875" style="33" bestFit="1" customWidth="1"/>
    <col min="1539" max="1539" width="13.6640625" style="33" customWidth="1"/>
    <col min="1540" max="1540" width="16.88671875" style="33" customWidth="1"/>
    <col min="1541" max="1541" width="12.44140625" style="33" customWidth="1"/>
    <col min="1542" max="1542" width="17.44140625" style="33" customWidth="1"/>
    <col min="1543" max="1543" width="20.6640625" style="33" bestFit="1" customWidth="1"/>
    <col min="1544" max="1544" width="22.6640625" style="33" bestFit="1" customWidth="1"/>
    <col min="1545" max="1545" width="15.44140625" style="33" customWidth="1"/>
    <col min="1546" max="1546" width="8.88671875" style="33" customWidth="1"/>
    <col min="1547" max="1547" width="58.5546875" style="33" customWidth="1"/>
    <col min="1548" max="1776" width="72.33203125" style="33"/>
    <col min="1777" max="1777" width="4.88671875" style="33" customWidth="1"/>
    <col min="1778" max="1778" width="2.33203125" style="33" customWidth="1"/>
    <col min="1779" max="1779" width="4.33203125" style="33" customWidth="1"/>
    <col min="1780" max="1781" width="3.5546875" style="33" customWidth="1"/>
    <col min="1782" max="1782" width="4.88671875" style="33" customWidth="1"/>
    <col min="1783" max="1783" width="7.44140625" style="33" customWidth="1"/>
    <col min="1784" max="1784" width="11.5546875" style="33" customWidth="1"/>
    <col min="1785" max="1785" width="5.6640625" style="33" customWidth="1"/>
    <col min="1786" max="1786" width="47.5546875" style="33" customWidth="1"/>
    <col min="1787" max="1787" width="12.88671875" style="33" customWidth="1"/>
    <col min="1788" max="1788" width="6.33203125" style="33" customWidth="1"/>
    <col min="1789" max="1789" width="14.5546875" style="33" customWidth="1"/>
    <col min="1790" max="1790" width="11.109375" style="33" customWidth="1"/>
    <col min="1791" max="1791" width="16.88671875" style="33" customWidth="1"/>
    <col min="1792" max="1792" width="12.44140625" style="33" customWidth="1"/>
    <col min="1793" max="1793" width="17.6640625" style="33" customWidth="1"/>
    <col min="1794" max="1794" width="22.5546875" style="33" bestFit="1" customWidth="1"/>
    <col min="1795" max="1795" width="13.6640625" style="33" customWidth="1"/>
    <col min="1796" max="1796" width="16.88671875" style="33" customWidth="1"/>
    <col min="1797" max="1797" width="12.44140625" style="33" customWidth="1"/>
    <col min="1798" max="1798" width="17.44140625" style="33" customWidth="1"/>
    <col min="1799" max="1799" width="20.6640625" style="33" bestFit="1" customWidth="1"/>
    <col min="1800" max="1800" width="22.6640625" style="33" bestFit="1" customWidth="1"/>
    <col min="1801" max="1801" width="15.44140625" style="33" customWidth="1"/>
    <col min="1802" max="1802" width="8.88671875" style="33" customWidth="1"/>
    <col min="1803" max="1803" width="58.5546875" style="33" customWidth="1"/>
    <col min="1804" max="2032" width="72.33203125" style="33"/>
    <col min="2033" max="2033" width="4.88671875" style="33" customWidth="1"/>
    <col min="2034" max="2034" width="2.33203125" style="33" customWidth="1"/>
    <col min="2035" max="2035" width="4.33203125" style="33" customWidth="1"/>
    <col min="2036" max="2037" width="3.5546875" style="33" customWidth="1"/>
    <col min="2038" max="2038" width="4.88671875" style="33" customWidth="1"/>
    <col min="2039" max="2039" width="7.44140625" style="33" customWidth="1"/>
    <col min="2040" max="2040" width="11.5546875" style="33" customWidth="1"/>
    <col min="2041" max="2041" width="5.6640625" style="33" customWidth="1"/>
    <col min="2042" max="2042" width="47.5546875" style="33" customWidth="1"/>
    <col min="2043" max="2043" width="12.88671875" style="33" customWidth="1"/>
    <col min="2044" max="2044" width="6.33203125" style="33" customWidth="1"/>
    <col min="2045" max="2045" width="14.5546875" style="33" customWidth="1"/>
    <col min="2046" max="2046" width="11.109375" style="33" customWidth="1"/>
    <col min="2047" max="2047" width="16.88671875" style="33" customWidth="1"/>
    <col min="2048" max="2048" width="12.44140625" style="33" customWidth="1"/>
    <col min="2049" max="2049" width="17.6640625" style="33" customWidth="1"/>
    <col min="2050" max="2050" width="22.5546875" style="33" bestFit="1" customWidth="1"/>
    <col min="2051" max="2051" width="13.6640625" style="33" customWidth="1"/>
    <col min="2052" max="2052" width="16.88671875" style="33" customWidth="1"/>
    <col min="2053" max="2053" width="12.44140625" style="33" customWidth="1"/>
    <col min="2054" max="2054" width="17.44140625" style="33" customWidth="1"/>
    <col min="2055" max="2055" width="20.6640625" style="33" bestFit="1" customWidth="1"/>
    <col min="2056" max="2056" width="22.6640625" style="33" bestFit="1" customWidth="1"/>
    <col min="2057" max="2057" width="15.44140625" style="33" customWidth="1"/>
    <col min="2058" max="2058" width="8.88671875" style="33" customWidth="1"/>
    <col min="2059" max="2059" width="58.5546875" style="33" customWidth="1"/>
    <col min="2060" max="2288" width="72.33203125" style="33"/>
    <col min="2289" max="2289" width="4.88671875" style="33" customWidth="1"/>
    <col min="2290" max="2290" width="2.33203125" style="33" customWidth="1"/>
    <col min="2291" max="2291" width="4.33203125" style="33" customWidth="1"/>
    <col min="2292" max="2293" width="3.5546875" style="33" customWidth="1"/>
    <col min="2294" max="2294" width="4.88671875" style="33" customWidth="1"/>
    <col min="2295" max="2295" width="7.44140625" style="33" customWidth="1"/>
    <col min="2296" max="2296" width="11.5546875" style="33" customWidth="1"/>
    <col min="2297" max="2297" width="5.6640625" style="33" customWidth="1"/>
    <col min="2298" max="2298" width="47.5546875" style="33" customWidth="1"/>
    <col min="2299" max="2299" width="12.88671875" style="33" customWidth="1"/>
    <col min="2300" max="2300" width="6.33203125" style="33" customWidth="1"/>
    <col min="2301" max="2301" width="14.5546875" style="33" customWidth="1"/>
    <col min="2302" max="2302" width="11.109375" style="33" customWidth="1"/>
    <col min="2303" max="2303" width="16.88671875" style="33" customWidth="1"/>
    <col min="2304" max="2304" width="12.44140625" style="33" customWidth="1"/>
    <col min="2305" max="2305" width="17.6640625" style="33" customWidth="1"/>
    <col min="2306" max="2306" width="22.5546875" style="33" bestFit="1" customWidth="1"/>
    <col min="2307" max="2307" width="13.6640625" style="33" customWidth="1"/>
    <col min="2308" max="2308" width="16.88671875" style="33" customWidth="1"/>
    <col min="2309" max="2309" width="12.44140625" style="33" customWidth="1"/>
    <col min="2310" max="2310" width="17.44140625" style="33" customWidth="1"/>
    <col min="2311" max="2311" width="20.6640625" style="33" bestFit="1" customWidth="1"/>
    <col min="2312" max="2312" width="22.6640625" style="33" bestFit="1" customWidth="1"/>
    <col min="2313" max="2313" width="15.44140625" style="33" customWidth="1"/>
    <col min="2314" max="2314" width="8.88671875" style="33" customWidth="1"/>
    <col min="2315" max="2315" width="58.5546875" style="33" customWidth="1"/>
    <col min="2316" max="2544" width="72.33203125" style="33"/>
    <col min="2545" max="2545" width="4.88671875" style="33" customWidth="1"/>
    <col min="2546" max="2546" width="2.33203125" style="33" customWidth="1"/>
    <col min="2547" max="2547" width="4.33203125" style="33" customWidth="1"/>
    <col min="2548" max="2549" width="3.5546875" style="33" customWidth="1"/>
    <col min="2550" max="2550" width="4.88671875" style="33" customWidth="1"/>
    <col min="2551" max="2551" width="7.44140625" style="33" customWidth="1"/>
    <col min="2552" max="2552" width="11.5546875" style="33" customWidth="1"/>
    <col min="2553" max="2553" width="5.6640625" style="33" customWidth="1"/>
    <col min="2554" max="2554" width="47.5546875" style="33" customWidth="1"/>
    <col min="2555" max="2555" width="12.88671875" style="33" customWidth="1"/>
    <col min="2556" max="2556" width="6.33203125" style="33" customWidth="1"/>
    <col min="2557" max="2557" width="14.5546875" style="33" customWidth="1"/>
    <col min="2558" max="2558" width="11.109375" style="33" customWidth="1"/>
    <col min="2559" max="2559" width="16.88671875" style="33" customWidth="1"/>
    <col min="2560" max="2560" width="12.44140625" style="33" customWidth="1"/>
    <col min="2561" max="2561" width="17.6640625" style="33" customWidth="1"/>
    <col min="2562" max="2562" width="22.5546875" style="33" bestFit="1" customWidth="1"/>
    <col min="2563" max="2563" width="13.6640625" style="33" customWidth="1"/>
    <col min="2564" max="2564" width="16.88671875" style="33" customWidth="1"/>
    <col min="2565" max="2565" width="12.44140625" style="33" customWidth="1"/>
    <col min="2566" max="2566" width="17.44140625" style="33" customWidth="1"/>
    <col min="2567" max="2567" width="20.6640625" style="33" bestFit="1" customWidth="1"/>
    <col min="2568" max="2568" width="22.6640625" style="33" bestFit="1" customWidth="1"/>
    <col min="2569" max="2569" width="15.44140625" style="33" customWidth="1"/>
    <col min="2570" max="2570" width="8.88671875" style="33" customWidth="1"/>
    <col min="2571" max="2571" width="58.5546875" style="33" customWidth="1"/>
    <col min="2572" max="2800" width="72.33203125" style="33"/>
    <col min="2801" max="2801" width="4.88671875" style="33" customWidth="1"/>
    <col min="2802" max="2802" width="2.33203125" style="33" customWidth="1"/>
    <col min="2803" max="2803" width="4.33203125" style="33" customWidth="1"/>
    <col min="2804" max="2805" width="3.5546875" style="33" customWidth="1"/>
    <col min="2806" max="2806" width="4.88671875" style="33" customWidth="1"/>
    <col min="2807" max="2807" width="7.44140625" style="33" customWidth="1"/>
    <col min="2808" max="2808" width="11.5546875" style="33" customWidth="1"/>
    <col min="2809" max="2809" width="5.6640625" style="33" customWidth="1"/>
    <col min="2810" max="2810" width="47.5546875" style="33" customWidth="1"/>
    <col min="2811" max="2811" width="12.88671875" style="33" customWidth="1"/>
    <col min="2812" max="2812" width="6.33203125" style="33" customWidth="1"/>
    <col min="2813" max="2813" width="14.5546875" style="33" customWidth="1"/>
    <col min="2814" max="2814" width="11.109375" style="33" customWidth="1"/>
    <col min="2815" max="2815" width="16.88671875" style="33" customWidth="1"/>
    <col min="2816" max="2816" width="12.44140625" style="33" customWidth="1"/>
    <col min="2817" max="2817" width="17.6640625" style="33" customWidth="1"/>
    <col min="2818" max="2818" width="22.5546875" style="33" bestFit="1" customWidth="1"/>
    <col min="2819" max="2819" width="13.6640625" style="33" customWidth="1"/>
    <col min="2820" max="2820" width="16.88671875" style="33" customWidth="1"/>
    <col min="2821" max="2821" width="12.44140625" style="33" customWidth="1"/>
    <col min="2822" max="2822" width="17.44140625" style="33" customWidth="1"/>
    <col min="2823" max="2823" width="20.6640625" style="33" bestFit="1" customWidth="1"/>
    <col min="2824" max="2824" width="22.6640625" style="33" bestFit="1" customWidth="1"/>
    <col min="2825" max="2825" width="15.44140625" style="33" customWidth="1"/>
    <col min="2826" max="2826" width="8.88671875" style="33" customWidth="1"/>
    <col min="2827" max="2827" width="58.5546875" style="33" customWidth="1"/>
    <col min="2828" max="3056" width="72.33203125" style="33"/>
    <col min="3057" max="3057" width="4.88671875" style="33" customWidth="1"/>
    <col min="3058" max="3058" width="2.33203125" style="33" customWidth="1"/>
    <col min="3059" max="3059" width="4.33203125" style="33" customWidth="1"/>
    <col min="3060" max="3061" width="3.5546875" style="33" customWidth="1"/>
    <col min="3062" max="3062" width="4.88671875" style="33" customWidth="1"/>
    <col min="3063" max="3063" width="7.44140625" style="33" customWidth="1"/>
    <col min="3064" max="3064" width="11.5546875" style="33" customWidth="1"/>
    <col min="3065" max="3065" width="5.6640625" style="33" customWidth="1"/>
    <col min="3066" max="3066" width="47.5546875" style="33" customWidth="1"/>
    <col min="3067" max="3067" width="12.88671875" style="33" customWidth="1"/>
    <col min="3068" max="3068" width="6.33203125" style="33" customWidth="1"/>
    <col min="3069" max="3069" width="14.5546875" style="33" customWidth="1"/>
    <col min="3070" max="3070" width="11.109375" style="33" customWidth="1"/>
    <col min="3071" max="3071" width="16.88671875" style="33" customWidth="1"/>
    <col min="3072" max="3072" width="12.44140625" style="33" customWidth="1"/>
    <col min="3073" max="3073" width="17.6640625" style="33" customWidth="1"/>
    <col min="3074" max="3074" width="22.5546875" style="33" bestFit="1" customWidth="1"/>
    <col min="3075" max="3075" width="13.6640625" style="33" customWidth="1"/>
    <col min="3076" max="3076" width="16.88671875" style="33" customWidth="1"/>
    <col min="3077" max="3077" width="12.44140625" style="33" customWidth="1"/>
    <col min="3078" max="3078" width="17.44140625" style="33" customWidth="1"/>
    <col min="3079" max="3079" width="20.6640625" style="33" bestFit="1" customWidth="1"/>
    <col min="3080" max="3080" width="22.6640625" style="33" bestFit="1" customWidth="1"/>
    <col min="3081" max="3081" width="15.44140625" style="33" customWidth="1"/>
    <col min="3082" max="3082" width="8.88671875" style="33" customWidth="1"/>
    <col min="3083" max="3083" width="58.5546875" style="33" customWidth="1"/>
    <col min="3084" max="3312" width="72.33203125" style="33"/>
    <col min="3313" max="3313" width="4.88671875" style="33" customWidth="1"/>
    <col min="3314" max="3314" width="2.33203125" style="33" customWidth="1"/>
    <col min="3315" max="3315" width="4.33203125" style="33" customWidth="1"/>
    <col min="3316" max="3317" width="3.5546875" style="33" customWidth="1"/>
    <col min="3318" max="3318" width="4.88671875" style="33" customWidth="1"/>
    <col min="3319" max="3319" width="7.44140625" style="33" customWidth="1"/>
    <col min="3320" max="3320" width="11.5546875" style="33" customWidth="1"/>
    <col min="3321" max="3321" width="5.6640625" style="33" customWidth="1"/>
    <col min="3322" max="3322" width="47.5546875" style="33" customWidth="1"/>
    <col min="3323" max="3323" width="12.88671875" style="33" customWidth="1"/>
    <col min="3324" max="3324" width="6.33203125" style="33" customWidth="1"/>
    <col min="3325" max="3325" width="14.5546875" style="33" customWidth="1"/>
    <col min="3326" max="3326" width="11.109375" style="33" customWidth="1"/>
    <col min="3327" max="3327" width="16.88671875" style="33" customWidth="1"/>
    <col min="3328" max="3328" width="12.44140625" style="33" customWidth="1"/>
    <col min="3329" max="3329" width="17.6640625" style="33" customWidth="1"/>
    <col min="3330" max="3330" width="22.5546875" style="33" bestFit="1" customWidth="1"/>
    <col min="3331" max="3331" width="13.6640625" style="33" customWidth="1"/>
    <col min="3332" max="3332" width="16.88671875" style="33" customWidth="1"/>
    <col min="3333" max="3333" width="12.44140625" style="33" customWidth="1"/>
    <col min="3334" max="3334" width="17.44140625" style="33" customWidth="1"/>
    <col min="3335" max="3335" width="20.6640625" style="33" bestFit="1" customWidth="1"/>
    <col min="3336" max="3336" width="22.6640625" style="33" bestFit="1" customWidth="1"/>
    <col min="3337" max="3337" width="15.44140625" style="33" customWidth="1"/>
    <col min="3338" max="3338" width="8.88671875" style="33" customWidth="1"/>
    <col min="3339" max="3339" width="58.5546875" style="33" customWidth="1"/>
    <col min="3340" max="3568" width="72.33203125" style="33"/>
    <col min="3569" max="3569" width="4.88671875" style="33" customWidth="1"/>
    <col min="3570" max="3570" width="2.33203125" style="33" customWidth="1"/>
    <col min="3571" max="3571" width="4.33203125" style="33" customWidth="1"/>
    <col min="3572" max="3573" width="3.5546875" style="33" customWidth="1"/>
    <col min="3574" max="3574" width="4.88671875" style="33" customWidth="1"/>
    <col min="3575" max="3575" width="7.44140625" style="33" customWidth="1"/>
    <col min="3576" max="3576" width="11.5546875" style="33" customWidth="1"/>
    <col min="3577" max="3577" width="5.6640625" style="33" customWidth="1"/>
    <col min="3578" max="3578" width="47.5546875" style="33" customWidth="1"/>
    <col min="3579" max="3579" width="12.88671875" style="33" customWidth="1"/>
    <col min="3580" max="3580" width="6.33203125" style="33" customWidth="1"/>
    <col min="3581" max="3581" width="14.5546875" style="33" customWidth="1"/>
    <col min="3582" max="3582" width="11.109375" style="33" customWidth="1"/>
    <col min="3583" max="3583" width="16.88671875" style="33" customWidth="1"/>
    <col min="3584" max="3584" width="12.44140625" style="33" customWidth="1"/>
    <col min="3585" max="3585" width="17.6640625" style="33" customWidth="1"/>
    <col min="3586" max="3586" width="22.5546875" style="33" bestFit="1" customWidth="1"/>
    <col min="3587" max="3587" width="13.6640625" style="33" customWidth="1"/>
    <col min="3588" max="3588" width="16.88671875" style="33" customWidth="1"/>
    <col min="3589" max="3589" width="12.44140625" style="33" customWidth="1"/>
    <col min="3590" max="3590" width="17.44140625" style="33" customWidth="1"/>
    <col min="3591" max="3591" width="20.6640625" style="33" bestFit="1" customWidth="1"/>
    <col min="3592" max="3592" width="22.6640625" style="33" bestFit="1" customWidth="1"/>
    <col min="3593" max="3593" width="15.44140625" style="33" customWidth="1"/>
    <col min="3594" max="3594" width="8.88671875" style="33" customWidth="1"/>
    <col min="3595" max="3595" width="58.5546875" style="33" customWidth="1"/>
    <col min="3596" max="3824" width="72.33203125" style="33"/>
    <col min="3825" max="3825" width="4.88671875" style="33" customWidth="1"/>
    <col min="3826" max="3826" width="2.33203125" style="33" customWidth="1"/>
    <col min="3827" max="3827" width="4.33203125" style="33" customWidth="1"/>
    <col min="3828" max="3829" width="3.5546875" style="33" customWidth="1"/>
    <col min="3830" max="3830" width="4.88671875" style="33" customWidth="1"/>
    <col min="3831" max="3831" width="7.44140625" style="33" customWidth="1"/>
    <col min="3832" max="3832" width="11.5546875" style="33" customWidth="1"/>
    <col min="3833" max="3833" width="5.6640625" style="33" customWidth="1"/>
    <col min="3834" max="3834" width="47.5546875" style="33" customWidth="1"/>
    <col min="3835" max="3835" width="12.88671875" style="33" customWidth="1"/>
    <col min="3836" max="3836" width="6.33203125" style="33" customWidth="1"/>
    <col min="3837" max="3837" width="14.5546875" style="33" customWidth="1"/>
    <col min="3838" max="3838" width="11.109375" style="33" customWidth="1"/>
    <col min="3839" max="3839" width="16.88671875" style="33" customWidth="1"/>
    <col min="3840" max="3840" width="12.44140625" style="33" customWidth="1"/>
    <col min="3841" max="3841" width="17.6640625" style="33" customWidth="1"/>
    <col min="3842" max="3842" width="22.5546875" style="33" bestFit="1" customWidth="1"/>
    <col min="3843" max="3843" width="13.6640625" style="33" customWidth="1"/>
    <col min="3844" max="3844" width="16.88671875" style="33" customWidth="1"/>
    <col min="3845" max="3845" width="12.44140625" style="33" customWidth="1"/>
    <col min="3846" max="3846" width="17.44140625" style="33" customWidth="1"/>
    <col min="3847" max="3847" width="20.6640625" style="33" bestFit="1" customWidth="1"/>
    <col min="3848" max="3848" width="22.6640625" style="33" bestFit="1" customWidth="1"/>
    <col min="3849" max="3849" width="15.44140625" style="33" customWidth="1"/>
    <col min="3850" max="3850" width="8.88671875" style="33" customWidth="1"/>
    <col min="3851" max="3851" width="58.5546875" style="33" customWidth="1"/>
    <col min="3852" max="4080" width="72.33203125" style="33"/>
    <col min="4081" max="4081" width="4.88671875" style="33" customWidth="1"/>
    <col min="4082" max="4082" width="2.33203125" style="33" customWidth="1"/>
    <col min="4083" max="4083" width="4.33203125" style="33" customWidth="1"/>
    <col min="4084" max="4085" width="3.5546875" style="33" customWidth="1"/>
    <col min="4086" max="4086" width="4.88671875" style="33" customWidth="1"/>
    <col min="4087" max="4087" width="7.44140625" style="33" customWidth="1"/>
    <col min="4088" max="4088" width="11.5546875" style="33" customWidth="1"/>
    <col min="4089" max="4089" width="5.6640625" style="33" customWidth="1"/>
    <col min="4090" max="4090" width="47.5546875" style="33" customWidth="1"/>
    <col min="4091" max="4091" width="12.88671875" style="33" customWidth="1"/>
    <col min="4092" max="4092" width="6.33203125" style="33" customWidth="1"/>
    <col min="4093" max="4093" width="14.5546875" style="33" customWidth="1"/>
    <col min="4094" max="4094" width="11.109375" style="33" customWidth="1"/>
    <col min="4095" max="4095" width="16.88671875" style="33" customWidth="1"/>
    <col min="4096" max="4096" width="12.44140625" style="33" customWidth="1"/>
    <col min="4097" max="4097" width="17.6640625" style="33" customWidth="1"/>
    <col min="4098" max="4098" width="22.5546875" style="33" bestFit="1" customWidth="1"/>
    <col min="4099" max="4099" width="13.6640625" style="33" customWidth="1"/>
    <col min="4100" max="4100" width="16.88671875" style="33" customWidth="1"/>
    <col min="4101" max="4101" width="12.44140625" style="33" customWidth="1"/>
    <col min="4102" max="4102" width="17.44140625" style="33" customWidth="1"/>
    <col min="4103" max="4103" width="20.6640625" style="33" bestFit="1" customWidth="1"/>
    <col min="4104" max="4104" width="22.6640625" style="33" bestFit="1" customWidth="1"/>
    <col min="4105" max="4105" width="15.44140625" style="33" customWidth="1"/>
    <col min="4106" max="4106" width="8.88671875" style="33" customWidth="1"/>
    <col min="4107" max="4107" width="58.5546875" style="33" customWidth="1"/>
    <col min="4108" max="4336" width="72.33203125" style="33"/>
    <col min="4337" max="4337" width="4.88671875" style="33" customWidth="1"/>
    <col min="4338" max="4338" width="2.33203125" style="33" customWidth="1"/>
    <col min="4339" max="4339" width="4.33203125" style="33" customWidth="1"/>
    <col min="4340" max="4341" width="3.5546875" style="33" customWidth="1"/>
    <col min="4342" max="4342" width="4.88671875" style="33" customWidth="1"/>
    <col min="4343" max="4343" width="7.44140625" style="33" customWidth="1"/>
    <col min="4344" max="4344" width="11.5546875" style="33" customWidth="1"/>
    <col min="4345" max="4345" width="5.6640625" style="33" customWidth="1"/>
    <col min="4346" max="4346" width="47.5546875" style="33" customWidth="1"/>
    <col min="4347" max="4347" width="12.88671875" style="33" customWidth="1"/>
    <col min="4348" max="4348" width="6.33203125" style="33" customWidth="1"/>
    <col min="4349" max="4349" width="14.5546875" style="33" customWidth="1"/>
    <col min="4350" max="4350" width="11.109375" style="33" customWidth="1"/>
    <col min="4351" max="4351" width="16.88671875" style="33" customWidth="1"/>
    <col min="4352" max="4352" width="12.44140625" style="33" customWidth="1"/>
    <col min="4353" max="4353" width="17.6640625" style="33" customWidth="1"/>
    <col min="4354" max="4354" width="22.5546875" style="33" bestFit="1" customWidth="1"/>
    <col min="4355" max="4355" width="13.6640625" style="33" customWidth="1"/>
    <col min="4356" max="4356" width="16.88671875" style="33" customWidth="1"/>
    <col min="4357" max="4357" width="12.44140625" style="33" customWidth="1"/>
    <col min="4358" max="4358" width="17.44140625" style="33" customWidth="1"/>
    <col min="4359" max="4359" width="20.6640625" style="33" bestFit="1" customWidth="1"/>
    <col min="4360" max="4360" width="22.6640625" style="33" bestFit="1" customWidth="1"/>
    <col min="4361" max="4361" width="15.44140625" style="33" customWidth="1"/>
    <col min="4362" max="4362" width="8.88671875" style="33" customWidth="1"/>
    <col min="4363" max="4363" width="58.5546875" style="33" customWidth="1"/>
    <col min="4364" max="4592" width="72.33203125" style="33"/>
    <col min="4593" max="4593" width="4.88671875" style="33" customWidth="1"/>
    <col min="4594" max="4594" width="2.33203125" style="33" customWidth="1"/>
    <col min="4595" max="4595" width="4.33203125" style="33" customWidth="1"/>
    <col min="4596" max="4597" width="3.5546875" style="33" customWidth="1"/>
    <col min="4598" max="4598" width="4.88671875" style="33" customWidth="1"/>
    <col min="4599" max="4599" width="7.44140625" style="33" customWidth="1"/>
    <col min="4600" max="4600" width="11.5546875" style="33" customWidth="1"/>
    <col min="4601" max="4601" width="5.6640625" style="33" customWidth="1"/>
    <col min="4602" max="4602" width="47.5546875" style="33" customWidth="1"/>
    <col min="4603" max="4603" width="12.88671875" style="33" customWidth="1"/>
    <col min="4604" max="4604" width="6.33203125" style="33" customWidth="1"/>
    <col min="4605" max="4605" width="14.5546875" style="33" customWidth="1"/>
    <col min="4606" max="4606" width="11.109375" style="33" customWidth="1"/>
    <col min="4607" max="4607" width="16.88671875" style="33" customWidth="1"/>
    <col min="4608" max="4608" width="12.44140625" style="33" customWidth="1"/>
    <col min="4609" max="4609" width="17.6640625" style="33" customWidth="1"/>
    <col min="4610" max="4610" width="22.5546875" style="33" bestFit="1" customWidth="1"/>
    <col min="4611" max="4611" width="13.6640625" style="33" customWidth="1"/>
    <col min="4612" max="4612" width="16.88671875" style="33" customWidth="1"/>
    <col min="4613" max="4613" width="12.44140625" style="33" customWidth="1"/>
    <col min="4614" max="4614" width="17.44140625" style="33" customWidth="1"/>
    <col min="4615" max="4615" width="20.6640625" style="33" bestFit="1" customWidth="1"/>
    <col min="4616" max="4616" width="22.6640625" style="33" bestFit="1" customWidth="1"/>
    <col min="4617" max="4617" width="15.44140625" style="33" customWidth="1"/>
    <col min="4618" max="4618" width="8.88671875" style="33" customWidth="1"/>
    <col min="4619" max="4619" width="58.5546875" style="33" customWidth="1"/>
    <col min="4620" max="4848" width="72.33203125" style="33"/>
    <col min="4849" max="4849" width="4.88671875" style="33" customWidth="1"/>
    <col min="4850" max="4850" width="2.33203125" style="33" customWidth="1"/>
    <col min="4851" max="4851" width="4.33203125" style="33" customWidth="1"/>
    <col min="4852" max="4853" width="3.5546875" style="33" customWidth="1"/>
    <col min="4854" max="4854" width="4.88671875" style="33" customWidth="1"/>
    <col min="4855" max="4855" width="7.44140625" style="33" customWidth="1"/>
    <col min="4856" max="4856" width="11.5546875" style="33" customWidth="1"/>
    <col min="4857" max="4857" width="5.6640625" style="33" customWidth="1"/>
    <col min="4858" max="4858" width="47.5546875" style="33" customWidth="1"/>
    <col min="4859" max="4859" width="12.88671875" style="33" customWidth="1"/>
    <col min="4860" max="4860" width="6.33203125" style="33" customWidth="1"/>
    <col min="4861" max="4861" width="14.5546875" style="33" customWidth="1"/>
    <col min="4862" max="4862" width="11.109375" style="33" customWidth="1"/>
    <col min="4863" max="4863" width="16.88671875" style="33" customWidth="1"/>
    <col min="4864" max="4864" width="12.44140625" style="33" customWidth="1"/>
    <col min="4865" max="4865" width="17.6640625" style="33" customWidth="1"/>
    <col min="4866" max="4866" width="22.5546875" style="33" bestFit="1" customWidth="1"/>
    <col min="4867" max="4867" width="13.6640625" style="33" customWidth="1"/>
    <col min="4868" max="4868" width="16.88671875" style="33" customWidth="1"/>
    <col min="4869" max="4869" width="12.44140625" style="33" customWidth="1"/>
    <col min="4870" max="4870" width="17.44140625" style="33" customWidth="1"/>
    <col min="4871" max="4871" width="20.6640625" style="33" bestFit="1" customWidth="1"/>
    <col min="4872" max="4872" width="22.6640625" style="33" bestFit="1" customWidth="1"/>
    <col min="4873" max="4873" width="15.44140625" style="33" customWidth="1"/>
    <col min="4874" max="4874" width="8.88671875" style="33" customWidth="1"/>
    <col min="4875" max="4875" width="58.5546875" style="33" customWidth="1"/>
    <col min="4876" max="5104" width="72.33203125" style="33"/>
    <col min="5105" max="5105" width="4.88671875" style="33" customWidth="1"/>
    <col min="5106" max="5106" width="2.33203125" style="33" customWidth="1"/>
    <col min="5107" max="5107" width="4.33203125" style="33" customWidth="1"/>
    <col min="5108" max="5109" width="3.5546875" style="33" customWidth="1"/>
    <col min="5110" max="5110" width="4.88671875" style="33" customWidth="1"/>
    <col min="5111" max="5111" width="7.44140625" style="33" customWidth="1"/>
    <col min="5112" max="5112" width="11.5546875" style="33" customWidth="1"/>
    <col min="5113" max="5113" width="5.6640625" style="33" customWidth="1"/>
    <col min="5114" max="5114" width="47.5546875" style="33" customWidth="1"/>
    <col min="5115" max="5115" width="12.88671875" style="33" customWidth="1"/>
    <col min="5116" max="5116" width="6.33203125" style="33" customWidth="1"/>
    <col min="5117" max="5117" width="14.5546875" style="33" customWidth="1"/>
    <col min="5118" max="5118" width="11.109375" style="33" customWidth="1"/>
    <col min="5119" max="5119" width="16.88671875" style="33" customWidth="1"/>
    <col min="5120" max="5120" width="12.44140625" style="33" customWidth="1"/>
    <col min="5121" max="5121" width="17.6640625" style="33" customWidth="1"/>
    <col min="5122" max="5122" width="22.5546875" style="33" bestFit="1" customWidth="1"/>
    <col min="5123" max="5123" width="13.6640625" style="33" customWidth="1"/>
    <col min="5124" max="5124" width="16.88671875" style="33" customWidth="1"/>
    <col min="5125" max="5125" width="12.44140625" style="33" customWidth="1"/>
    <col min="5126" max="5126" width="17.44140625" style="33" customWidth="1"/>
    <col min="5127" max="5127" width="20.6640625" style="33" bestFit="1" customWidth="1"/>
    <col min="5128" max="5128" width="22.6640625" style="33" bestFit="1" customWidth="1"/>
    <col min="5129" max="5129" width="15.44140625" style="33" customWidth="1"/>
    <col min="5130" max="5130" width="8.88671875" style="33" customWidth="1"/>
    <col min="5131" max="5131" width="58.5546875" style="33" customWidth="1"/>
    <col min="5132" max="5360" width="72.33203125" style="33"/>
    <col min="5361" max="5361" width="4.88671875" style="33" customWidth="1"/>
    <col min="5362" max="5362" width="2.33203125" style="33" customWidth="1"/>
    <col min="5363" max="5363" width="4.33203125" style="33" customWidth="1"/>
    <col min="5364" max="5365" width="3.5546875" style="33" customWidth="1"/>
    <col min="5366" max="5366" width="4.88671875" style="33" customWidth="1"/>
    <col min="5367" max="5367" width="7.44140625" style="33" customWidth="1"/>
    <col min="5368" max="5368" width="11.5546875" style="33" customWidth="1"/>
    <col min="5369" max="5369" width="5.6640625" style="33" customWidth="1"/>
    <col min="5370" max="5370" width="47.5546875" style="33" customWidth="1"/>
    <col min="5371" max="5371" width="12.88671875" style="33" customWidth="1"/>
    <col min="5372" max="5372" width="6.33203125" style="33" customWidth="1"/>
    <col min="5373" max="5373" width="14.5546875" style="33" customWidth="1"/>
    <col min="5374" max="5374" width="11.109375" style="33" customWidth="1"/>
    <col min="5375" max="5375" width="16.88671875" style="33" customWidth="1"/>
    <col min="5376" max="5376" width="12.44140625" style="33" customWidth="1"/>
    <col min="5377" max="5377" width="17.6640625" style="33" customWidth="1"/>
    <col min="5378" max="5378" width="22.5546875" style="33" bestFit="1" customWidth="1"/>
    <col min="5379" max="5379" width="13.6640625" style="33" customWidth="1"/>
    <col min="5380" max="5380" width="16.88671875" style="33" customWidth="1"/>
    <col min="5381" max="5381" width="12.44140625" style="33" customWidth="1"/>
    <col min="5382" max="5382" width="17.44140625" style="33" customWidth="1"/>
    <col min="5383" max="5383" width="20.6640625" style="33" bestFit="1" customWidth="1"/>
    <col min="5384" max="5384" width="22.6640625" style="33" bestFit="1" customWidth="1"/>
    <col min="5385" max="5385" width="15.44140625" style="33" customWidth="1"/>
    <col min="5386" max="5386" width="8.88671875" style="33" customWidth="1"/>
    <col min="5387" max="5387" width="58.5546875" style="33" customWidth="1"/>
    <col min="5388" max="5616" width="72.33203125" style="33"/>
    <col min="5617" max="5617" width="4.88671875" style="33" customWidth="1"/>
    <col min="5618" max="5618" width="2.33203125" style="33" customWidth="1"/>
    <col min="5619" max="5619" width="4.33203125" style="33" customWidth="1"/>
    <col min="5620" max="5621" width="3.5546875" style="33" customWidth="1"/>
    <col min="5622" max="5622" width="4.88671875" style="33" customWidth="1"/>
    <col min="5623" max="5623" width="7.44140625" style="33" customWidth="1"/>
    <col min="5624" max="5624" width="11.5546875" style="33" customWidth="1"/>
    <col min="5625" max="5625" width="5.6640625" style="33" customWidth="1"/>
    <col min="5626" max="5626" width="47.5546875" style="33" customWidth="1"/>
    <col min="5627" max="5627" width="12.88671875" style="33" customWidth="1"/>
    <col min="5628" max="5628" width="6.33203125" style="33" customWidth="1"/>
    <col min="5629" max="5629" width="14.5546875" style="33" customWidth="1"/>
    <col min="5630" max="5630" width="11.109375" style="33" customWidth="1"/>
    <col min="5631" max="5631" width="16.88671875" style="33" customWidth="1"/>
    <col min="5632" max="5632" width="12.44140625" style="33" customWidth="1"/>
    <col min="5633" max="5633" width="17.6640625" style="33" customWidth="1"/>
    <col min="5634" max="5634" width="22.5546875" style="33" bestFit="1" customWidth="1"/>
    <col min="5635" max="5635" width="13.6640625" style="33" customWidth="1"/>
    <col min="5636" max="5636" width="16.88671875" style="33" customWidth="1"/>
    <col min="5637" max="5637" width="12.44140625" style="33" customWidth="1"/>
    <col min="5638" max="5638" width="17.44140625" style="33" customWidth="1"/>
    <col min="5639" max="5639" width="20.6640625" style="33" bestFit="1" customWidth="1"/>
    <col min="5640" max="5640" width="22.6640625" style="33" bestFit="1" customWidth="1"/>
    <col min="5641" max="5641" width="15.44140625" style="33" customWidth="1"/>
    <col min="5642" max="5642" width="8.88671875" style="33" customWidth="1"/>
    <col min="5643" max="5643" width="58.5546875" style="33" customWidth="1"/>
    <col min="5644" max="5872" width="72.33203125" style="33"/>
    <col min="5873" max="5873" width="4.88671875" style="33" customWidth="1"/>
    <col min="5874" max="5874" width="2.33203125" style="33" customWidth="1"/>
    <col min="5875" max="5875" width="4.33203125" style="33" customWidth="1"/>
    <col min="5876" max="5877" width="3.5546875" style="33" customWidth="1"/>
    <col min="5878" max="5878" width="4.88671875" style="33" customWidth="1"/>
    <col min="5879" max="5879" width="7.44140625" style="33" customWidth="1"/>
    <col min="5880" max="5880" width="11.5546875" style="33" customWidth="1"/>
    <col min="5881" max="5881" width="5.6640625" style="33" customWidth="1"/>
    <col min="5882" max="5882" width="47.5546875" style="33" customWidth="1"/>
    <col min="5883" max="5883" width="12.88671875" style="33" customWidth="1"/>
    <col min="5884" max="5884" width="6.33203125" style="33" customWidth="1"/>
    <col min="5885" max="5885" width="14.5546875" style="33" customWidth="1"/>
    <col min="5886" max="5886" width="11.109375" style="33" customWidth="1"/>
    <col min="5887" max="5887" width="16.88671875" style="33" customWidth="1"/>
    <col min="5888" max="5888" width="12.44140625" style="33" customWidth="1"/>
    <col min="5889" max="5889" width="17.6640625" style="33" customWidth="1"/>
    <col min="5890" max="5890" width="22.5546875" style="33" bestFit="1" customWidth="1"/>
    <col min="5891" max="5891" width="13.6640625" style="33" customWidth="1"/>
    <col min="5892" max="5892" width="16.88671875" style="33" customWidth="1"/>
    <col min="5893" max="5893" width="12.44140625" style="33" customWidth="1"/>
    <col min="5894" max="5894" width="17.44140625" style="33" customWidth="1"/>
    <col min="5895" max="5895" width="20.6640625" style="33" bestFit="1" customWidth="1"/>
    <col min="5896" max="5896" width="22.6640625" style="33" bestFit="1" customWidth="1"/>
    <col min="5897" max="5897" width="15.44140625" style="33" customWidth="1"/>
    <col min="5898" max="5898" width="8.88671875" style="33" customWidth="1"/>
    <col min="5899" max="5899" width="58.5546875" style="33" customWidth="1"/>
    <col min="5900" max="6128" width="72.33203125" style="33"/>
    <col min="6129" max="6129" width="4.88671875" style="33" customWidth="1"/>
    <col min="6130" max="6130" width="2.33203125" style="33" customWidth="1"/>
    <col min="6131" max="6131" width="4.33203125" style="33" customWidth="1"/>
    <col min="6132" max="6133" width="3.5546875" style="33" customWidth="1"/>
    <col min="6134" max="6134" width="4.88671875" style="33" customWidth="1"/>
    <col min="6135" max="6135" width="7.44140625" style="33" customWidth="1"/>
    <col min="6136" max="6136" width="11.5546875" style="33" customWidth="1"/>
    <col min="6137" max="6137" width="5.6640625" style="33" customWidth="1"/>
    <col min="6138" max="6138" width="47.5546875" style="33" customWidth="1"/>
    <col min="6139" max="6139" width="12.88671875" style="33" customWidth="1"/>
    <col min="6140" max="6140" width="6.33203125" style="33" customWidth="1"/>
    <col min="6141" max="6141" width="14.5546875" style="33" customWidth="1"/>
    <col min="6142" max="6142" width="11.109375" style="33" customWidth="1"/>
    <col min="6143" max="6143" width="16.88671875" style="33" customWidth="1"/>
    <col min="6144" max="6144" width="12.44140625" style="33" customWidth="1"/>
    <col min="6145" max="6145" width="17.6640625" style="33" customWidth="1"/>
    <col min="6146" max="6146" width="22.5546875" style="33" bestFit="1" customWidth="1"/>
    <col min="6147" max="6147" width="13.6640625" style="33" customWidth="1"/>
    <col min="6148" max="6148" width="16.88671875" style="33" customWidth="1"/>
    <col min="6149" max="6149" width="12.44140625" style="33" customWidth="1"/>
    <col min="6150" max="6150" width="17.44140625" style="33" customWidth="1"/>
    <col min="6151" max="6151" width="20.6640625" style="33" bestFit="1" customWidth="1"/>
    <col min="6152" max="6152" width="22.6640625" style="33" bestFit="1" customWidth="1"/>
    <col min="6153" max="6153" width="15.44140625" style="33" customWidth="1"/>
    <col min="6154" max="6154" width="8.88671875" style="33" customWidth="1"/>
    <col min="6155" max="6155" width="58.5546875" style="33" customWidth="1"/>
    <col min="6156" max="6384" width="72.33203125" style="33"/>
    <col min="6385" max="6385" width="4.88671875" style="33" customWidth="1"/>
    <col min="6386" max="6386" width="2.33203125" style="33" customWidth="1"/>
    <col min="6387" max="6387" width="4.33203125" style="33" customWidth="1"/>
    <col min="6388" max="6389" width="3.5546875" style="33" customWidth="1"/>
    <col min="6390" max="6390" width="4.88671875" style="33" customWidth="1"/>
    <col min="6391" max="6391" width="7.44140625" style="33" customWidth="1"/>
    <col min="6392" max="6392" width="11.5546875" style="33" customWidth="1"/>
    <col min="6393" max="6393" width="5.6640625" style="33" customWidth="1"/>
    <col min="6394" max="6394" width="47.5546875" style="33" customWidth="1"/>
    <col min="6395" max="6395" width="12.88671875" style="33" customWidth="1"/>
    <col min="6396" max="6396" width="6.33203125" style="33" customWidth="1"/>
    <col min="6397" max="6397" width="14.5546875" style="33" customWidth="1"/>
    <col min="6398" max="6398" width="11.109375" style="33" customWidth="1"/>
    <col min="6399" max="6399" width="16.88671875" style="33" customWidth="1"/>
    <col min="6400" max="6400" width="12.44140625" style="33" customWidth="1"/>
    <col min="6401" max="6401" width="17.6640625" style="33" customWidth="1"/>
    <col min="6402" max="6402" width="22.5546875" style="33" bestFit="1" customWidth="1"/>
    <col min="6403" max="6403" width="13.6640625" style="33" customWidth="1"/>
    <col min="6404" max="6404" width="16.88671875" style="33" customWidth="1"/>
    <col min="6405" max="6405" width="12.44140625" style="33" customWidth="1"/>
    <col min="6406" max="6406" width="17.44140625" style="33" customWidth="1"/>
    <col min="6407" max="6407" width="20.6640625" style="33" bestFit="1" customWidth="1"/>
    <col min="6408" max="6408" width="22.6640625" style="33" bestFit="1" customWidth="1"/>
    <col min="6409" max="6409" width="15.44140625" style="33" customWidth="1"/>
    <col min="6410" max="6410" width="8.88671875" style="33" customWidth="1"/>
    <col min="6411" max="6411" width="58.5546875" style="33" customWidth="1"/>
    <col min="6412" max="6640" width="72.33203125" style="33"/>
    <col min="6641" max="6641" width="4.88671875" style="33" customWidth="1"/>
    <col min="6642" max="6642" width="2.33203125" style="33" customWidth="1"/>
    <col min="6643" max="6643" width="4.33203125" style="33" customWidth="1"/>
    <col min="6644" max="6645" width="3.5546875" style="33" customWidth="1"/>
    <col min="6646" max="6646" width="4.88671875" style="33" customWidth="1"/>
    <col min="6647" max="6647" width="7.44140625" style="33" customWidth="1"/>
    <col min="6648" max="6648" width="11.5546875" style="33" customWidth="1"/>
    <col min="6649" max="6649" width="5.6640625" style="33" customWidth="1"/>
    <col min="6650" max="6650" width="47.5546875" style="33" customWidth="1"/>
    <col min="6651" max="6651" width="12.88671875" style="33" customWidth="1"/>
    <col min="6652" max="6652" width="6.33203125" style="33" customWidth="1"/>
    <col min="6653" max="6653" width="14.5546875" style="33" customWidth="1"/>
    <col min="6654" max="6654" width="11.109375" style="33" customWidth="1"/>
    <col min="6655" max="6655" width="16.88671875" style="33" customWidth="1"/>
    <col min="6656" max="6656" width="12.44140625" style="33" customWidth="1"/>
    <col min="6657" max="6657" width="17.6640625" style="33" customWidth="1"/>
    <col min="6658" max="6658" width="22.5546875" style="33" bestFit="1" customWidth="1"/>
    <col min="6659" max="6659" width="13.6640625" style="33" customWidth="1"/>
    <col min="6660" max="6660" width="16.88671875" style="33" customWidth="1"/>
    <col min="6661" max="6661" width="12.44140625" style="33" customWidth="1"/>
    <col min="6662" max="6662" width="17.44140625" style="33" customWidth="1"/>
    <col min="6663" max="6663" width="20.6640625" style="33" bestFit="1" customWidth="1"/>
    <col min="6664" max="6664" width="22.6640625" style="33" bestFit="1" customWidth="1"/>
    <col min="6665" max="6665" width="15.44140625" style="33" customWidth="1"/>
    <col min="6666" max="6666" width="8.88671875" style="33" customWidth="1"/>
    <col min="6667" max="6667" width="58.5546875" style="33" customWidth="1"/>
    <col min="6668" max="6896" width="72.33203125" style="33"/>
    <col min="6897" max="6897" width="4.88671875" style="33" customWidth="1"/>
    <col min="6898" max="6898" width="2.33203125" style="33" customWidth="1"/>
    <col min="6899" max="6899" width="4.33203125" style="33" customWidth="1"/>
    <col min="6900" max="6901" width="3.5546875" style="33" customWidth="1"/>
    <col min="6902" max="6902" width="4.88671875" style="33" customWidth="1"/>
    <col min="6903" max="6903" width="7.44140625" style="33" customWidth="1"/>
    <col min="6904" max="6904" width="11.5546875" style="33" customWidth="1"/>
    <col min="6905" max="6905" width="5.6640625" style="33" customWidth="1"/>
    <col min="6906" max="6906" width="47.5546875" style="33" customWidth="1"/>
    <col min="6907" max="6907" width="12.88671875" style="33" customWidth="1"/>
    <col min="6908" max="6908" width="6.33203125" style="33" customWidth="1"/>
    <col min="6909" max="6909" width="14.5546875" style="33" customWidth="1"/>
    <col min="6910" max="6910" width="11.109375" style="33" customWidth="1"/>
    <col min="6911" max="6911" width="16.88671875" style="33" customWidth="1"/>
    <col min="6912" max="6912" width="12.44140625" style="33" customWidth="1"/>
    <col min="6913" max="6913" width="17.6640625" style="33" customWidth="1"/>
    <col min="6914" max="6914" width="22.5546875" style="33" bestFit="1" customWidth="1"/>
    <col min="6915" max="6915" width="13.6640625" style="33" customWidth="1"/>
    <col min="6916" max="6916" width="16.88671875" style="33" customWidth="1"/>
    <col min="6917" max="6917" width="12.44140625" style="33" customWidth="1"/>
    <col min="6918" max="6918" width="17.44140625" style="33" customWidth="1"/>
    <col min="6919" max="6919" width="20.6640625" style="33" bestFit="1" customWidth="1"/>
    <col min="6920" max="6920" width="22.6640625" style="33" bestFit="1" customWidth="1"/>
    <col min="6921" max="6921" width="15.44140625" style="33" customWidth="1"/>
    <col min="6922" max="6922" width="8.88671875" style="33" customWidth="1"/>
    <col min="6923" max="6923" width="58.5546875" style="33" customWidth="1"/>
    <col min="6924" max="7152" width="72.33203125" style="33"/>
    <col min="7153" max="7153" width="4.88671875" style="33" customWidth="1"/>
    <col min="7154" max="7154" width="2.33203125" style="33" customWidth="1"/>
    <col min="7155" max="7155" width="4.33203125" style="33" customWidth="1"/>
    <col min="7156" max="7157" width="3.5546875" style="33" customWidth="1"/>
    <col min="7158" max="7158" width="4.88671875" style="33" customWidth="1"/>
    <col min="7159" max="7159" width="7.44140625" style="33" customWidth="1"/>
    <col min="7160" max="7160" width="11.5546875" style="33" customWidth="1"/>
    <col min="7161" max="7161" width="5.6640625" style="33" customWidth="1"/>
    <col min="7162" max="7162" width="47.5546875" style="33" customWidth="1"/>
    <col min="7163" max="7163" width="12.88671875" style="33" customWidth="1"/>
    <col min="7164" max="7164" width="6.33203125" style="33" customWidth="1"/>
    <col min="7165" max="7165" width="14.5546875" style="33" customWidth="1"/>
    <col min="7166" max="7166" width="11.109375" style="33" customWidth="1"/>
    <col min="7167" max="7167" width="16.88671875" style="33" customWidth="1"/>
    <col min="7168" max="7168" width="12.44140625" style="33" customWidth="1"/>
    <col min="7169" max="7169" width="17.6640625" style="33" customWidth="1"/>
    <col min="7170" max="7170" width="22.5546875" style="33" bestFit="1" customWidth="1"/>
    <col min="7171" max="7171" width="13.6640625" style="33" customWidth="1"/>
    <col min="7172" max="7172" width="16.88671875" style="33" customWidth="1"/>
    <col min="7173" max="7173" width="12.44140625" style="33" customWidth="1"/>
    <col min="7174" max="7174" width="17.44140625" style="33" customWidth="1"/>
    <col min="7175" max="7175" width="20.6640625" style="33" bestFit="1" customWidth="1"/>
    <col min="7176" max="7176" width="22.6640625" style="33" bestFit="1" customWidth="1"/>
    <col min="7177" max="7177" width="15.44140625" style="33" customWidth="1"/>
    <col min="7178" max="7178" width="8.88671875" style="33" customWidth="1"/>
    <col min="7179" max="7179" width="58.5546875" style="33" customWidth="1"/>
    <col min="7180" max="7408" width="72.33203125" style="33"/>
    <col min="7409" max="7409" width="4.88671875" style="33" customWidth="1"/>
    <col min="7410" max="7410" width="2.33203125" style="33" customWidth="1"/>
    <col min="7411" max="7411" width="4.33203125" style="33" customWidth="1"/>
    <col min="7412" max="7413" width="3.5546875" style="33" customWidth="1"/>
    <col min="7414" max="7414" width="4.88671875" style="33" customWidth="1"/>
    <col min="7415" max="7415" width="7.44140625" style="33" customWidth="1"/>
    <col min="7416" max="7416" width="11.5546875" style="33" customWidth="1"/>
    <col min="7417" max="7417" width="5.6640625" style="33" customWidth="1"/>
    <col min="7418" max="7418" width="47.5546875" style="33" customWidth="1"/>
    <col min="7419" max="7419" width="12.88671875" style="33" customWidth="1"/>
    <col min="7420" max="7420" width="6.33203125" style="33" customWidth="1"/>
    <col min="7421" max="7421" width="14.5546875" style="33" customWidth="1"/>
    <col min="7422" max="7422" width="11.109375" style="33" customWidth="1"/>
    <col min="7423" max="7423" width="16.88671875" style="33" customWidth="1"/>
    <col min="7424" max="7424" width="12.44140625" style="33" customWidth="1"/>
    <col min="7425" max="7425" width="17.6640625" style="33" customWidth="1"/>
    <col min="7426" max="7426" width="22.5546875" style="33" bestFit="1" customWidth="1"/>
    <col min="7427" max="7427" width="13.6640625" style="33" customWidth="1"/>
    <col min="7428" max="7428" width="16.88671875" style="33" customWidth="1"/>
    <col min="7429" max="7429" width="12.44140625" style="33" customWidth="1"/>
    <col min="7430" max="7430" width="17.44140625" style="33" customWidth="1"/>
    <col min="7431" max="7431" width="20.6640625" style="33" bestFit="1" customWidth="1"/>
    <col min="7432" max="7432" width="22.6640625" style="33" bestFit="1" customWidth="1"/>
    <col min="7433" max="7433" width="15.44140625" style="33" customWidth="1"/>
    <col min="7434" max="7434" width="8.88671875" style="33" customWidth="1"/>
    <col min="7435" max="7435" width="58.5546875" style="33" customWidth="1"/>
    <col min="7436" max="7664" width="72.33203125" style="33"/>
    <col min="7665" max="7665" width="4.88671875" style="33" customWidth="1"/>
    <col min="7666" max="7666" width="2.33203125" style="33" customWidth="1"/>
    <col min="7667" max="7667" width="4.33203125" style="33" customWidth="1"/>
    <col min="7668" max="7669" width="3.5546875" style="33" customWidth="1"/>
    <col min="7670" max="7670" width="4.88671875" style="33" customWidth="1"/>
    <col min="7671" max="7671" width="7.44140625" style="33" customWidth="1"/>
    <col min="7672" max="7672" width="11.5546875" style="33" customWidth="1"/>
    <col min="7673" max="7673" width="5.6640625" style="33" customWidth="1"/>
    <col min="7674" max="7674" width="47.5546875" style="33" customWidth="1"/>
    <col min="7675" max="7675" width="12.88671875" style="33" customWidth="1"/>
    <col min="7676" max="7676" width="6.33203125" style="33" customWidth="1"/>
    <col min="7677" max="7677" width="14.5546875" style="33" customWidth="1"/>
    <col min="7678" max="7678" width="11.109375" style="33" customWidth="1"/>
    <col min="7679" max="7679" width="16.88671875" style="33" customWidth="1"/>
    <col min="7680" max="7680" width="12.44140625" style="33" customWidth="1"/>
    <col min="7681" max="7681" width="17.6640625" style="33" customWidth="1"/>
    <col min="7682" max="7682" width="22.5546875" style="33" bestFit="1" customWidth="1"/>
    <col min="7683" max="7683" width="13.6640625" style="33" customWidth="1"/>
    <col min="7684" max="7684" width="16.88671875" style="33" customWidth="1"/>
    <col min="7685" max="7685" width="12.44140625" style="33" customWidth="1"/>
    <col min="7686" max="7686" width="17.44140625" style="33" customWidth="1"/>
    <col min="7687" max="7687" width="20.6640625" style="33" bestFit="1" customWidth="1"/>
    <col min="7688" max="7688" width="22.6640625" style="33" bestFit="1" customWidth="1"/>
    <col min="7689" max="7689" width="15.44140625" style="33" customWidth="1"/>
    <col min="7690" max="7690" width="8.88671875" style="33" customWidth="1"/>
    <col min="7691" max="7691" width="58.5546875" style="33" customWidth="1"/>
    <col min="7692" max="7920" width="72.33203125" style="33"/>
    <col min="7921" max="7921" width="4.88671875" style="33" customWidth="1"/>
    <col min="7922" max="7922" width="2.33203125" style="33" customWidth="1"/>
    <col min="7923" max="7923" width="4.33203125" style="33" customWidth="1"/>
    <col min="7924" max="7925" width="3.5546875" style="33" customWidth="1"/>
    <col min="7926" max="7926" width="4.88671875" style="33" customWidth="1"/>
    <col min="7927" max="7927" width="7.44140625" style="33" customWidth="1"/>
    <col min="7928" max="7928" width="11.5546875" style="33" customWidth="1"/>
    <col min="7929" max="7929" width="5.6640625" style="33" customWidth="1"/>
    <col min="7930" max="7930" width="47.5546875" style="33" customWidth="1"/>
    <col min="7931" max="7931" width="12.88671875" style="33" customWidth="1"/>
    <col min="7932" max="7932" width="6.33203125" style="33" customWidth="1"/>
    <col min="7933" max="7933" width="14.5546875" style="33" customWidth="1"/>
    <col min="7934" max="7934" width="11.109375" style="33" customWidth="1"/>
    <col min="7935" max="7935" width="16.88671875" style="33" customWidth="1"/>
    <col min="7936" max="7936" width="12.44140625" style="33" customWidth="1"/>
    <col min="7937" max="7937" width="17.6640625" style="33" customWidth="1"/>
    <col min="7938" max="7938" width="22.5546875" style="33" bestFit="1" customWidth="1"/>
    <col min="7939" max="7939" width="13.6640625" style="33" customWidth="1"/>
    <col min="7940" max="7940" width="16.88671875" style="33" customWidth="1"/>
    <col min="7941" max="7941" width="12.44140625" style="33" customWidth="1"/>
    <col min="7942" max="7942" width="17.44140625" style="33" customWidth="1"/>
    <col min="7943" max="7943" width="20.6640625" style="33" bestFit="1" customWidth="1"/>
    <col min="7944" max="7944" width="22.6640625" style="33" bestFit="1" customWidth="1"/>
    <col min="7945" max="7945" width="15.44140625" style="33" customWidth="1"/>
    <col min="7946" max="7946" width="8.88671875" style="33" customWidth="1"/>
    <col min="7947" max="7947" width="58.5546875" style="33" customWidth="1"/>
    <col min="7948" max="8176" width="72.33203125" style="33"/>
    <col min="8177" max="8177" width="4.88671875" style="33" customWidth="1"/>
    <col min="8178" max="8178" width="2.33203125" style="33" customWidth="1"/>
    <col min="8179" max="8179" width="4.33203125" style="33" customWidth="1"/>
    <col min="8180" max="8181" width="3.5546875" style="33" customWidth="1"/>
    <col min="8182" max="8182" width="4.88671875" style="33" customWidth="1"/>
    <col min="8183" max="8183" width="7.44140625" style="33" customWidth="1"/>
    <col min="8184" max="8184" width="11.5546875" style="33" customWidth="1"/>
    <col min="8185" max="8185" width="5.6640625" style="33" customWidth="1"/>
    <col min="8186" max="8186" width="47.5546875" style="33" customWidth="1"/>
    <col min="8187" max="8187" width="12.88671875" style="33" customWidth="1"/>
    <col min="8188" max="8188" width="6.33203125" style="33" customWidth="1"/>
    <col min="8189" max="8189" width="14.5546875" style="33" customWidth="1"/>
    <col min="8190" max="8190" width="11.109375" style="33" customWidth="1"/>
    <col min="8191" max="8191" width="16.88671875" style="33" customWidth="1"/>
    <col min="8192" max="8192" width="12.44140625" style="33" customWidth="1"/>
    <col min="8193" max="8193" width="17.6640625" style="33" customWidth="1"/>
    <col min="8194" max="8194" width="22.5546875" style="33" bestFit="1" customWidth="1"/>
    <col min="8195" max="8195" width="13.6640625" style="33" customWidth="1"/>
    <col min="8196" max="8196" width="16.88671875" style="33" customWidth="1"/>
    <col min="8197" max="8197" width="12.44140625" style="33" customWidth="1"/>
    <col min="8198" max="8198" width="17.44140625" style="33" customWidth="1"/>
    <col min="8199" max="8199" width="20.6640625" style="33" bestFit="1" customWidth="1"/>
    <col min="8200" max="8200" width="22.6640625" style="33" bestFit="1" customWidth="1"/>
    <col min="8201" max="8201" width="15.44140625" style="33" customWidth="1"/>
    <col min="8202" max="8202" width="8.88671875" style="33" customWidth="1"/>
    <col min="8203" max="8203" width="58.5546875" style="33" customWidth="1"/>
    <col min="8204" max="8432" width="72.33203125" style="33"/>
    <col min="8433" max="8433" width="4.88671875" style="33" customWidth="1"/>
    <col min="8434" max="8434" width="2.33203125" style="33" customWidth="1"/>
    <col min="8435" max="8435" width="4.33203125" style="33" customWidth="1"/>
    <col min="8436" max="8437" width="3.5546875" style="33" customWidth="1"/>
    <col min="8438" max="8438" width="4.88671875" style="33" customWidth="1"/>
    <col min="8439" max="8439" width="7.44140625" style="33" customWidth="1"/>
    <col min="8440" max="8440" width="11.5546875" style="33" customWidth="1"/>
    <col min="8441" max="8441" width="5.6640625" style="33" customWidth="1"/>
    <col min="8442" max="8442" width="47.5546875" style="33" customWidth="1"/>
    <col min="8443" max="8443" width="12.88671875" style="33" customWidth="1"/>
    <col min="8444" max="8444" width="6.33203125" style="33" customWidth="1"/>
    <col min="8445" max="8445" width="14.5546875" style="33" customWidth="1"/>
    <col min="8446" max="8446" width="11.109375" style="33" customWidth="1"/>
    <col min="8447" max="8447" width="16.88671875" style="33" customWidth="1"/>
    <col min="8448" max="8448" width="12.44140625" style="33" customWidth="1"/>
    <col min="8449" max="8449" width="17.6640625" style="33" customWidth="1"/>
    <col min="8450" max="8450" width="22.5546875" style="33" bestFit="1" customWidth="1"/>
    <col min="8451" max="8451" width="13.6640625" style="33" customWidth="1"/>
    <col min="8452" max="8452" width="16.88671875" style="33" customWidth="1"/>
    <col min="8453" max="8453" width="12.44140625" style="33" customWidth="1"/>
    <col min="8454" max="8454" width="17.44140625" style="33" customWidth="1"/>
    <col min="8455" max="8455" width="20.6640625" style="33" bestFit="1" customWidth="1"/>
    <col min="8456" max="8456" width="22.6640625" style="33" bestFit="1" customWidth="1"/>
    <col min="8457" max="8457" width="15.44140625" style="33" customWidth="1"/>
    <col min="8458" max="8458" width="8.88671875" style="33" customWidth="1"/>
    <col min="8459" max="8459" width="58.5546875" style="33" customWidth="1"/>
    <col min="8460" max="8688" width="72.33203125" style="33"/>
    <col min="8689" max="8689" width="4.88671875" style="33" customWidth="1"/>
    <col min="8690" max="8690" width="2.33203125" style="33" customWidth="1"/>
    <col min="8691" max="8691" width="4.33203125" style="33" customWidth="1"/>
    <col min="8692" max="8693" width="3.5546875" style="33" customWidth="1"/>
    <col min="8694" max="8694" width="4.88671875" style="33" customWidth="1"/>
    <col min="8695" max="8695" width="7.44140625" style="33" customWidth="1"/>
    <col min="8696" max="8696" width="11.5546875" style="33" customWidth="1"/>
    <col min="8697" max="8697" width="5.6640625" style="33" customWidth="1"/>
    <col min="8698" max="8698" width="47.5546875" style="33" customWidth="1"/>
    <col min="8699" max="8699" width="12.88671875" style="33" customWidth="1"/>
    <col min="8700" max="8700" width="6.33203125" style="33" customWidth="1"/>
    <col min="8701" max="8701" width="14.5546875" style="33" customWidth="1"/>
    <col min="8702" max="8702" width="11.109375" style="33" customWidth="1"/>
    <col min="8703" max="8703" width="16.88671875" style="33" customWidth="1"/>
    <col min="8704" max="8704" width="12.44140625" style="33" customWidth="1"/>
    <col min="8705" max="8705" width="17.6640625" style="33" customWidth="1"/>
    <col min="8706" max="8706" width="22.5546875" style="33" bestFit="1" customWidth="1"/>
    <col min="8707" max="8707" width="13.6640625" style="33" customWidth="1"/>
    <col min="8708" max="8708" width="16.88671875" style="33" customWidth="1"/>
    <col min="8709" max="8709" width="12.44140625" style="33" customWidth="1"/>
    <col min="8710" max="8710" width="17.44140625" style="33" customWidth="1"/>
    <col min="8711" max="8711" width="20.6640625" style="33" bestFit="1" customWidth="1"/>
    <col min="8712" max="8712" width="22.6640625" style="33" bestFit="1" customWidth="1"/>
    <col min="8713" max="8713" width="15.44140625" style="33" customWidth="1"/>
    <col min="8714" max="8714" width="8.88671875" style="33" customWidth="1"/>
    <col min="8715" max="8715" width="58.5546875" style="33" customWidth="1"/>
    <col min="8716" max="8944" width="72.33203125" style="33"/>
    <col min="8945" max="8945" width="4.88671875" style="33" customWidth="1"/>
    <col min="8946" max="8946" width="2.33203125" style="33" customWidth="1"/>
    <col min="8947" max="8947" width="4.33203125" style="33" customWidth="1"/>
    <col min="8948" max="8949" width="3.5546875" style="33" customWidth="1"/>
    <col min="8950" max="8950" width="4.88671875" style="33" customWidth="1"/>
    <col min="8951" max="8951" width="7.44140625" style="33" customWidth="1"/>
    <col min="8952" max="8952" width="11.5546875" style="33" customWidth="1"/>
    <col min="8953" max="8953" width="5.6640625" style="33" customWidth="1"/>
    <col min="8954" max="8954" width="47.5546875" style="33" customWidth="1"/>
    <col min="8955" max="8955" width="12.88671875" style="33" customWidth="1"/>
    <col min="8956" max="8956" width="6.33203125" style="33" customWidth="1"/>
    <col min="8957" max="8957" width="14.5546875" style="33" customWidth="1"/>
    <col min="8958" max="8958" width="11.109375" style="33" customWidth="1"/>
    <col min="8959" max="8959" width="16.88671875" style="33" customWidth="1"/>
    <col min="8960" max="8960" width="12.44140625" style="33" customWidth="1"/>
    <col min="8961" max="8961" width="17.6640625" style="33" customWidth="1"/>
    <col min="8962" max="8962" width="22.5546875" style="33" bestFit="1" customWidth="1"/>
    <col min="8963" max="8963" width="13.6640625" style="33" customWidth="1"/>
    <col min="8964" max="8964" width="16.88671875" style="33" customWidth="1"/>
    <col min="8965" max="8965" width="12.44140625" style="33" customWidth="1"/>
    <col min="8966" max="8966" width="17.44140625" style="33" customWidth="1"/>
    <col min="8967" max="8967" width="20.6640625" style="33" bestFit="1" customWidth="1"/>
    <col min="8968" max="8968" width="22.6640625" style="33" bestFit="1" customWidth="1"/>
    <col min="8969" max="8969" width="15.44140625" style="33" customWidth="1"/>
    <col min="8970" max="8970" width="8.88671875" style="33" customWidth="1"/>
    <col min="8971" max="8971" width="58.5546875" style="33" customWidth="1"/>
    <col min="8972" max="9200" width="72.33203125" style="33"/>
    <col min="9201" max="9201" width="4.88671875" style="33" customWidth="1"/>
    <col min="9202" max="9202" width="2.33203125" style="33" customWidth="1"/>
    <col min="9203" max="9203" width="4.33203125" style="33" customWidth="1"/>
    <col min="9204" max="9205" width="3.5546875" style="33" customWidth="1"/>
    <col min="9206" max="9206" width="4.88671875" style="33" customWidth="1"/>
    <col min="9207" max="9207" width="7.44140625" style="33" customWidth="1"/>
    <col min="9208" max="9208" width="11.5546875" style="33" customWidth="1"/>
    <col min="9209" max="9209" width="5.6640625" style="33" customWidth="1"/>
    <col min="9210" max="9210" width="47.5546875" style="33" customWidth="1"/>
    <col min="9211" max="9211" width="12.88671875" style="33" customWidth="1"/>
    <col min="9212" max="9212" width="6.33203125" style="33" customWidth="1"/>
    <col min="9213" max="9213" width="14.5546875" style="33" customWidth="1"/>
    <col min="9214" max="9214" width="11.109375" style="33" customWidth="1"/>
    <col min="9215" max="9215" width="16.88671875" style="33" customWidth="1"/>
    <col min="9216" max="9216" width="12.44140625" style="33" customWidth="1"/>
    <col min="9217" max="9217" width="17.6640625" style="33" customWidth="1"/>
    <col min="9218" max="9218" width="22.5546875" style="33" bestFit="1" customWidth="1"/>
    <col min="9219" max="9219" width="13.6640625" style="33" customWidth="1"/>
    <col min="9220" max="9220" width="16.88671875" style="33" customWidth="1"/>
    <col min="9221" max="9221" width="12.44140625" style="33" customWidth="1"/>
    <col min="9222" max="9222" width="17.44140625" style="33" customWidth="1"/>
    <col min="9223" max="9223" width="20.6640625" style="33" bestFit="1" customWidth="1"/>
    <col min="9224" max="9224" width="22.6640625" style="33" bestFit="1" customWidth="1"/>
    <col min="9225" max="9225" width="15.44140625" style="33" customWidth="1"/>
    <col min="9226" max="9226" width="8.88671875" style="33" customWidth="1"/>
    <col min="9227" max="9227" width="58.5546875" style="33" customWidth="1"/>
    <col min="9228" max="9456" width="72.33203125" style="33"/>
    <col min="9457" max="9457" width="4.88671875" style="33" customWidth="1"/>
    <col min="9458" max="9458" width="2.33203125" style="33" customWidth="1"/>
    <col min="9459" max="9459" width="4.33203125" style="33" customWidth="1"/>
    <col min="9460" max="9461" width="3.5546875" style="33" customWidth="1"/>
    <col min="9462" max="9462" width="4.88671875" style="33" customWidth="1"/>
    <col min="9463" max="9463" width="7.44140625" style="33" customWidth="1"/>
    <col min="9464" max="9464" width="11.5546875" style="33" customWidth="1"/>
    <col min="9465" max="9465" width="5.6640625" style="33" customWidth="1"/>
    <col min="9466" max="9466" width="47.5546875" style="33" customWidth="1"/>
    <col min="9467" max="9467" width="12.88671875" style="33" customWidth="1"/>
    <col min="9468" max="9468" width="6.33203125" style="33" customWidth="1"/>
    <col min="9469" max="9469" width="14.5546875" style="33" customWidth="1"/>
    <col min="9470" max="9470" width="11.109375" style="33" customWidth="1"/>
    <col min="9471" max="9471" width="16.88671875" style="33" customWidth="1"/>
    <col min="9472" max="9472" width="12.44140625" style="33" customWidth="1"/>
    <col min="9473" max="9473" width="17.6640625" style="33" customWidth="1"/>
    <col min="9474" max="9474" width="22.5546875" style="33" bestFit="1" customWidth="1"/>
    <col min="9475" max="9475" width="13.6640625" style="33" customWidth="1"/>
    <col min="9476" max="9476" width="16.88671875" style="33" customWidth="1"/>
    <col min="9477" max="9477" width="12.44140625" style="33" customWidth="1"/>
    <col min="9478" max="9478" width="17.44140625" style="33" customWidth="1"/>
    <col min="9479" max="9479" width="20.6640625" style="33" bestFit="1" customWidth="1"/>
    <col min="9480" max="9480" width="22.6640625" style="33" bestFit="1" customWidth="1"/>
    <col min="9481" max="9481" width="15.44140625" style="33" customWidth="1"/>
    <col min="9482" max="9482" width="8.88671875" style="33" customWidth="1"/>
    <col min="9483" max="9483" width="58.5546875" style="33" customWidth="1"/>
    <col min="9484" max="9712" width="72.33203125" style="33"/>
    <col min="9713" max="9713" width="4.88671875" style="33" customWidth="1"/>
    <col min="9714" max="9714" width="2.33203125" style="33" customWidth="1"/>
    <col min="9715" max="9715" width="4.33203125" style="33" customWidth="1"/>
    <col min="9716" max="9717" width="3.5546875" style="33" customWidth="1"/>
    <col min="9718" max="9718" width="4.88671875" style="33" customWidth="1"/>
    <col min="9719" max="9719" width="7.44140625" style="33" customWidth="1"/>
    <col min="9720" max="9720" width="11.5546875" style="33" customWidth="1"/>
    <col min="9721" max="9721" width="5.6640625" style="33" customWidth="1"/>
    <col min="9722" max="9722" width="47.5546875" style="33" customWidth="1"/>
    <col min="9723" max="9723" width="12.88671875" style="33" customWidth="1"/>
    <col min="9724" max="9724" width="6.33203125" style="33" customWidth="1"/>
    <col min="9725" max="9725" width="14.5546875" style="33" customWidth="1"/>
    <col min="9726" max="9726" width="11.109375" style="33" customWidth="1"/>
    <col min="9727" max="9727" width="16.88671875" style="33" customWidth="1"/>
    <col min="9728" max="9728" width="12.44140625" style="33" customWidth="1"/>
    <col min="9729" max="9729" width="17.6640625" style="33" customWidth="1"/>
    <col min="9730" max="9730" width="22.5546875" style="33" bestFit="1" customWidth="1"/>
    <col min="9731" max="9731" width="13.6640625" style="33" customWidth="1"/>
    <col min="9732" max="9732" width="16.88671875" style="33" customWidth="1"/>
    <col min="9733" max="9733" width="12.44140625" style="33" customWidth="1"/>
    <col min="9734" max="9734" width="17.44140625" style="33" customWidth="1"/>
    <col min="9735" max="9735" width="20.6640625" style="33" bestFit="1" customWidth="1"/>
    <col min="9736" max="9736" width="22.6640625" style="33" bestFit="1" customWidth="1"/>
    <col min="9737" max="9737" width="15.44140625" style="33" customWidth="1"/>
    <col min="9738" max="9738" width="8.88671875" style="33" customWidth="1"/>
    <col min="9739" max="9739" width="58.5546875" style="33" customWidth="1"/>
    <col min="9740" max="9968" width="72.33203125" style="33"/>
    <col min="9969" max="9969" width="4.88671875" style="33" customWidth="1"/>
    <col min="9970" max="9970" width="2.33203125" style="33" customWidth="1"/>
    <col min="9971" max="9971" width="4.33203125" style="33" customWidth="1"/>
    <col min="9972" max="9973" width="3.5546875" style="33" customWidth="1"/>
    <col min="9974" max="9974" width="4.88671875" style="33" customWidth="1"/>
    <col min="9975" max="9975" width="7.44140625" style="33" customWidth="1"/>
    <col min="9976" max="9976" width="11.5546875" style="33" customWidth="1"/>
    <col min="9977" max="9977" width="5.6640625" style="33" customWidth="1"/>
    <col min="9978" max="9978" width="47.5546875" style="33" customWidth="1"/>
    <col min="9979" max="9979" width="12.88671875" style="33" customWidth="1"/>
    <col min="9980" max="9980" width="6.33203125" style="33" customWidth="1"/>
    <col min="9981" max="9981" width="14.5546875" style="33" customWidth="1"/>
    <col min="9982" max="9982" width="11.109375" style="33" customWidth="1"/>
    <col min="9983" max="9983" width="16.88671875" style="33" customWidth="1"/>
    <col min="9984" max="9984" width="12.44140625" style="33" customWidth="1"/>
    <col min="9985" max="9985" width="17.6640625" style="33" customWidth="1"/>
    <col min="9986" max="9986" width="22.5546875" style="33" bestFit="1" customWidth="1"/>
    <col min="9987" max="9987" width="13.6640625" style="33" customWidth="1"/>
    <col min="9988" max="9988" width="16.88671875" style="33" customWidth="1"/>
    <col min="9989" max="9989" width="12.44140625" style="33" customWidth="1"/>
    <col min="9990" max="9990" width="17.44140625" style="33" customWidth="1"/>
    <col min="9991" max="9991" width="20.6640625" style="33" bestFit="1" customWidth="1"/>
    <col min="9992" max="9992" width="22.6640625" style="33" bestFit="1" customWidth="1"/>
    <col min="9993" max="9993" width="15.44140625" style="33" customWidth="1"/>
    <col min="9994" max="9994" width="8.88671875" style="33" customWidth="1"/>
    <col min="9995" max="9995" width="58.5546875" style="33" customWidth="1"/>
    <col min="9996" max="10224" width="72.33203125" style="33"/>
    <col min="10225" max="10225" width="4.88671875" style="33" customWidth="1"/>
    <col min="10226" max="10226" width="2.33203125" style="33" customWidth="1"/>
    <col min="10227" max="10227" width="4.33203125" style="33" customWidth="1"/>
    <col min="10228" max="10229" width="3.5546875" style="33" customWidth="1"/>
    <col min="10230" max="10230" width="4.88671875" style="33" customWidth="1"/>
    <col min="10231" max="10231" width="7.44140625" style="33" customWidth="1"/>
    <col min="10232" max="10232" width="11.5546875" style="33" customWidth="1"/>
    <col min="10233" max="10233" width="5.6640625" style="33" customWidth="1"/>
    <col min="10234" max="10234" width="47.5546875" style="33" customWidth="1"/>
    <col min="10235" max="10235" width="12.88671875" style="33" customWidth="1"/>
    <col min="10236" max="10236" width="6.33203125" style="33" customWidth="1"/>
    <col min="10237" max="10237" width="14.5546875" style="33" customWidth="1"/>
    <col min="10238" max="10238" width="11.109375" style="33" customWidth="1"/>
    <col min="10239" max="10239" width="16.88671875" style="33" customWidth="1"/>
    <col min="10240" max="10240" width="12.44140625" style="33" customWidth="1"/>
    <col min="10241" max="10241" width="17.6640625" style="33" customWidth="1"/>
    <col min="10242" max="10242" width="22.5546875" style="33" bestFit="1" customWidth="1"/>
    <col min="10243" max="10243" width="13.6640625" style="33" customWidth="1"/>
    <col min="10244" max="10244" width="16.88671875" style="33" customWidth="1"/>
    <col min="10245" max="10245" width="12.44140625" style="33" customWidth="1"/>
    <col min="10246" max="10246" width="17.44140625" style="33" customWidth="1"/>
    <col min="10247" max="10247" width="20.6640625" style="33" bestFit="1" customWidth="1"/>
    <col min="10248" max="10248" width="22.6640625" style="33" bestFit="1" customWidth="1"/>
    <col min="10249" max="10249" width="15.44140625" style="33" customWidth="1"/>
    <col min="10250" max="10250" width="8.88671875" style="33" customWidth="1"/>
    <col min="10251" max="10251" width="58.5546875" style="33" customWidth="1"/>
    <col min="10252" max="10480" width="72.33203125" style="33"/>
    <col min="10481" max="10481" width="4.88671875" style="33" customWidth="1"/>
    <col min="10482" max="10482" width="2.33203125" style="33" customWidth="1"/>
    <col min="10483" max="10483" width="4.33203125" style="33" customWidth="1"/>
    <col min="10484" max="10485" width="3.5546875" style="33" customWidth="1"/>
    <col min="10486" max="10486" width="4.88671875" style="33" customWidth="1"/>
    <col min="10487" max="10487" width="7.44140625" style="33" customWidth="1"/>
    <col min="10488" max="10488" width="11.5546875" style="33" customWidth="1"/>
    <col min="10489" max="10489" width="5.6640625" style="33" customWidth="1"/>
    <col min="10490" max="10490" width="47.5546875" style="33" customWidth="1"/>
    <col min="10491" max="10491" width="12.88671875" style="33" customWidth="1"/>
    <col min="10492" max="10492" width="6.33203125" style="33" customWidth="1"/>
    <col min="10493" max="10493" width="14.5546875" style="33" customWidth="1"/>
    <col min="10494" max="10494" width="11.109375" style="33" customWidth="1"/>
    <col min="10495" max="10495" width="16.88671875" style="33" customWidth="1"/>
    <col min="10496" max="10496" width="12.44140625" style="33" customWidth="1"/>
    <col min="10497" max="10497" width="17.6640625" style="33" customWidth="1"/>
    <col min="10498" max="10498" width="22.5546875" style="33" bestFit="1" customWidth="1"/>
    <col min="10499" max="10499" width="13.6640625" style="33" customWidth="1"/>
    <col min="10500" max="10500" width="16.88671875" style="33" customWidth="1"/>
    <col min="10501" max="10501" width="12.44140625" style="33" customWidth="1"/>
    <col min="10502" max="10502" width="17.44140625" style="33" customWidth="1"/>
    <col min="10503" max="10503" width="20.6640625" style="33" bestFit="1" customWidth="1"/>
    <col min="10504" max="10504" width="22.6640625" style="33" bestFit="1" customWidth="1"/>
    <col min="10505" max="10505" width="15.44140625" style="33" customWidth="1"/>
    <col min="10506" max="10506" width="8.88671875" style="33" customWidth="1"/>
    <col min="10507" max="10507" width="58.5546875" style="33" customWidth="1"/>
    <col min="10508" max="10736" width="72.33203125" style="33"/>
    <col min="10737" max="10737" width="4.88671875" style="33" customWidth="1"/>
    <col min="10738" max="10738" width="2.33203125" style="33" customWidth="1"/>
    <col min="10739" max="10739" width="4.33203125" style="33" customWidth="1"/>
    <col min="10740" max="10741" width="3.5546875" style="33" customWidth="1"/>
    <col min="10742" max="10742" width="4.88671875" style="33" customWidth="1"/>
    <col min="10743" max="10743" width="7.44140625" style="33" customWidth="1"/>
    <col min="10744" max="10744" width="11.5546875" style="33" customWidth="1"/>
    <col min="10745" max="10745" width="5.6640625" style="33" customWidth="1"/>
    <col min="10746" max="10746" width="47.5546875" style="33" customWidth="1"/>
    <col min="10747" max="10747" width="12.88671875" style="33" customWidth="1"/>
    <col min="10748" max="10748" width="6.33203125" style="33" customWidth="1"/>
    <col min="10749" max="10749" width="14.5546875" style="33" customWidth="1"/>
    <col min="10750" max="10750" width="11.109375" style="33" customWidth="1"/>
    <col min="10751" max="10751" width="16.88671875" style="33" customWidth="1"/>
    <col min="10752" max="10752" width="12.44140625" style="33" customWidth="1"/>
    <col min="10753" max="10753" width="17.6640625" style="33" customWidth="1"/>
    <col min="10754" max="10754" width="22.5546875" style="33" bestFit="1" customWidth="1"/>
    <col min="10755" max="10755" width="13.6640625" style="33" customWidth="1"/>
    <col min="10756" max="10756" width="16.88671875" style="33" customWidth="1"/>
    <col min="10757" max="10757" width="12.44140625" style="33" customWidth="1"/>
    <col min="10758" max="10758" width="17.44140625" style="33" customWidth="1"/>
    <col min="10759" max="10759" width="20.6640625" style="33" bestFit="1" customWidth="1"/>
    <col min="10760" max="10760" width="22.6640625" style="33" bestFit="1" customWidth="1"/>
    <col min="10761" max="10761" width="15.44140625" style="33" customWidth="1"/>
    <col min="10762" max="10762" width="8.88671875" style="33" customWidth="1"/>
    <col min="10763" max="10763" width="58.5546875" style="33" customWidth="1"/>
    <col min="10764" max="10992" width="72.33203125" style="33"/>
    <col min="10993" max="10993" width="4.88671875" style="33" customWidth="1"/>
    <col min="10994" max="10994" width="2.33203125" style="33" customWidth="1"/>
    <col min="10995" max="10995" width="4.33203125" style="33" customWidth="1"/>
    <col min="10996" max="10997" width="3.5546875" style="33" customWidth="1"/>
    <col min="10998" max="10998" width="4.88671875" style="33" customWidth="1"/>
    <col min="10999" max="10999" width="7.44140625" style="33" customWidth="1"/>
    <col min="11000" max="11000" width="11.5546875" style="33" customWidth="1"/>
    <col min="11001" max="11001" width="5.6640625" style="33" customWidth="1"/>
    <col min="11002" max="11002" width="47.5546875" style="33" customWidth="1"/>
    <col min="11003" max="11003" width="12.88671875" style="33" customWidth="1"/>
    <col min="11004" max="11004" width="6.33203125" style="33" customWidth="1"/>
    <col min="11005" max="11005" width="14.5546875" style="33" customWidth="1"/>
    <col min="11006" max="11006" width="11.109375" style="33" customWidth="1"/>
    <col min="11007" max="11007" width="16.88671875" style="33" customWidth="1"/>
    <col min="11008" max="11008" width="12.44140625" style="33" customWidth="1"/>
    <col min="11009" max="11009" width="17.6640625" style="33" customWidth="1"/>
    <col min="11010" max="11010" width="22.5546875" style="33" bestFit="1" customWidth="1"/>
    <col min="11011" max="11011" width="13.6640625" style="33" customWidth="1"/>
    <col min="11012" max="11012" width="16.88671875" style="33" customWidth="1"/>
    <col min="11013" max="11013" width="12.44140625" style="33" customWidth="1"/>
    <col min="11014" max="11014" width="17.44140625" style="33" customWidth="1"/>
    <col min="11015" max="11015" width="20.6640625" style="33" bestFit="1" customWidth="1"/>
    <col min="11016" max="11016" width="22.6640625" style="33" bestFit="1" customWidth="1"/>
    <col min="11017" max="11017" width="15.44140625" style="33" customWidth="1"/>
    <col min="11018" max="11018" width="8.88671875" style="33" customWidth="1"/>
    <col min="11019" max="11019" width="58.5546875" style="33" customWidth="1"/>
    <col min="11020" max="11248" width="72.33203125" style="33"/>
    <col min="11249" max="11249" width="4.88671875" style="33" customWidth="1"/>
    <col min="11250" max="11250" width="2.33203125" style="33" customWidth="1"/>
    <col min="11251" max="11251" width="4.33203125" style="33" customWidth="1"/>
    <col min="11252" max="11253" width="3.5546875" style="33" customWidth="1"/>
    <col min="11254" max="11254" width="4.88671875" style="33" customWidth="1"/>
    <col min="11255" max="11255" width="7.44140625" style="33" customWidth="1"/>
    <col min="11256" max="11256" width="11.5546875" style="33" customWidth="1"/>
    <col min="11257" max="11257" width="5.6640625" style="33" customWidth="1"/>
    <col min="11258" max="11258" width="47.5546875" style="33" customWidth="1"/>
    <col min="11259" max="11259" width="12.88671875" style="33" customWidth="1"/>
    <col min="11260" max="11260" width="6.33203125" style="33" customWidth="1"/>
    <col min="11261" max="11261" width="14.5546875" style="33" customWidth="1"/>
    <col min="11262" max="11262" width="11.109375" style="33" customWidth="1"/>
    <col min="11263" max="11263" width="16.88671875" style="33" customWidth="1"/>
    <col min="11264" max="11264" width="12.44140625" style="33" customWidth="1"/>
    <col min="11265" max="11265" width="17.6640625" style="33" customWidth="1"/>
    <col min="11266" max="11266" width="22.5546875" style="33" bestFit="1" customWidth="1"/>
    <col min="11267" max="11267" width="13.6640625" style="33" customWidth="1"/>
    <col min="11268" max="11268" width="16.88671875" style="33" customWidth="1"/>
    <col min="11269" max="11269" width="12.44140625" style="33" customWidth="1"/>
    <col min="11270" max="11270" width="17.44140625" style="33" customWidth="1"/>
    <col min="11271" max="11271" width="20.6640625" style="33" bestFit="1" customWidth="1"/>
    <col min="11272" max="11272" width="22.6640625" style="33" bestFit="1" customWidth="1"/>
    <col min="11273" max="11273" width="15.44140625" style="33" customWidth="1"/>
    <col min="11274" max="11274" width="8.88671875" style="33" customWidth="1"/>
    <col min="11275" max="11275" width="58.5546875" style="33" customWidth="1"/>
    <col min="11276" max="11504" width="72.33203125" style="33"/>
    <col min="11505" max="11505" width="4.88671875" style="33" customWidth="1"/>
    <col min="11506" max="11506" width="2.33203125" style="33" customWidth="1"/>
    <col min="11507" max="11507" width="4.33203125" style="33" customWidth="1"/>
    <col min="11508" max="11509" width="3.5546875" style="33" customWidth="1"/>
    <col min="11510" max="11510" width="4.88671875" style="33" customWidth="1"/>
    <col min="11511" max="11511" width="7.44140625" style="33" customWidth="1"/>
    <col min="11512" max="11512" width="11.5546875" style="33" customWidth="1"/>
    <col min="11513" max="11513" width="5.6640625" style="33" customWidth="1"/>
    <col min="11514" max="11514" width="47.5546875" style="33" customWidth="1"/>
    <col min="11515" max="11515" width="12.88671875" style="33" customWidth="1"/>
    <col min="11516" max="11516" width="6.33203125" style="33" customWidth="1"/>
    <col min="11517" max="11517" width="14.5546875" style="33" customWidth="1"/>
    <col min="11518" max="11518" width="11.109375" style="33" customWidth="1"/>
    <col min="11519" max="11519" width="16.88671875" style="33" customWidth="1"/>
    <col min="11520" max="11520" width="12.44140625" style="33" customWidth="1"/>
    <col min="11521" max="11521" width="17.6640625" style="33" customWidth="1"/>
    <col min="11522" max="11522" width="22.5546875" style="33" bestFit="1" customWidth="1"/>
    <col min="11523" max="11523" width="13.6640625" style="33" customWidth="1"/>
    <col min="11524" max="11524" width="16.88671875" style="33" customWidth="1"/>
    <col min="11525" max="11525" width="12.44140625" style="33" customWidth="1"/>
    <col min="11526" max="11526" width="17.44140625" style="33" customWidth="1"/>
    <col min="11527" max="11527" width="20.6640625" style="33" bestFit="1" customWidth="1"/>
    <col min="11528" max="11528" width="22.6640625" style="33" bestFit="1" customWidth="1"/>
    <col min="11529" max="11529" width="15.44140625" style="33" customWidth="1"/>
    <col min="11530" max="11530" width="8.88671875" style="33" customWidth="1"/>
    <col min="11531" max="11531" width="58.5546875" style="33" customWidth="1"/>
    <col min="11532" max="11760" width="72.33203125" style="33"/>
    <col min="11761" max="11761" width="4.88671875" style="33" customWidth="1"/>
    <col min="11762" max="11762" width="2.33203125" style="33" customWidth="1"/>
    <col min="11763" max="11763" width="4.33203125" style="33" customWidth="1"/>
    <col min="11764" max="11765" width="3.5546875" style="33" customWidth="1"/>
    <col min="11766" max="11766" width="4.88671875" style="33" customWidth="1"/>
    <col min="11767" max="11767" width="7.44140625" style="33" customWidth="1"/>
    <col min="11768" max="11768" width="11.5546875" style="33" customWidth="1"/>
    <col min="11769" max="11769" width="5.6640625" style="33" customWidth="1"/>
    <col min="11770" max="11770" width="47.5546875" style="33" customWidth="1"/>
    <col min="11771" max="11771" width="12.88671875" style="33" customWidth="1"/>
    <col min="11772" max="11772" width="6.33203125" style="33" customWidth="1"/>
    <col min="11773" max="11773" width="14.5546875" style="33" customWidth="1"/>
    <col min="11774" max="11774" width="11.109375" style="33" customWidth="1"/>
    <col min="11775" max="11775" width="16.88671875" style="33" customWidth="1"/>
    <col min="11776" max="11776" width="12.44140625" style="33" customWidth="1"/>
    <col min="11777" max="11777" width="17.6640625" style="33" customWidth="1"/>
    <col min="11778" max="11778" width="22.5546875" style="33" bestFit="1" customWidth="1"/>
    <col min="11779" max="11779" width="13.6640625" style="33" customWidth="1"/>
    <col min="11780" max="11780" width="16.88671875" style="33" customWidth="1"/>
    <col min="11781" max="11781" width="12.44140625" style="33" customWidth="1"/>
    <col min="11782" max="11782" width="17.44140625" style="33" customWidth="1"/>
    <col min="11783" max="11783" width="20.6640625" style="33" bestFit="1" customWidth="1"/>
    <col min="11784" max="11784" width="22.6640625" style="33" bestFit="1" customWidth="1"/>
    <col min="11785" max="11785" width="15.44140625" style="33" customWidth="1"/>
    <col min="11786" max="11786" width="8.88671875" style="33" customWidth="1"/>
    <col min="11787" max="11787" width="58.5546875" style="33" customWidth="1"/>
    <col min="11788" max="12016" width="72.33203125" style="33"/>
    <col min="12017" max="12017" width="4.88671875" style="33" customWidth="1"/>
    <col min="12018" max="12018" width="2.33203125" style="33" customWidth="1"/>
    <col min="12019" max="12019" width="4.33203125" style="33" customWidth="1"/>
    <col min="12020" max="12021" width="3.5546875" style="33" customWidth="1"/>
    <col min="12022" max="12022" width="4.88671875" style="33" customWidth="1"/>
    <col min="12023" max="12023" width="7.44140625" style="33" customWidth="1"/>
    <col min="12024" max="12024" width="11.5546875" style="33" customWidth="1"/>
    <col min="12025" max="12025" width="5.6640625" style="33" customWidth="1"/>
    <col min="12026" max="12026" width="47.5546875" style="33" customWidth="1"/>
    <col min="12027" max="12027" width="12.88671875" style="33" customWidth="1"/>
    <col min="12028" max="12028" width="6.33203125" style="33" customWidth="1"/>
    <col min="12029" max="12029" width="14.5546875" style="33" customWidth="1"/>
    <col min="12030" max="12030" width="11.109375" style="33" customWidth="1"/>
    <col min="12031" max="12031" width="16.88671875" style="33" customWidth="1"/>
    <col min="12032" max="12032" width="12.44140625" style="33" customWidth="1"/>
    <col min="12033" max="12033" width="17.6640625" style="33" customWidth="1"/>
    <col min="12034" max="12034" width="22.5546875" style="33" bestFit="1" customWidth="1"/>
    <col min="12035" max="12035" width="13.6640625" style="33" customWidth="1"/>
    <col min="12036" max="12036" width="16.88671875" style="33" customWidth="1"/>
    <col min="12037" max="12037" width="12.44140625" style="33" customWidth="1"/>
    <col min="12038" max="12038" width="17.44140625" style="33" customWidth="1"/>
    <col min="12039" max="12039" width="20.6640625" style="33" bestFit="1" customWidth="1"/>
    <col min="12040" max="12040" width="22.6640625" style="33" bestFit="1" customWidth="1"/>
    <col min="12041" max="12041" width="15.44140625" style="33" customWidth="1"/>
    <col min="12042" max="12042" width="8.88671875" style="33" customWidth="1"/>
    <col min="12043" max="12043" width="58.5546875" style="33" customWidth="1"/>
    <col min="12044" max="12272" width="72.33203125" style="33"/>
    <col min="12273" max="12273" width="4.88671875" style="33" customWidth="1"/>
    <col min="12274" max="12274" width="2.33203125" style="33" customWidth="1"/>
    <col min="12275" max="12275" width="4.33203125" style="33" customWidth="1"/>
    <col min="12276" max="12277" width="3.5546875" style="33" customWidth="1"/>
    <col min="12278" max="12278" width="4.88671875" style="33" customWidth="1"/>
    <col min="12279" max="12279" width="7.44140625" style="33" customWidth="1"/>
    <col min="12280" max="12280" width="11.5546875" style="33" customWidth="1"/>
    <col min="12281" max="12281" width="5.6640625" style="33" customWidth="1"/>
    <col min="12282" max="12282" width="47.5546875" style="33" customWidth="1"/>
    <col min="12283" max="12283" width="12.88671875" style="33" customWidth="1"/>
    <col min="12284" max="12284" width="6.33203125" style="33" customWidth="1"/>
    <col min="12285" max="12285" width="14.5546875" style="33" customWidth="1"/>
    <col min="12286" max="12286" width="11.109375" style="33" customWidth="1"/>
    <col min="12287" max="12287" width="16.88671875" style="33" customWidth="1"/>
    <col min="12288" max="12288" width="12.44140625" style="33" customWidth="1"/>
    <col min="12289" max="12289" width="17.6640625" style="33" customWidth="1"/>
    <col min="12290" max="12290" width="22.5546875" style="33" bestFit="1" customWidth="1"/>
    <col min="12291" max="12291" width="13.6640625" style="33" customWidth="1"/>
    <col min="12292" max="12292" width="16.88671875" style="33" customWidth="1"/>
    <col min="12293" max="12293" width="12.44140625" style="33" customWidth="1"/>
    <col min="12294" max="12294" width="17.44140625" style="33" customWidth="1"/>
    <col min="12295" max="12295" width="20.6640625" style="33" bestFit="1" customWidth="1"/>
    <col min="12296" max="12296" width="22.6640625" style="33" bestFit="1" customWidth="1"/>
    <col min="12297" max="12297" width="15.44140625" style="33" customWidth="1"/>
    <col min="12298" max="12298" width="8.88671875" style="33" customWidth="1"/>
    <col min="12299" max="12299" width="58.5546875" style="33" customWidth="1"/>
    <col min="12300" max="12528" width="72.33203125" style="33"/>
    <col min="12529" max="12529" width="4.88671875" style="33" customWidth="1"/>
    <col min="12530" max="12530" width="2.33203125" style="33" customWidth="1"/>
    <col min="12531" max="12531" width="4.33203125" style="33" customWidth="1"/>
    <col min="12532" max="12533" width="3.5546875" style="33" customWidth="1"/>
    <col min="12534" max="12534" width="4.88671875" style="33" customWidth="1"/>
    <col min="12535" max="12535" width="7.44140625" style="33" customWidth="1"/>
    <col min="12536" max="12536" width="11.5546875" style="33" customWidth="1"/>
    <col min="12537" max="12537" width="5.6640625" style="33" customWidth="1"/>
    <col min="12538" max="12538" width="47.5546875" style="33" customWidth="1"/>
    <col min="12539" max="12539" width="12.88671875" style="33" customWidth="1"/>
    <col min="12540" max="12540" width="6.33203125" style="33" customWidth="1"/>
    <col min="12541" max="12541" width="14.5546875" style="33" customWidth="1"/>
    <col min="12542" max="12542" width="11.109375" style="33" customWidth="1"/>
    <col min="12543" max="12543" width="16.88671875" style="33" customWidth="1"/>
    <col min="12544" max="12544" width="12.44140625" style="33" customWidth="1"/>
    <col min="12545" max="12545" width="17.6640625" style="33" customWidth="1"/>
    <col min="12546" max="12546" width="22.5546875" style="33" bestFit="1" customWidth="1"/>
    <col min="12547" max="12547" width="13.6640625" style="33" customWidth="1"/>
    <col min="12548" max="12548" width="16.88671875" style="33" customWidth="1"/>
    <col min="12549" max="12549" width="12.44140625" style="33" customWidth="1"/>
    <col min="12550" max="12550" width="17.44140625" style="33" customWidth="1"/>
    <col min="12551" max="12551" width="20.6640625" style="33" bestFit="1" customWidth="1"/>
    <col min="12552" max="12552" width="22.6640625" style="33" bestFit="1" customWidth="1"/>
    <col min="12553" max="12553" width="15.44140625" style="33" customWidth="1"/>
    <col min="12554" max="12554" width="8.88671875" style="33" customWidth="1"/>
    <col min="12555" max="12555" width="58.5546875" style="33" customWidth="1"/>
    <col min="12556" max="12784" width="72.33203125" style="33"/>
    <col min="12785" max="12785" width="4.88671875" style="33" customWidth="1"/>
    <col min="12786" max="12786" width="2.33203125" style="33" customWidth="1"/>
    <col min="12787" max="12787" width="4.33203125" style="33" customWidth="1"/>
    <col min="12788" max="12789" width="3.5546875" style="33" customWidth="1"/>
    <col min="12790" max="12790" width="4.88671875" style="33" customWidth="1"/>
    <col min="12791" max="12791" width="7.44140625" style="33" customWidth="1"/>
    <col min="12792" max="12792" width="11.5546875" style="33" customWidth="1"/>
    <col min="12793" max="12793" width="5.6640625" style="33" customWidth="1"/>
    <col min="12794" max="12794" width="47.5546875" style="33" customWidth="1"/>
    <col min="12795" max="12795" width="12.88671875" style="33" customWidth="1"/>
    <col min="12796" max="12796" width="6.33203125" style="33" customWidth="1"/>
    <col min="12797" max="12797" width="14.5546875" style="33" customWidth="1"/>
    <col min="12798" max="12798" width="11.109375" style="33" customWidth="1"/>
    <col min="12799" max="12799" width="16.88671875" style="33" customWidth="1"/>
    <col min="12800" max="12800" width="12.44140625" style="33" customWidth="1"/>
    <col min="12801" max="12801" width="17.6640625" style="33" customWidth="1"/>
    <col min="12802" max="12802" width="22.5546875" style="33" bestFit="1" customWidth="1"/>
    <col min="12803" max="12803" width="13.6640625" style="33" customWidth="1"/>
    <col min="12804" max="12804" width="16.88671875" style="33" customWidth="1"/>
    <col min="12805" max="12805" width="12.44140625" style="33" customWidth="1"/>
    <col min="12806" max="12806" width="17.44140625" style="33" customWidth="1"/>
    <col min="12807" max="12807" width="20.6640625" style="33" bestFit="1" customWidth="1"/>
    <col min="12808" max="12808" width="22.6640625" style="33" bestFit="1" customWidth="1"/>
    <col min="12809" max="12809" width="15.44140625" style="33" customWidth="1"/>
    <col min="12810" max="12810" width="8.88671875" style="33" customWidth="1"/>
    <col min="12811" max="12811" width="58.5546875" style="33" customWidth="1"/>
    <col min="12812" max="13040" width="72.33203125" style="33"/>
    <col min="13041" max="13041" width="4.88671875" style="33" customWidth="1"/>
    <col min="13042" max="13042" width="2.33203125" style="33" customWidth="1"/>
    <col min="13043" max="13043" width="4.33203125" style="33" customWidth="1"/>
    <col min="13044" max="13045" width="3.5546875" style="33" customWidth="1"/>
    <col min="13046" max="13046" width="4.88671875" style="33" customWidth="1"/>
    <col min="13047" max="13047" width="7.44140625" style="33" customWidth="1"/>
    <col min="13048" max="13048" width="11.5546875" style="33" customWidth="1"/>
    <col min="13049" max="13049" width="5.6640625" style="33" customWidth="1"/>
    <col min="13050" max="13050" width="47.5546875" style="33" customWidth="1"/>
    <col min="13051" max="13051" width="12.88671875" style="33" customWidth="1"/>
    <col min="13052" max="13052" width="6.33203125" style="33" customWidth="1"/>
    <col min="13053" max="13053" width="14.5546875" style="33" customWidth="1"/>
    <col min="13054" max="13054" width="11.109375" style="33" customWidth="1"/>
    <col min="13055" max="13055" width="16.88671875" style="33" customWidth="1"/>
    <col min="13056" max="13056" width="12.44140625" style="33" customWidth="1"/>
    <col min="13057" max="13057" width="17.6640625" style="33" customWidth="1"/>
    <col min="13058" max="13058" width="22.5546875" style="33" bestFit="1" customWidth="1"/>
    <col min="13059" max="13059" width="13.6640625" style="33" customWidth="1"/>
    <col min="13060" max="13060" width="16.88671875" style="33" customWidth="1"/>
    <col min="13061" max="13061" width="12.44140625" style="33" customWidth="1"/>
    <col min="13062" max="13062" width="17.44140625" style="33" customWidth="1"/>
    <col min="13063" max="13063" width="20.6640625" style="33" bestFit="1" customWidth="1"/>
    <col min="13064" max="13064" width="22.6640625" style="33" bestFit="1" customWidth="1"/>
    <col min="13065" max="13065" width="15.44140625" style="33" customWidth="1"/>
    <col min="13066" max="13066" width="8.88671875" style="33" customWidth="1"/>
    <col min="13067" max="13067" width="58.5546875" style="33" customWidth="1"/>
    <col min="13068" max="13296" width="72.33203125" style="33"/>
    <col min="13297" max="13297" width="4.88671875" style="33" customWidth="1"/>
    <col min="13298" max="13298" width="2.33203125" style="33" customWidth="1"/>
    <col min="13299" max="13299" width="4.33203125" style="33" customWidth="1"/>
    <col min="13300" max="13301" width="3.5546875" style="33" customWidth="1"/>
    <col min="13302" max="13302" width="4.88671875" style="33" customWidth="1"/>
    <col min="13303" max="13303" width="7.44140625" style="33" customWidth="1"/>
    <col min="13304" max="13304" width="11.5546875" style="33" customWidth="1"/>
    <col min="13305" max="13305" width="5.6640625" style="33" customWidth="1"/>
    <col min="13306" max="13306" width="47.5546875" style="33" customWidth="1"/>
    <col min="13307" max="13307" width="12.88671875" style="33" customWidth="1"/>
    <col min="13308" max="13308" width="6.33203125" style="33" customWidth="1"/>
    <col min="13309" max="13309" width="14.5546875" style="33" customWidth="1"/>
    <col min="13310" max="13310" width="11.109375" style="33" customWidth="1"/>
    <col min="13311" max="13311" width="16.88671875" style="33" customWidth="1"/>
    <col min="13312" max="13312" width="12.44140625" style="33" customWidth="1"/>
    <col min="13313" max="13313" width="17.6640625" style="33" customWidth="1"/>
    <col min="13314" max="13314" width="22.5546875" style="33" bestFit="1" customWidth="1"/>
    <col min="13315" max="13315" width="13.6640625" style="33" customWidth="1"/>
    <col min="13316" max="13316" width="16.88671875" style="33" customWidth="1"/>
    <col min="13317" max="13317" width="12.44140625" style="33" customWidth="1"/>
    <col min="13318" max="13318" width="17.44140625" style="33" customWidth="1"/>
    <col min="13319" max="13319" width="20.6640625" style="33" bestFit="1" customWidth="1"/>
    <col min="13320" max="13320" width="22.6640625" style="33" bestFit="1" customWidth="1"/>
    <col min="13321" max="13321" width="15.44140625" style="33" customWidth="1"/>
    <col min="13322" max="13322" width="8.88671875" style="33" customWidth="1"/>
    <col min="13323" max="13323" width="58.5546875" style="33" customWidth="1"/>
    <col min="13324" max="13552" width="72.33203125" style="33"/>
    <col min="13553" max="13553" width="4.88671875" style="33" customWidth="1"/>
    <col min="13554" max="13554" width="2.33203125" style="33" customWidth="1"/>
    <col min="13555" max="13555" width="4.33203125" style="33" customWidth="1"/>
    <col min="13556" max="13557" width="3.5546875" style="33" customWidth="1"/>
    <col min="13558" max="13558" width="4.88671875" style="33" customWidth="1"/>
    <col min="13559" max="13559" width="7.44140625" style="33" customWidth="1"/>
    <col min="13560" max="13560" width="11.5546875" style="33" customWidth="1"/>
    <col min="13561" max="13561" width="5.6640625" style="33" customWidth="1"/>
    <col min="13562" max="13562" width="47.5546875" style="33" customWidth="1"/>
    <col min="13563" max="13563" width="12.88671875" style="33" customWidth="1"/>
    <col min="13564" max="13564" width="6.33203125" style="33" customWidth="1"/>
    <col min="13565" max="13565" width="14.5546875" style="33" customWidth="1"/>
    <col min="13566" max="13566" width="11.109375" style="33" customWidth="1"/>
    <col min="13567" max="13567" width="16.88671875" style="33" customWidth="1"/>
    <col min="13568" max="13568" width="12.44140625" style="33" customWidth="1"/>
    <col min="13569" max="13569" width="17.6640625" style="33" customWidth="1"/>
    <col min="13570" max="13570" width="22.5546875" style="33" bestFit="1" customWidth="1"/>
    <col min="13571" max="13571" width="13.6640625" style="33" customWidth="1"/>
    <col min="13572" max="13572" width="16.88671875" style="33" customWidth="1"/>
    <col min="13573" max="13573" width="12.44140625" style="33" customWidth="1"/>
    <col min="13574" max="13574" width="17.44140625" style="33" customWidth="1"/>
    <col min="13575" max="13575" width="20.6640625" style="33" bestFit="1" customWidth="1"/>
    <col min="13576" max="13576" width="22.6640625" style="33" bestFit="1" customWidth="1"/>
    <col min="13577" max="13577" width="15.44140625" style="33" customWidth="1"/>
    <col min="13578" max="13578" width="8.88671875" style="33" customWidth="1"/>
    <col min="13579" max="13579" width="58.5546875" style="33" customWidth="1"/>
    <col min="13580" max="13808" width="72.33203125" style="33"/>
    <col min="13809" max="13809" width="4.88671875" style="33" customWidth="1"/>
    <col min="13810" max="13810" width="2.33203125" style="33" customWidth="1"/>
    <col min="13811" max="13811" width="4.33203125" style="33" customWidth="1"/>
    <col min="13812" max="13813" width="3.5546875" style="33" customWidth="1"/>
    <col min="13814" max="13814" width="4.88671875" style="33" customWidth="1"/>
    <col min="13815" max="13815" width="7.44140625" style="33" customWidth="1"/>
    <col min="13816" max="13816" width="11.5546875" style="33" customWidth="1"/>
    <col min="13817" max="13817" width="5.6640625" style="33" customWidth="1"/>
    <col min="13818" max="13818" width="47.5546875" style="33" customWidth="1"/>
    <col min="13819" max="13819" width="12.88671875" style="33" customWidth="1"/>
    <col min="13820" max="13820" width="6.33203125" style="33" customWidth="1"/>
    <col min="13821" max="13821" width="14.5546875" style="33" customWidth="1"/>
    <col min="13822" max="13822" width="11.109375" style="33" customWidth="1"/>
    <col min="13823" max="13823" width="16.88671875" style="33" customWidth="1"/>
    <col min="13824" max="13824" width="12.44140625" style="33" customWidth="1"/>
    <col min="13825" max="13825" width="17.6640625" style="33" customWidth="1"/>
    <col min="13826" max="13826" width="22.5546875" style="33" bestFit="1" customWidth="1"/>
    <col min="13827" max="13827" width="13.6640625" style="33" customWidth="1"/>
    <col min="13828" max="13828" width="16.88671875" style="33" customWidth="1"/>
    <col min="13829" max="13829" width="12.44140625" style="33" customWidth="1"/>
    <col min="13830" max="13830" width="17.44140625" style="33" customWidth="1"/>
    <col min="13831" max="13831" width="20.6640625" style="33" bestFit="1" customWidth="1"/>
    <col min="13832" max="13832" width="22.6640625" style="33" bestFit="1" customWidth="1"/>
    <col min="13833" max="13833" width="15.44140625" style="33" customWidth="1"/>
    <col min="13834" max="13834" width="8.88671875" style="33" customWidth="1"/>
    <col min="13835" max="13835" width="58.5546875" style="33" customWidth="1"/>
    <col min="13836" max="14064" width="72.33203125" style="33"/>
    <col min="14065" max="14065" width="4.88671875" style="33" customWidth="1"/>
    <col min="14066" max="14066" width="2.33203125" style="33" customWidth="1"/>
    <col min="14067" max="14067" width="4.33203125" style="33" customWidth="1"/>
    <col min="14068" max="14069" width="3.5546875" style="33" customWidth="1"/>
    <col min="14070" max="14070" width="4.88671875" style="33" customWidth="1"/>
    <col min="14071" max="14071" width="7.44140625" style="33" customWidth="1"/>
    <col min="14072" max="14072" width="11.5546875" style="33" customWidth="1"/>
    <col min="14073" max="14073" width="5.6640625" style="33" customWidth="1"/>
    <col min="14074" max="14074" width="47.5546875" style="33" customWidth="1"/>
    <col min="14075" max="14075" width="12.88671875" style="33" customWidth="1"/>
    <col min="14076" max="14076" width="6.33203125" style="33" customWidth="1"/>
    <col min="14077" max="14077" width="14.5546875" style="33" customWidth="1"/>
    <col min="14078" max="14078" width="11.109375" style="33" customWidth="1"/>
    <col min="14079" max="14079" width="16.88671875" style="33" customWidth="1"/>
    <col min="14080" max="14080" width="12.44140625" style="33" customWidth="1"/>
    <col min="14081" max="14081" width="17.6640625" style="33" customWidth="1"/>
    <col min="14082" max="14082" width="22.5546875" style="33" bestFit="1" customWidth="1"/>
    <col min="14083" max="14083" width="13.6640625" style="33" customWidth="1"/>
    <col min="14084" max="14084" width="16.88671875" style="33" customWidth="1"/>
    <col min="14085" max="14085" width="12.44140625" style="33" customWidth="1"/>
    <col min="14086" max="14086" width="17.44140625" style="33" customWidth="1"/>
    <col min="14087" max="14087" width="20.6640625" style="33" bestFit="1" customWidth="1"/>
    <col min="14088" max="14088" width="22.6640625" style="33" bestFit="1" customWidth="1"/>
    <col min="14089" max="14089" width="15.44140625" style="33" customWidth="1"/>
    <col min="14090" max="14090" width="8.88671875" style="33" customWidth="1"/>
    <col min="14091" max="14091" width="58.5546875" style="33" customWidth="1"/>
    <col min="14092" max="14320" width="72.33203125" style="33"/>
    <col min="14321" max="14321" width="4.88671875" style="33" customWidth="1"/>
    <col min="14322" max="14322" width="2.33203125" style="33" customWidth="1"/>
    <col min="14323" max="14323" width="4.33203125" style="33" customWidth="1"/>
    <col min="14324" max="14325" width="3.5546875" style="33" customWidth="1"/>
    <col min="14326" max="14326" width="4.88671875" style="33" customWidth="1"/>
    <col min="14327" max="14327" width="7.44140625" style="33" customWidth="1"/>
    <col min="14328" max="14328" width="11.5546875" style="33" customWidth="1"/>
    <col min="14329" max="14329" width="5.6640625" style="33" customWidth="1"/>
    <col min="14330" max="14330" width="47.5546875" style="33" customWidth="1"/>
    <col min="14331" max="14331" width="12.88671875" style="33" customWidth="1"/>
    <col min="14332" max="14332" width="6.33203125" style="33" customWidth="1"/>
    <col min="14333" max="14333" width="14.5546875" style="33" customWidth="1"/>
    <col min="14334" max="14334" width="11.109375" style="33" customWidth="1"/>
    <col min="14335" max="14335" width="16.88671875" style="33" customWidth="1"/>
    <col min="14336" max="14336" width="12.44140625" style="33" customWidth="1"/>
    <col min="14337" max="14337" width="17.6640625" style="33" customWidth="1"/>
    <col min="14338" max="14338" width="22.5546875" style="33" bestFit="1" customWidth="1"/>
    <col min="14339" max="14339" width="13.6640625" style="33" customWidth="1"/>
    <col min="14340" max="14340" width="16.88671875" style="33" customWidth="1"/>
    <col min="14341" max="14341" width="12.44140625" style="33" customWidth="1"/>
    <col min="14342" max="14342" width="17.44140625" style="33" customWidth="1"/>
    <col min="14343" max="14343" width="20.6640625" style="33" bestFit="1" customWidth="1"/>
    <col min="14344" max="14344" width="22.6640625" style="33" bestFit="1" customWidth="1"/>
    <col min="14345" max="14345" width="15.44140625" style="33" customWidth="1"/>
    <col min="14346" max="14346" width="8.88671875" style="33" customWidth="1"/>
    <col min="14347" max="14347" width="58.5546875" style="33" customWidth="1"/>
    <col min="14348" max="14576" width="72.33203125" style="33"/>
    <col min="14577" max="14577" width="4.88671875" style="33" customWidth="1"/>
    <col min="14578" max="14578" width="2.33203125" style="33" customWidth="1"/>
    <col min="14579" max="14579" width="4.33203125" style="33" customWidth="1"/>
    <col min="14580" max="14581" width="3.5546875" style="33" customWidth="1"/>
    <col min="14582" max="14582" width="4.88671875" style="33" customWidth="1"/>
    <col min="14583" max="14583" width="7.44140625" style="33" customWidth="1"/>
    <col min="14584" max="14584" width="11.5546875" style="33" customWidth="1"/>
    <col min="14585" max="14585" width="5.6640625" style="33" customWidth="1"/>
    <col min="14586" max="14586" width="47.5546875" style="33" customWidth="1"/>
    <col min="14587" max="14587" width="12.88671875" style="33" customWidth="1"/>
    <col min="14588" max="14588" width="6.33203125" style="33" customWidth="1"/>
    <col min="14589" max="14589" width="14.5546875" style="33" customWidth="1"/>
    <col min="14590" max="14590" width="11.109375" style="33" customWidth="1"/>
    <col min="14591" max="14591" width="16.88671875" style="33" customWidth="1"/>
    <col min="14592" max="14592" width="12.44140625" style="33" customWidth="1"/>
    <col min="14593" max="14593" width="17.6640625" style="33" customWidth="1"/>
    <col min="14594" max="14594" width="22.5546875" style="33" bestFit="1" customWidth="1"/>
    <col min="14595" max="14595" width="13.6640625" style="33" customWidth="1"/>
    <col min="14596" max="14596" width="16.88671875" style="33" customWidth="1"/>
    <col min="14597" max="14597" width="12.44140625" style="33" customWidth="1"/>
    <col min="14598" max="14598" width="17.44140625" style="33" customWidth="1"/>
    <col min="14599" max="14599" width="20.6640625" style="33" bestFit="1" customWidth="1"/>
    <col min="14600" max="14600" width="22.6640625" style="33" bestFit="1" customWidth="1"/>
    <col min="14601" max="14601" width="15.44140625" style="33" customWidth="1"/>
    <col min="14602" max="14602" width="8.88671875" style="33" customWidth="1"/>
    <col min="14603" max="14603" width="58.5546875" style="33" customWidth="1"/>
    <col min="14604" max="14832" width="72.33203125" style="33"/>
    <col min="14833" max="14833" width="4.88671875" style="33" customWidth="1"/>
    <col min="14834" max="14834" width="2.33203125" style="33" customWidth="1"/>
    <col min="14835" max="14835" width="4.33203125" style="33" customWidth="1"/>
    <col min="14836" max="14837" width="3.5546875" style="33" customWidth="1"/>
    <col min="14838" max="14838" width="4.88671875" style="33" customWidth="1"/>
    <col min="14839" max="14839" width="7.44140625" style="33" customWidth="1"/>
    <col min="14840" max="14840" width="11.5546875" style="33" customWidth="1"/>
    <col min="14841" max="14841" width="5.6640625" style="33" customWidth="1"/>
    <col min="14842" max="14842" width="47.5546875" style="33" customWidth="1"/>
    <col min="14843" max="14843" width="12.88671875" style="33" customWidth="1"/>
    <col min="14844" max="14844" width="6.33203125" style="33" customWidth="1"/>
    <col min="14845" max="14845" width="14.5546875" style="33" customWidth="1"/>
    <col min="14846" max="14846" width="11.109375" style="33" customWidth="1"/>
    <col min="14847" max="14847" width="16.88671875" style="33" customWidth="1"/>
    <col min="14848" max="14848" width="12.44140625" style="33" customWidth="1"/>
    <col min="14849" max="14849" width="17.6640625" style="33" customWidth="1"/>
    <col min="14850" max="14850" width="22.5546875" style="33" bestFit="1" customWidth="1"/>
    <col min="14851" max="14851" width="13.6640625" style="33" customWidth="1"/>
    <col min="14852" max="14852" width="16.88671875" style="33" customWidth="1"/>
    <col min="14853" max="14853" width="12.44140625" style="33" customWidth="1"/>
    <col min="14854" max="14854" width="17.44140625" style="33" customWidth="1"/>
    <col min="14855" max="14855" width="20.6640625" style="33" bestFit="1" customWidth="1"/>
    <col min="14856" max="14856" width="22.6640625" style="33" bestFit="1" customWidth="1"/>
    <col min="14857" max="14857" width="15.44140625" style="33" customWidth="1"/>
    <col min="14858" max="14858" width="8.88671875" style="33" customWidth="1"/>
    <col min="14859" max="14859" width="58.5546875" style="33" customWidth="1"/>
    <col min="14860" max="15088" width="72.33203125" style="33"/>
    <col min="15089" max="15089" width="4.88671875" style="33" customWidth="1"/>
    <col min="15090" max="15090" width="2.33203125" style="33" customWidth="1"/>
    <col min="15091" max="15091" width="4.33203125" style="33" customWidth="1"/>
    <col min="15092" max="15093" width="3.5546875" style="33" customWidth="1"/>
    <col min="15094" max="15094" width="4.88671875" style="33" customWidth="1"/>
    <col min="15095" max="15095" width="7.44140625" style="33" customWidth="1"/>
    <col min="15096" max="15096" width="11.5546875" style="33" customWidth="1"/>
    <col min="15097" max="15097" width="5.6640625" style="33" customWidth="1"/>
    <col min="15098" max="15098" width="47.5546875" style="33" customWidth="1"/>
    <col min="15099" max="15099" width="12.88671875" style="33" customWidth="1"/>
    <col min="15100" max="15100" width="6.33203125" style="33" customWidth="1"/>
    <col min="15101" max="15101" width="14.5546875" style="33" customWidth="1"/>
    <col min="15102" max="15102" width="11.109375" style="33" customWidth="1"/>
    <col min="15103" max="15103" width="16.88671875" style="33" customWidth="1"/>
    <col min="15104" max="15104" width="12.44140625" style="33" customWidth="1"/>
    <col min="15105" max="15105" width="17.6640625" style="33" customWidth="1"/>
    <col min="15106" max="15106" width="22.5546875" style="33" bestFit="1" customWidth="1"/>
    <col min="15107" max="15107" width="13.6640625" style="33" customWidth="1"/>
    <col min="15108" max="15108" width="16.88671875" style="33" customWidth="1"/>
    <col min="15109" max="15109" width="12.44140625" style="33" customWidth="1"/>
    <col min="15110" max="15110" width="17.44140625" style="33" customWidth="1"/>
    <col min="15111" max="15111" width="20.6640625" style="33" bestFit="1" customWidth="1"/>
    <col min="15112" max="15112" width="22.6640625" style="33" bestFit="1" customWidth="1"/>
    <col min="15113" max="15113" width="15.44140625" style="33" customWidth="1"/>
    <col min="15114" max="15114" width="8.88671875" style="33" customWidth="1"/>
    <col min="15115" max="15115" width="58.5546875" style="33" customWidth="1"/>
    <col min="15116" max="15344" width="72.33203125" style="33"/>
    <col min="15345" max="15345" width="4.88671875" style="33" customWidth="1"/>
    <col min="15346" max="15346" width="2.33203125" style="33" customWidth="1"/>
    <col min="15347" max="15347" width="4.33203125" style="33" customWidth="1"/>
    <col min="15348" max="15349" width="3.5546875" style="33" customWidth="1"/>
    <col min="15350" max="15350" width="4.88671875" style="33" customWidth="1"/>
    <col min="15351" max="15351" width="7.44140625" style="33" customWidth="1"/>
    <col min="15352" max="15352" width="11.5546875" style="33" customWidth="1"/>
    <col min="15353" max="15353" width="5.6640625" style="33" customWidth="1"/>
    <col min="15354" max="15354" width="47.5546875" style="33" customWidth="1"/>
    <col min="15355" max="15355" width="12.88671875" style="33" customWidth="1"/>
    <col min="15356" max="15356" width="6.33203125" style="33" customWidth="1"/>
    <col min="15357" max="15357" width="14.5546875" style="33" customWidth="1"/>
    <col min="15358" max="15358" width="11.109375" style="33" customWidth="1"/>
    <col min="15359" max="15359" width="16.88671875" style="33" customWidth="1"/>
    <col min="15360" max="15360" width="12.44140625" style="33" customWidth="1"/>
    <col min="15361" max="15361" width="17.6640625" style="33" customWidth="1"/>
    <col min="15362" max="15362" width="22.5546875" style="33" bestFit="1" customWidth="1"/>
    <col min="15363" max="15363" width="13.6640625" style="33" customWidth="1"/>
    <col min="15364" max="15364" width="16.88671875" style="33" customWidth="1"/>
    <col min="15365" max="15365" width="12.44140625" style="33" customWidth="1"/>
    <col min="15366" max="15366" width="17.44140625" style="33" customWidth="1"/>
    <col min="15367" max="15367" width="20.6640625" style="33" bestFit="1" customWidth="1"/>
    <col min="15368" max="15368" width="22.6640625" style="33" bestFit="1" customWidth="1"/>
    <col min="15369" max="15369" width="15.44140625" style="33" customWidth="1"/>
    <col min="15370" max="15370" width="8.88671875" style="33" customWidth="1"/>
    <col min="15371" max="15371" width="58.5546875" style="33" customWidth="1"/>
    <col min="15372" max="15600" width="72.33203125" style="33"/>
    <col min="15601" max="15601" width="4.88671875" style="33" customWidth="1"/>
    <col min="15602" max="15602" width="2.33203125" style="33" customWidth="1"/>
    <col min="15603" max="15603" width="4.33203125" style="33" customWidth="1"/>
    <col min="15604" max="15605" width="3.5546875" style="33" customWidth="1"/>
    <col min="15606" max="15606" width="4.88671875" style="33" customWidth="1"/>
    <col min="15607" max="15607" width="7.44140625" style="33" customWidth="1"/>
    <col min="15608" max="15608" width="11.5546875" style="33" customWidth="1"/>
    <col min="15609" max="15609" width="5.6640625" style="33" customWidth="1"/>
    <col min="15610" max="15610" width="47.5546875" style="33" customWidth="1"/>
    <col min="15611" max="15611" width="12.88671875" style="33" customWidth="1"/>
    <col min="15612" max="15612" width="6.33203125" style="33" customWidth="1"/>
    <col min="15613" max="15613" width="14.5546875" style="33" customWidth="1"/>
    <col min="15614" max="15614" width="11.109375" style="33" customWidth="1"/>
    <col min="15615" max="15615" width="16.88671875" style="33" customWidth="1"/>
    <col min="15616" max="15616" width="12.44140625" style="33" customWidth="1"/>
    <col min="15617" max="15617" width="17.6640625" style="33" customWidth="1"/>
    <col min="15618" max="15618" width="22.5546875" style="33" bestFit="1" customWidth="1"/>
    <col min="15619" max="15619" width="13.6640625" style="33" customWidth="1"/>
    <col min="15620" max="15620" width="16.88671875" style="33" customWidth="1"/>
    <col min="15621" max="15621" width="12.44140625" style="33" customWidth="1"/>
    <col min="15622" max="15622" width="17.44140625" style="33" customWidth="1"/>
    <col min="15623" max="15623" width="20.6640625" style="33" bestFit="1" customWidth="1"/>
    <col min="15624" max="15624" width="22.6640625" style="33" bestFit="1" customWidth="1"/>
    <col min="15625" max="15625" width="15.44140625" style="33" customWidth="1"/>
    <col min="15626" max="15626" width="8.88671875" style="33" customWidth="1"/>
    <col min="15627" max="15627" width="58.5546875" style="33" customWidth="1"/>
    <col min="15628" max="15856" width="72.33203125" style="33"/>
    <col min="15857" max="15857" width="4.88671875" style="33" customWidth="1"/>
    <col min="15858" max="15858" width="2.33203125" style="33" customWidth="1"/>
    <col min="15859" max="15859" width="4.33203125" style="33" customWidth="1"/>
    <col min="15860" max="15861" width="3.5546875" style="33" customWidth="1"/>
    <col min="15862" max="15862" width="4.88671875" style="33" customWidth="1"/>
    <col min="15863" max="15863" width="7.44140625" style="33" customWidth="1"/>
    <col min="15864" max="15864" width="11.5546875" style="33" customWidth="1"/>
    <col min="15865" max="15865" width="5.6640625" style="33" customWidth="1"/>
    <col min="15866" max="15866" width="47.5546875" style="33" customWidth="1"/>
    <col min="15867" max="15867" width="12.88671875" style="33" customWidth="1"/>
    <col min="15868" max="15868" width="6.33203125" style="33" customWidth="1"/>
    <col min="15869" max="15869" width="14.5546875" style="33" customWidth="1"/>
    <col min="15870" max="15870" width="11.109375" style="33" customWidth="1"/>
    <col min="15871" max="15871" width="16.88671875" style="33" customWidth="1"/>
    <col min="15872" max="15872" width="12.44140625" style="33" customWidth="1"/>
    <col min="15873" max="15873" width="17.6640625" style="33" customWidth="1"/>
    <col min="15874" max="15874" width="22.5546875" style="33" bestFit="1" customWidth="1"/>
    <col min="15875" max="15875" width="13.6640625" style="33" customWidth="1"/>
    <col min="15876" max="15876" width="16.88671875" style="33" customWidth="1"/>
    <col min="15877" max="15877" width="12.44140625" style="33" customWidth="1"/>
    <col min="15878" max="15878" width="17.44140625" style="33" customWidth="1"/>
    <col min="15879" max="15879" width="20.6640625" style="33" bestFit="1" customWidth="1"/>
    <col min="15880" max="15880" width="22.6640625" style="33" bestFit="1" customWidth="1"/>
    <col min="15881" max="15881" width="15.44140625" style="33" customWidth="1"/>
    <col min="15882" max="15882" width="8.88671875" style="33" customWidth="1"/>
    <col min="15883" max="15883" width="58.5546875" style="33" customWidth="1"/>
    <col min="15884" max="16112" width="72.33203125" style="33"/>
    <col min="16113" max="16113" width="4.88671875" style="33" customWidth="1"/>
    <col min="16114" max="16114" width="2.33203125" style="33" customWidth="1"/>
    <col min="16115" max="16115" width="4.33203125" style="33" customWidth="1"/>
    <col min="16116" max="16117" width="3.5546875" style="33" customWidth="1"/>
    <col min="16118" max="16118" width="4.88671875" style="33" customWidth="1"/>
    <col min="16119" max="16119" width="7.44140625" style="33" customWidth="1"/>
    <col min="16120" max="16120" width="11.5546875" style="33" customWidth="1"/>
    <col min="16121" max="16121" width="5.6640625" style="33" customWidth="1"/>
    <col min="16122" max="16122" width="47.5546875" style="33" customWidth="1"/>
    <col min="16123" max="16123" width="12.88671875" style="33" customWidth="1"/>
    <col min="16124" max="16124" width="6.33203125" style="33" customWidth="1"/>
    <col min="16125" max="16125" width="14.5546875" style="33" customWidth="1"/>
    <col min="16126" max="16126" width="11.109375" style="33" customWidth="1"/>
    <col min="16127" max="16127" width="16.88671875" style="33" customWidth="1"/>
    <col min="16128" max="16128" width="12.44140625" style="33" customWidth="1"/>
    <col min="16129" max="16129" width="17.6640625" style="33" customWidth="1"/>
    <col min="16130" max="16130" width="22.5546875" style="33" bestFit="1" customWidth="1"/>
    <col min="16131" max="16131" width="13.6640625" style="33" customWidth="1"/>
    <col min="16132" max="16132" width="16.88671875" style="33" customWidth="1"/>
    <col min="16133" max="16133" width="12.44140625" style="33" customWidth="1"/>
    <col min="16134" max="16134" width="17.44140625" style="33" customWidth="1"/>
    <col min="16135" max="16135" width="20.6640625" style="33" bestFit="1" customWidth="1"/>
    <col min="16136" max="16136" width="22.6640625" style="33" bestFit="1" customWidth="1"/>
    <col min="16137" max="16137" width="15.44140625" style="33" customWidth="1"/>
    <col min="16138" max="16138" width="8.88671875" style="33" customWidth="1"/>
    <col min="16139" max="16139" width="58.5546875" style="33" customWidth="1"/>
    <col min="16140" max="16384" width="72.33203125" style="33"/>
  </cols>
  <sheetData>
    <row r="1" spans="2:18" ht="17.25" customHeight="1" thickBot="1"/>
    <row r="2" spans="2:18" ht="18.75" customHeight="1">
      <c r="B2" s="3056" t="s">
        <v>1236</v>
      </c>
      <c r="C2" s="3057"/>
      <c r="D2" s="3057"/>
      <c r="E2" s="3057"/>
      <c r="F2" s="3058"/>
      <c r="G2" s="537"/>
      <c r="H2" s="537"/>
      <c r="I2" s="537"/>
      <c r="J2" s="537"/>
      <c r="K2" s="956"/>
      <c r="L2" s="537"/>
      <c r="M2" s="537"/>
      <c r="N2" s="537"/>
      <c r="O2" s="537"/>
      <c r="P2" s="537"/>
      <c r="Q2" s="537"/>
      <c r="R2" s="957"/>
    </row>
    <row r="3" spans="2:18" ht="37.5" customHeight="1">
      <c r="B3" s="3059"/>
      <c r="C3" s="3060"/>
      <c r="D3" s="3060"/>
      <c r="E3" s="3060"/>
      <c r="F3" s="3061"/>
      <c r="G3" s="3036" t="s">
        <v>1228</v>
      </c>
      <c r="H3" s="3037"/>
      <c r="I3" s="3037"/>
      <c r="J3" s="3037"/>
      <c r="K3" s="3037"/>
      <c r="L3" s="3037"/>
      <c r="M3" s="3037"/>
      <c r="N3" s="3037"/>
      <c r="O3" s="3037"/>
      <c r="P3" s="536"/>
      <c r="Q3" s="536"/>
      <c r="R3" s="539"/>
    </row>
    <row r="4" spans="2:18" ht="37.5" customHeight="1">
      <c r="B4" s="3059"/>
      <c r="C4" s="3060"/>
      <c r="D4" s="3060"/>
      <c r="E4" s="3060"/>
      <c r="F4" s="3061"/>
      <c r="G4" s="3037"/>
      <c r="H4" s="3037"/>
      <c r="I4" s="3037"/>
      <c r="J4" s="3037"/>
      <c r="K4" s="3037"/>
      <c r="L4" s="3037"/>
      <c r="M4" s="3037"/>
      <c r="N4" s="3037"/>
      <c r="O4" s="3037"/>
      <c r="P4" s="536"/>
      <c r="Q4" s="536"/>
      <c r="R4" s="539"/>
    </row>
    <row r="5" spans="2:18" ht="37.200000000000003" customHeight="1" thickBot="1">
      <c r="B5" s="3062"/>
      <c r="C5" s="3063"/>
      <c r="D5" s="3063"/>
      <c r="E5" s="3063"/>
      <c r="F5" s="3064"/>
      <c r="G5" s="538" t="s">
        <v>1158</v>
      </c>
      <c r="H5" s="538"/>
      <c r="I5" s="958"/>
      <c r="J5" s="958"/>
      <c r="K5" s="958"/>
      <c r="L5" s="958"/>
      <c r="M5" s="958"/>
      <c r="N5" s="958"/>
      <c r="O5" s="958"/>
      <c r="P5" s="958"/>
      <c r="Q5" s="958"/>
      <c r="R5" s="959"/>
    </row>
    <row r="6" spans="2:18" ht="21.6" customHeight="1">
      <c r="B6" s="3038" t="s">
        <v>2571</v>
      </c>
      <c r="C6" s="3039"/>
      <c r="D6" s="3039"/>
      <c r="E6" s="3039"/>
      <c r="F6" s="3039"/>
      <c r="G6" s="3039"/>
      <c r="H6" s="3039"/>
      <c r="I6" s="3039"/>
      <c r="J6" s="3039"/>
      <c r="K6" s="3040"/>
      <c r="L6" s="3038" t="s">
        <v>2284</v>
      </c>
      <c r="M6" s="3039"/>
      <c r="N6" s="3047"/>
      <c r="O6" s="3052" t="s">
        <v>2285</v>
      </c>
      <c r="P6" s="3005" t="s">
        <v>1226</v>
      </c>
      <c r="Q6" s="3006"/>
      <c r="R6" s="3007"/>
    </row>
    <row r="7" spans="2:18" ht="65.25" customHeight="1">
      <c r="B7" s="3041"/>
      <c r="C7" s="3042"/>
      <c r="D7" s="3042"/>
      <c r="E7" s="3042"/>
      <c r="F7" s="3042"/>
      <c r="G7" s="3042"/>
      <c r="H7" s="3042"/>
      <c r="I7" s="3042"/>
      <c r="J7" s="3042"/>
      <c r="K7" s="3043"/>
      <c r="L7" s="3041"/>
      <c r="M7" s="3042"/>
      <c r="N7" s="3048"/>
      <c r="O7" s="3053"/>
      <c r="P7" s="3008"/>
      <c r="Q7" s="3009"/>
      <c r="R7" s="3010"/>
    </row>
    <row r="8" spans="2:18" ht="111.75" customHeight="1" thickBot="1">
      <c r="B8" s="3041"/>
      <c r="C8" s="3042"/>
      <c r="D8" s="3042"/>
      <c r="E8" s="3042"/>
      <c r="F8" s="3042"/>
      <c r="G8" s="3042"/>
      <c r="H8" s="3042"/>
      <c r="I8" s="3042"/>
      <c r="J8" s="3042"/>
      <c r="K8" s="3043"/>
      <c r="L8" s="3049"/>
      <c r="M8" s="3050"/>
      <c r="N8" s="3051"/>
      <c r="O8" s="3053"/>
      <c r="P8" s="3003" t="s">
        <v>2297</v>
      </c>
      <c r="Q8" s="3003" t="s">
        <v>556</v>
      </c>
      <c r="R8" s="3003" t="s">
        <v>733</v>
      </c>
    </row>
    <row r="9" spans="2:18" ht="144" customHeight="1" thickBot="1">
      <c r="B9" s="3041"/>
      <c r="C9" s="3042"/>
      <c r="D9" s="3042"/>
      <c r="E9" s="3042"/>
      <c r="F9" s="3042"/>
      <c r="G9" s="3042"/>
      <c r="H9" s="3042"/>
      <c r="I9" s="3042"/>
      <c r="J9" s="3042"/>
      <c r="K9" s="3043"/>
      <c r="L9" s="950" t="s">
        <v>194</v>
      </c>
      <c r="M9" s="951" t="s">
        <v>556</v>
      </c>
      <c r="N9" s="960" t="s">
        <v>733</v>
      </c>
      <c r="O9" s="3054"/>
      <c r="P9" s="3004"/>
      <c r="Q9" s="3004"/>
      <c r="R9" s="3004"/>
    </row>
    <row r="10" spans="2:18" s="209" customFormat="1" ht="51.75" customHeight="1" thickBot="1">
      <c r="B10" s="3044"/>
      <c r="C10" s="3045"/>
      <c r="D10" s="3045"/>
      <c r="E10" s="3045"/>
      <c r="F10" s="3045"/>
      <c r="G10" s="3045"/>
      <c r="H10" s="3045"/>
      <c r="I10" s="3045"/>
      <c r="J10" s="3045"/>
      <c r="K10" s="3046"/>
      <c r="L10" s="952" t="s">
        <v>2881</v>
      </c>
      <c r="M10" s="953" t="s">
        <v>2882</v>
      </c>
      <c r="N10" s="961" t="s">
        <v>2883</v>
      </c>
      <c r="O10" s="955" t="s">
        <v>2884</v>
      </c>
      <c r="P10" s="954" t="s">
        <v>2885</v>
      </c>
      <c r="Q10" s="954" t="s">
        <v>2886</v>
      </c>
      <c r="R10" s="954" t="s">
        <v>2887</v>
      </c>
    </row>
    <row r="11" spans="2:18" ht="30" customHeight="1" thickBot="1">
      <c r="B11" s="294"/>
      <c r="C11" s="75"/>
      <c r="D11" s="75"/>
      <c r="E11" s="75"/>
      <c r="F11" s="75"/>
      <c r="G11" s="75"/>
      <c r="H11" s="82"/>
      <c r="I11" s="82"/>
      <c r="J11" s="82"/>
      <c r="K11" s="3024" t="s">
        <v>52</v>
      </c>
      <c r="L11" s="3055"/>
      <c r="M11" s="3055"/>
      <c r="N11" s="3012">
        <f>+L11+M11</f>
        <v>0</v>
      </c>
      <c r="O11" s="3013"/>
      <c r="P11" s="3013"/>
      <c r="Q11" s="3013"/>
      <c r="R11" s="3014"/>
    </row>
    <row r="12" spans="2:18" ht="30" customHeight="1" thickBot="1">
      <c r="B12" s="73"/>
      <c r="C12" s="190" t="s">
        <v>65</v>
      </c>
      <c r="D12" s="74"/>
      <c r="E12" s="75" t="s">
        <v>2286</v>
      </c>
      <c r="F12" s="75"/>
      <c r="G12" s="187"/>
      <c r="H12" s="186"/>
      <c r="I12" s="186"/>
      <c r="J12" s="186"/>
      <c r="K12" s="3024"/>
      <c r="L12" s="3055"/>
      <c r="M12" s="3055"/>
      <c r="N12" s="3012"/>
      <c r="O12" s="3015"/>
      <c r="P12" s="3015"/>
      <c r="Q12" s="3015"/>
      <c r="R12" s="3016"/>
    </row>
    <row r="13" spans="2:18" ht="30" customHeight="1" thickBot="1">
      <c r="B13" s="73"/>
      <c r="C13" s="190"/>
      <c r="D13" s="74"/>
      <c r="E13" s="75" t="s">
        <v>2287</v>
      </c>
      <c r="F13" s="75"/>
      <c r="G13" s="187"/>
      <c r="H13" s="186"/>
      <c r="I13" s="186"/>
      <c r="J13" s="186"/>
      <c r="K13" s="3024"/>
      <c r="L13" s="3055"/>
      <c r="M13" s="3055"/>
      <c r="N13" s="3012"/>
      <c r="O13" s="3015"/>
      <c r="P13" s="3015"/>
      <c r="Q13" s="3015"/>
      <c r="R13" s="3016"/>
    </row>
    <row r="14" spans="2:18" ht="30" customHeight="1" thickBot="1">
      <c r="B14" s="73"/>
      <c r="C14" s="190"/>
      <c r="D14" s="74"/>
      <c r="E14" s="86" t="s">
        <v>2288</v>
      </c>
      <c r="F14" s="187"/>
      <c r="G14" s="87"/>
      <c r="H14" s="86"/>
      <c r="I14" s="86"/>
      <c r="J14" s="86"/>
      <c r="K14" s="3024"/>
      <c r="L14" s="3055"/>
      <c r="M14" s="3055"/>
      <c r="N14" s="3012"/>
      <c r="O14" s="3015"/>
      <c r="P14" s="3015"/>
      <c r="Q14" s="3015"/>
      <c r="R14" s="3016"/>
    </row>
    <row r="15" spans="2:18" ht="30" customHeight="1" thickBot="1">
      <c r="B15" s="73"/>
      <c r="C15" s="190"/>
      <c r="D15" s="74"/>
      <c r="E15" s="86" t="s">
        <v>2289</v>
      </c>
      <c r="F15" s="187"/>
      <c r="G15" s="87"/>
      <c r="H15" s="86"/>
      <c r="I15" s="86"/>
      <c r="J15" s="86"/>
      <c r="K15" s="3024"/>
      <c r="L15" s="3055"/>
      <c r="M15" s="3055"/>
      <c r="N15" s="3012"/>
      <c r="O15" s="3015"/>
      <c r="P15" s="3015"/>
      <c r="Q15" s="3015"/>
      <c r="R15" s="3016"/>
    </row>
    <row r="16" spans="2:18" ht="30" customHeight="1" thickBot="1">
      <c r="B16" s="73"/>
      <c r="C16" s="190"/>
      <c r="D16" s="74"/>
      <c r="E16" s="86"/>
      <c r="F16" s="187"/>
      <c r="G16" s="87"/>
      <c r="H16" s="86"/>
      <c r="I16" s="86"/>
      <c r="J16" s="86"/>
      <c r="K16" s="3024"/>
      <c r="L16" s="3055"/>
      <c r="M16" s="3055"/>
      <c r="N16" s="3012"/>
      <c r="O16" s="3015"/>
      <c r="P16" s="3015"/>
      <c r="Q16" s="3015"/>
      <c r="R16" s="3016"/>
    </row>
    <row r="17" spans="2:18" ht="30" customHeight="1" thickBot="1">
      <c r="B17" s="73"/>
      <c r="C17" s="74"/>
      <c r="D17" s="75"/>
      <c r="E17" s="86"/>
      <c r="F17" s="87"/>
      <c r="G17" s="87"/>
      <c r="H17" s="86"/>
      <c r="I17" s="86"/>
      <c r="J17" s="86"/>
      <c r="K17" s="3024"/>
      <c r="L17" s="3055"/>
      <c r="M17" s="3055"/>
      <c r="N17" s="3012"/>
      <c r="O17" s="3017"/>
      <c r="P17" s="3017"/>
      <c r="Q17" s="3017"/>
      <c r="R17" s="3018"/>
    </row>
    <row r="18" spans="2:18" ht="30" customHeight="1" thickBot="1">
      <c r="B18" s="73"/>
      <c r="C18" s="76" t="s">
        <v>66</v>
      </c>
      <c r="D18" s="75"/>
      <c r="E18" s="82" t="s">
        <v>2298</v>
      </c>
      <c r="F18" s="82"/>
      <c r="G18" s="82"/>
      <c r="H18" s="82"/>
      <c r="I18" s="82"/>
      <c r="J18" s="82"/>
      <c r="K18" s="3024" t="s">
        <v>53</v>
      </c>
      <c r="L18" s="3025"/>
      <c r="M18" s="3025"/>
      <c r="N18" s="3011">
        <f>+L18+M18</f>
        <v>0</v>
      </c>
      <c r="O18" s="3013"/>
      <c r="P18" s="3013"/>
      <c r="Q18" s="3013"/>
      <c r="R18" s="3014"/>
    </row>
    <row r="19" spans="2:18" ht="30" customHeight="1" thickBot="1">
      <c r="B19" s="73"/>
      <c r="C19" s="77"/>
      <c r="D19" s="75"/>
      <c r="E19" s="82" t="s">
        <v>1072</v>
      </c>
      <c r="F19" s="82"/>
      <c r="G19" s="82"/>
      <c r="H19" s="82"/>
      <c r="I19" s="82"/>
      <c r="J19" s="82"/>
      <c r="K19" s="3024"/>
      <c r="L19" s="3025"/>
      <c r="M19" s="3025"/>
      <c r="N19" s="3011"/>
      <c r="O19" s="3015"/>
      <c r="P19" s="3015"/>
      <c r="Q19" s="3015"/>
      <c r="R19" s="3016"/>
    </row>
    <row r="20" spans="2:18" ht="30" customHeight="1" thickBot="1">
      <c r="B20" s="73"/>
      <c r="C20" s="77"/>
      <c r="D20" s="75"/>
      <c r="E20" s="82" t="s">
        <v>1073</v>
      </c>
      <c r="F20" s="82"/>
      <c r="G20" s="82"/>
      <c r="H20" s="82"/>
      <c r="I20" s="82"/>
      <c r="J20" s="82"/>
      <c r="K20" s="3024"/>
      <c r="L20" s="3025"/>
      <c r="M20" s="3025"/>
      <c r="N20" s="3011"/>
      <c r="O20" s="3015"/>
      <c r="P20" s="3015"/>
      <c r="Q20" s="3015"/>
      <c r="R20" s="3016"/>
    </row>
    <row r="21" spans="2:18" ht="30" customHeight="1" thickBot="1">
      <c r="B21" s="73"/>
      <c r="C21" s="77"/>
      <c r="D21" s="75"/>
      <c r="E21" s="86" t="s">
        <v>2290</v>
      </c>
      <c r="F21" s="82"/>
      <c r="G21" s="82"/>
      <c r="H21" s="82"/>
      <c r="I21" s="82"/>
      <c r="J21" s="82"/>
      <c r="K21" s="3024"/>
      <c r="L21" s="3025"/>
      <c r="M21" s="3025"/>
      <c r="N21" s="3011"/>
      <c r="O21" s="3015"/>
      <c r="P21" s="3015"/>
      <c r="Q21" s="3015"/>
      <c r="R21" s="3016"/>
    </row>
    <row r="22" spans="2:18" ht="30" customHeight="1" thickBot="1">
      <c r="B22" s="73"/>
      <c r="C22" s="75"/>
      <c r="D22" s="75"/>
      <c r="E22" s="86" t="s">
        <v>1074</v>
      </c>
      <c r="F22" s="86"/>
      <c r="G22" s="86"/>
      <c r="H22" s="86"/>
      <c r="I22" s="86"/>
      <c r="J22" s="86"/>
      <c r="K22" s="3024"/>
      <c r="L22" s="3025"/>
      <c r="M22" s="3025"/>
      <c r="N22" s="3011"/>
      <c r="O22" s="3015"/>
      <c r="P22" s="3015"/>
      <c r="Q22" s="3015"/>
      <c r="R22" s="3016"/>
    </row>
    <row r="23" spans="2:18" ht="30" customHeight="1" thickBot="1">
      <c r="B23" s="73"/>
      <c r="C23" s="75"/>
      <c r="D23" s="75"/>
      <c r="E23" s="86" t="s">
        <v>1075</v>
      </c>
      <c r="F23" s="86"/>
      <c r="G23" s="86"/>
      <c r="H23" s="86"/>
      <c r="I23" s="86"/>
      <c r="J23" s="86"/>
      <c r="K23" s="3024"/>
      <c r="L23" s="3025"/>
      <c r="M23" s="3025"/>
      <c r="N23" s="3011"/>
      <c r="O23" s="3015"/>
      <c r="P23" s="3015"/>
      <c r="Q23" s="3015"/>
      <c r="R23" s="3016"/>
    </row>
    <row r="24" spans="2:18" ht="30" customHeight="1" thickBot="1">
      <c r="B24" s="73"/>
      <c r="C24" s="75"/>
      <c r="D24" s="75"/>
      <c r="E24" s="75"/>
      <c r="F24" s="86"/>
      <c r="G24" s="86"/>
      <c r="H24" s="86"/>
      <c r="I24" s="86"/>
      <c r="J24" s="86"/>
      <c r="K24" s="3024"/>
      <c r="L24" s="3025"/>
      <c r="M24" s="3025"/>
      <c r="N24" s="3011"/>
      <c r="O24" s="3017"/>
      <c r="P24" s="3017"/>
      <c r="Q24" s="3017"/>
      <c r="R24" s="3018"/>
    </row>
    <row r="25" spans="2:18" ht="32.25" customHeight="1" thickBot="1">
      <c r="B25" s="73"/>
      <c r="C25" s="77" t="s">
        <v>67</v>
      </c>
      <c r="D25" s="74"/>
      <c r="E25" s="78" t="s">
        <v>1101</v>
      </c>
      <c r="F25" s="315"/>
      <c r="G25" s="315"/>
      <c r="H25" s="315"/>
      <c r="I25" s="315"/>
      <c r="J25" s="315"/>
      <c r="K25" s="3024" t="s">
        <v>54</v>
      </c>
      <c r="L25" s="3025"/>
      <c r="M25" s="3025"/>
      <c r="N25" s="3011">
        <f>+L25+M25</f>
        <v>0</v>
      </c>
      <c r="O25" s="3026"/>
      <c r="P25" s="3022"/>
      <c r="Q25" s="3022"/>
      <c r="R25" s="3011">
        <f>+P25+Q25</f>
        <v>0</v>
      </c>
    </row>
    <row r="26" spans="2:18" ht="32.25" customHeight="1" thickBot="1">
      <c r="B26" s="73"/>
      <c r="C26" s="74"/>
      <c r="D26" s="74"/>
      <c r="E26" s="79" t="s">
        <v>1102</v>
      </c>
      <c r="F26" s="74"/>
      <c r="G26" s="74"/>
      <c r="H26" s="74"/>
      <c r="I26" s="74"/>
      <c r="J26" s="74"/>
      <c r="K26" s="3024"/>
      <c r="L26" s="3025"/>
      <c r="M26" s="3025"/>
      <c r="N26" s="3011"/>
      <c r="O26" s="3026"/>
      <c r="P26" s="3022"/>
      <c r="Q26" s="3022"/>
      <c r="R26" s="3011"/>
    </row>
    <row r="27" spans="2:18" ht="32.25" customHeight="1" thickBot="1">
      <c r="B27" s="73"/>
      <c r="C27" s="74"/>
      <c r="D27" s="74"/>
      <c r="E27" s="79"/>
      <c r="F27" s="74"/>
      <c r="G27" s="75"/>
      <c r="H27" s="75"/>
      <c r="I27" s="74"/>
      <c r="J27" s="74"/>
      <c r="K27" s="3024"/>
      <c r="L27" s="3025"/>
      <c r="M27" s="3025"/>
      <c r="N27" s="3011"/>
      <c r="O27" s="3026"/>
      <c r="P27" s="3022"/>
      <c r="Q27" s="3022"/>
      <c r="R27" s="3011"/>
    </row>
    <row r="28" spans="2:18" ht="32.25" customHeight="1" thickBot="1">
      <c r="B28" s="73"/>
      <c r="C28" s="74"/>
      <c r="D28" s="74"/>
      <c r="E28" s="78" t="s">
        <v>68</v>
      </c>
      <c r="F28" s="75"/>
      <c r="G28" s="78" t="s">
        <v>69</v>
      </c>
      <c r="H28" s="78"/>
      <c r="I28" s="74"/>
      <c r="J28" s="74"/>
      <c r="K28" s="3024"/>
      <c r="L28" s="3025"/>
      <c r="M28" s="3025"/>
      <c r="N28" s="3011"/>
      <c r="O28" s="3026"/>
      <c r="P28" s="3022"/>
      <c r="Q28" s="3022"/>
      <c r="R28" s="3011"/>
    </row>
    <row r="29" spans="2:18" ht="32.25" customHeight="1" thickBot="1">
      <c r="B29" s="73"/>
      <c r="C29" s="74"/>
      <c r="D29" s="74"/>
      <c r="E29" s="78"/>
      <c r="F29" s="75"/>
      <c r="G29" s="80" t="s">
        <v>70</v>
      </c>
      <c r="H29" s="79"/>
      <c r="I29" s="74"/>
      <c r="J29" s="74"/>
      <c r="K29" s="3024"/>
      <c r="L29" s="3025"/>
      <c r="M29" s="3025"/>
      <c r="N29" s="3011"/>
      <c r="O29" s="3026"/>
      <c r="P29" s="3022"/>
      <c r="Q29" s="3022"/>
      <c r="R29" s="3011"/>
    </row>
    <row r="30" spans="2:18" ht="32.25" customHeight="1" thickBot="1">
      <c r="B30" s="73"/>
      <c r="C30" s="74"/>
      <c r="D30" s="74"/>
      <c r="E30" s="78"/>
      <c r="F30" s="75"/>
      <c r="G30" s="80"/>
      <c r="H30" s="79"/>
      <c r="I30" s="74"/>
      <c r="J30" s="74"/>
      <c r="K30" s="3024"/>
      <c r="L30" s="3025"/>
      <c r="M30" s="3025"/>
      <c r="N30" s="3011"/>
      <c r="O30" s="3026"/>
      <c r="P30" s="3022"/>
      <c r="Q30" s="3022"/>
      <c r="R30" s="3011"/>
    </row>
    <row r="31" spans="2:18" ht="32.25" customHeight="1" thickBot="1">
      <c r="B31" s="73"/>
      <c r="C31" s="74"/>
      <c r="D31" s="74"/>
      <c r="E31" s="78"/>
      <c r="F31" s="75"/>
      <c r="G31" s="80"/>
      <c r="H31" s="79"/>
      <c r="I31" s="74"/>
      <c r="J31" s="74"/>
      <c r="K31" s="3024"/>
      <c r="L31" s="3025"/>
      <c r="M31" s="3025"/>
      <c r="N31" s="3011"/>
      <c r="O31" s="3026"/>
      <c r="P31" s="3022"/>
      <c r="Q31" s="3022"/>
      <c r="R31" s="3011"/>
    </row>
    <row r="32" spans="2:18" ht="32.25" customHeight="1" thickBot="1">
      <c r="B32" s="73"/>
      <c r="C32" s="74"/>
      <c r="D32" s="74"/>
      <c r="E32" s="78" t="s">
        <v>71</v>
      </c>
      <c r="F32" s="75"/>
      <c r="G32" s="78" t="s">
        <v>2291</v>
      </c>
      <c r="H32" s="78"/>
      <c r="I32" s="74"/>
      <c r="J32" s="74"/>
      <c r="K32" s="3024" t="s">
        <v>55</v>
      </c>
      <c r="L32" s="3025"/>
      <c r="M32" s="3025"/>
      <c r="N32" s="3011">
        <f>+L32+M32</f>
        <v>0</v>
      </c>
      <c r="O32" s="3026"/>
      <c r="P32" s="3022"/>
      <c r="Q32" s="3022"/>
      <c r="R32" s="3011">
        <f>+P32+Q32</f>
        <v>0</v>
      </c>
    </row>
    <row r="33" spans="2:18" ht="32.25" customHeight="1" thickBot="1">
      <c r="B33" s="73"/>
      <c r="C33" s="74"/>
      <c r="D33" s="74"/>
      <c r="E33" s="75"/>
      <c r="F33" s="75"/>
      <c r="G33" s="80" t="s">
        <v>2292</v>
      </c>
      <c r="H33" s="79"/>
      <c r="I33" s="74"/>
      <c r="J33" s="74"/>
      <c r="K33" s="3024"/>
      <c r="L33" s="3025"/>
      <c r="M33" s="3025"/>
      <c r="N33" s="3011"/>
      <c r="O33" s="3026"/>
      <c r="P33" s="3022"/>
      <c r="Q33" s="3022"/>
      <c r="R33" s="3011"/>
    </row>
    <row r="34" spans="2:18" ht="32.25" customHeight="1" thickBot="1">
      <c r="B34" s="73"/>
      <c r="C34" s="74"/>
      <c r="D34" s="74"/>
      <c r="E34" s="75"/>
      <c r="F34" s="75"/>
      <c r="G34" s="80"/>
      <c r="H34" s="79"/>
      <c r="I34" s="74"/>
      <c r="J34" s="74"/>
      <c r="K34" s="3024"/>
      <c r="L34" s="3025"/>
      <c r="M34" s="3025"/>
      <c r="N34" s="3011"/>
      <c r="O34" s="3026"/>
      <c r="P34" s="3022"/>
      <c r="Q34" s="3022"/>
      <c r="R34" s="3011"/>
    </row>
    <row r="35" spans="2:18" ht="32.25" customHeight="1" thickBot="1">
      <c r="B35" s="73"/>
      <c r="C35" s="74"/>
      <c r="D35" s="74"/>
      <c r="E35" s="75"/>
      <c r="F35" s="75"/>
      <c r="G35" s="210" t="s">
        <v>6</v>
      </c>
      <c r="H35" s="78" t="s">
        <v>1076</v>
      </c>
      <c r="I35" s="74"/>
      <c r="J35" s="74"/>
      <c r="K35" s="3024"/>
      <c r="L35" s="3025"/>
      <c r="M35" s="3025"/>
      <c r="N35" s="3011"/>
      <c r="O35" s="3026"/>
      <c r="P35" s="3022"/>
      <c r="Q35" s="3022"/>
      <c r="R35" s="3011"/>
    </row>
    <row r="36" spans="2:18" ht="32.25" customHeight="1" thickBot="1">
      <c r="B36" s="73"/>
      <c r="C36" s="74"/>
      <c r="D36" s="74"/>
      <c r="E36" s="75"/>
      <c r="F36" s="75"/>
      <c r="G36" s="210"/>
      <c r="H36" s="78" t="s">
        <v>1077</v>
      </c>
      <c r="I36" s="74"/>
      <c r="J36" s="74"/>
      <c r="K36" s="3024"/>
      <c r="L36" s="3025"/>
      <c r="M36" s="3025"/>
      <c r="N36" s="3011"/>
      <c r="O36" s="3026"/>
      <c r="P36" s="3022"/>
      <c r="Q36" s="3022"/>
      <c r="R36" s="3011"/>
    </row>
    <row r="37" spans="2:18" ht="32.25" customHeight="1" thickBot="1">
      <c r="B37" s="73"/>
      <c r="C37" s="74"/>
      <c r="D37" s="74"/>
      <c r="E37" s="75"/>
      <c r="F37" s="75"/>
      <c r="G37" s="211"/>
      <c r="H37" s="81" t="s">
        <v>1078</v>
      </c>
      <c r="I37" s="74"/>
      <c r="J37" s="74"/>
      <c r="K37" s="3024"/>
      <c r="L37" s="3025"/>
      <c r="M37" s="3025"/>
      <c r="N37" s="3011"/>
      <c r="O37" s="3026"/>
      <c r="P37" s="3022"/>
      <c r="Q37" s="3022"/>
      <c r="R37" s="3011"/>
    </row>
    <row r="38" spans="2:18" ht="32.25" customHeight="1" thickBot="1">
      <c r="B38" s="73"/>
      <c r="C38" s="74"/>
      <c r="D38" s="74"/>
      <c r="E38" s="75"/>
      <c r="F38" s="75"/>
      <c r="G38" s="211"/>
      <c r="H38" s="81" t="s">
        <v>2293</v>
      </c>
      <c r="I38" s="74"/>
      <c r="J38" s="74"/>
      <c r="K38" s="3024"/>
      <c r="L38" s="3025"/>
      <c r="M38" s="3025"/>
      <c r="N38" s="3011"/>
      <c r="O38" s="3026"/>
      <c r="P38" s="3022"/>
      <c r="Q38" s="3022"/>
      <c r="R38" s="3011"/>
    </row>
    <row r="39" spans="2:18" ht="32.25" customHeight="1" thickBot="1">
      <c r="B39" s="73"/>
      <c r="C39" s="74"/>
      <c r="D39" s="74"/>
      <c r="E39" s="74"/>
      <c r="F39" s="74"/>
      <c r="G39" s="211"/>
      <c r="H39" s="81"/>
      <c r="I39" s="74"/>
      <c r="J39" s="74"/>
      <c r="K39" s="3024" t="s">
        <v>56</v>
      </c>
      <c r="L39" s="3025"/>
      <c r="M39" s="3025"/>
      <c r="N39" s="3011">
        <f>+L39+M39</f>
        <v>0</v>
      </c>
      <c r="O39" s="3026"/>
      <c r="P39" s="3022"/>
      <c r="Q39" s="3022"/>
      <c r="R39" s="3011">
        <f>+P39+Q39</f>
        <v>0</v>
      </c>
    </row>
    <row r="40" spans="2:18" ht="32.25" customHeight="1" thickBot="1">
      <c r="B40" s="73"/>
      <c r="C40" s="74"/>
      <c r="D40" s="74"/>
      <c r="E40" s="74"/>
      <c r="F40" s="74"/>
      <c r="G40" s="210" t="s">
        <v>7</v>
      </c>
      <c r="H40" s="78" t="s">
        <v>196</v>
      </c>
      <c r="I40" s="74"/>
      <c r="J40" s="74"/>
      <c r="K40" s="3024"/>
      <c r="L40" s="3025"/>
      <c r="M40" s="3025"/>
      <c r="N40" s="3011"/>
      <c r="O40" s="3026"/>
      <c r="P40" s="3022"/>
      <c r="Q40" s="3022"/>
      <c r="R40" s="3011"/>
    </row>
    <row r="41" spans="2:18" ht="32.25" customHeight="1" thickBot="1">
      <c r="B41" s="73"/>
      <c r="C41" s="74"/>
      <c r="D41" s="74"/>
      <c r="E41" s="74"/>
      <c r="F41" s="74"/>
      <c r="G41" s="211"/>
      <c r="H41" s="80" t="s">
        <v>2294</v>
      </c>
      <c r="I41" s="74"/>
      <c r="J41" s="74"/>
      <c r="K41" s="3024"/>
      <c r="L41" s="3025"/>
      <c r="M41" s="3025"/>
      <c r="N41" s="3011"/>
      <c r="O41" s="3026"/>
      <c r="P41" s="3022"/>
      <c r="Q41" s="3022"/>
      <c r="R41" s="3011"/>
    </row>
    <row r="42" spans="2:18" ht="32.25" customHeight="1" thickBot="1">
      <c r="B42" s="73"/>
      <c r="C42" s="74"/>
      <c r="D42" s="74"/>
      <c r="E42" s="74"/>
      <c r="F42" s="74"/>
      <c r="G42" s="211"/>
      <c r="H42" s="80"/>
      <c r="I42" s="74"/>
      <c r="J42" s="74"/>
      <c r="K42" s="3024"/>
      <c r="L42" s="3025"/>
      <c r="M42" s="3025"/>
      <c r="N42" s="3011"/>
      <c r="O42" s="3026"/>
      <c r="P42" s="3022"/>
      <c r="Q42" s="3022"/>
      <c r="R42" s="3011"/>
    </row>
    <row r="43" spans="2:18" ht="32.25" customHeight="1" thickBot="1">
      <c r="B43" s="73"/>
      <c r="C43" s="74"/>
      <c r="D43" s="74"/>
      <c r="E43" s="74"/>
      <c r="F43" s="74"/>
      <c r="G43" s="211"/>
      <c r="H43" s="80"/>
      <c r="I43" s="74"/>
      <c r="J43" s="74"/>
      <c r="K43" s="3024"/>
      <c r="L43" s="3025"/>
      <c r="M43" s="3025"/>
      <c r="N43" s="3011"/>
      <c r="O43" s="3026"/>
      <c r="P43" s="3022"/>
      <c r="Q43" s="3022"/>
      <c r="R43" s="3011"/>
    </row>
    <row r="44" spans="2:18" ht="32.25" customHeight="1" thickBot="1">
      <c r="B44" s="73"/>
      <c r="C44" s="74"/>
      <c r="D44" s="74"/>
      <c r="E44" s="74"/>
      <c r="F44" s="74"/>
      <c r="G44" s="211"/>
      <c r="H44" s="80"/>
      <c r="I44" s="74"/>
      <c r="J44" s="74"/>
      <c r="K44" s="3024"/>
      <c r="L44" s="3025"/>
      <c r="M44" s="3025"/>
      <c r="N44" s="3011"/>
      <c r="O44" s="3026"/>
      <c r="P44" s="3022"/>
      <c r="Q44" s="3022"/>
      <c r="R44" s="3011"/>
    </row>
    <row r="45" spans="2:18" ht="32.25" customHeight="1" thickBot="1">
      <c r="B45" s="73"/>
      <c r="C45" s="74"/>
      <c r="D45" s="74"/>
      <c r="E45" s="74"/>
      <c r="F45" s="74"/>
      <c r="G45" s="74"/>
      <c r="H45" s="74"/>
      <c r="I45" s="74"/>
      <c r="J45" s="74"/>
      <c r="K45" s="3024"/>
      <c r="L45" s="3025"/>
      <c r="M45" s="3025"/>
      <c r="N45" s="3011"/>
      <c r="O45" s="3026"/>
      <c r="P45" s="3022"/>
      <c r="Q45" s="3022"/>
      <c r="R45" s="3011"/>
    </row>
    <row r="46" spans="2:18" ht="32.25" customHeight="1" thickBot="1">
      <c r="B46" s="73"/>
      <c r="C46" s="74"/>
      <c r="D46" s="74"/>
      <c r="E46" s="74"/>
      <c r="F46" s="74"/>
      <c r="G46" s="188"/>
      <c r="H46" s="188"/>
      <c r="I46" s="188"/>
      <c r="J46" s="188"/>
      <c r="K46" s="3024" t="s">
        <v>57</v>
      </c>
      <c r="L46" s="3025"/>
      <c r="M46" s="3025"/>
      <c r="N46" s="3011">
        <f>+L46+M46</f>
        <v>0</v>
      </c>
      <c r="O46" s="3026"/>
      <c r="P46" s="3022"/>
      <c r="Q46" s="3022"/>
      <c r="R46" s="3011">
        <f>+P46+Q46</f>
        <v>0</v>
      </c>
    </row>
    <row r="47" spans="2:18" ht="32.25" customHeight="1" thickBot="1">
      <c r="B47" s="73"/>
      <c r="C47" s="74"/>
      <c r="D47" s="74"/>
      <c r="E47" s="188" t="s">
        <v>72</v>
      </c>
      <c r="F47" s="82"/>
      <c r="G47" s="82" t="s">
        <v>1079</v>
      </c>
      <c r="H47" s="82"/>
      <c r="I47" s="82"/>
      <c r="J47" s="186"/>
      <c r="K47" s="3024"/>
      <c r="L47" s="3025"/>
      <c r="M47" s="3025"/>
      <c r="N47" s="3011"/>
      <c r="O47" s="3026"/>
      <c r="P47" s="3022"/>
      <c r="Q47" s="3022"/>
      <c r="R47" s="3011"/>
    </row>
    <row r="48" spans="2:18" ht="32.25" customHeight="1" thickBot="1">
      <c r="B48" s="73"/>
      <c r="C48" s="74"/>
      <c r="D48" s="74"/>
      <c r="E48" s="188"/>
      <c r="F48" s="82"/>
      <c r="G48" s="82" t="s">
        <v>1080</v>
      </c>
      <c r="H48" s="82"/>
      <c r="I48" s="82"/>
      <c r="J48" s="186"/>
      <c r="K48" s="3024"/>
      <c r="L48" s="3025"/>
      <c r="M48" s="3025"/>
      <c r="N48" s="3011"/>
      <c r="O48" s="3026"/>
      <c r="P48" s="3022"/>
      <c r="Q48" s="3022"/>
      <c r="R48" s="3011"/>
    </row>
    <row r="49" spans="2:18" ht="32.25" customHeight="1" thickBot="1">
      <c r="B49" s="73"/>
      <c r="C49" s="74"/>
      <c r="D49" s="74"/>
      <c r="E49" s="188"/>
      <c r="F49" s="82"/>
      <c r="G49" s="86" t="s">
        <v>1081</v>
      </c>
      <c r="H49" s="86"/>
      <c r="I49" s="86"/>
      <c r="J49" s="86"/>
      <c r="K49" s="3024"/>
      <c r="L49" s="3025"/>
      <c r="M49" s="3025"/>
      <c r="N49" s="3011"/>
      <c r="O49" s="3026"/>
      <c r="P49" s="3022"/>
      <c r="Q49" s="3022"/>
      <c r="R49" s="3011"/>
    </row>
    <row r="50" spans="2:18" ht="32.25" customHeight="1" thickBot="1">
      <c r="B50" s="73"/>
      <c r="C50" s="74"/>
      <c r="D50" s="74"/>
      <c r="E50" s="188"/>
      <c r="F50" s="82"/>
      <c r="G50" s="86" t="s">
        <v>195</v>
      </c>
      <c r="H50" s="86"/>
      <c r="I50" s="86"/>
      <c r="J50" s="86"/>
      <c r="K50" s="3024"/>
      <c r="L50" s="3025"/>
      <c r="M50" s="3025"/>
      <c r="N50" s="3011"/>
      <c r="O50" s="3026"/>
      <c r="P50" s="3022"/>
      <c r="Q50" s="3022"/>
      <c r="R50" s="3011"/>
    </row>
    <row r="51" spans="2:18" ht="32.25" customHeight="1" thickBot="1">
      <c r="B51" s="73"/>
      <c r="C51" s="74"/>
      <c r="D51" s="74"/>
      <c r="E51" s="188"/>
      <c r="F51" s="82"/>
      <c r="G51" s="86"/>
      <c r="H51" s="86"/>
      <c r="I51" s="86"/>
      <c r="J51" s="86"/>
      <c r="K51" s="3024"/>
      <c r="L51" s="3025"/>
      <c r="M51" s="3025"/>
      <c r="N51" s="3011"/>
      <c r="O51" s="3026"/>
      <c r="P51" s="3022"/>
      <c r="Q51" s="3022"/>
      <c r="R51" s="3011"/>
    </row>
    <row r="52" spans="2:18" s="85" customFormat="1" ht="32.25" customHeight="1" thickBot="1">
      <c r="B52" s="83"/>
      <c r="C52" s="84"/>
      <c r="D52" s="84"/>
      <c r="E52" s="188"/>
      <c r="F52" s="82"/>
      <c r="G52" s="86"/>
      <c r="H52" s="86"/>
      <c r="I52" s="86"/>
      <c r="J52" s="86"/>
      <c r="K52" s="3024"/>
      <c r="L52" s="3025"/>
      <c r="M52" s="3025"/>
      <c r="N52" s="3011"/>
      <c r="O52" s="3026"/>
      <c r="P52" s="3022"/>
      <c r="Q52" s="3022"/>
      <c r="R52" s="3011"/>
    </row>
    <row r="53" spans="2:18" ht="32.25" customHeight="1" thickBot="1">
      <c r="B53" s="73"/>
      <c r="C53" s="74"/>
      <c r="D53" s="74"/>
      <c r="E53" s="74"/>
      <c r="F53" s="74"/>
      <c r="G53" s="74"/>
      <c r="H53" s="74"/>
      <c r="I53" s="74"/>
      <c r="J53" s="74"/>
      <c r="K53" s="3024" t="s">
        <v>58</v>
      </c>
      <c r="L53" s="3025"/>
      <c r="M53" s="3025"/>
      <c r="N53" s="3011">
        <f>+L53+M53</f>
        <v>0</v>
      </c>
      <c r="O53" s="3026"/>
      <c r="P53" s="3022"/>
      <c r="Q53" s="3022"/>
      <c r="R53" s="3011">
        <f>+P53+Q53</f>
        <v>0</v>
      </c>
    </row>
    <row r="54" spans="2:18" ht="32.25" customHeight="1" thickBot="1">
      <c r="B54" s="73"/>
      <c r="C54" s="74"/>
      <c r="D54" s="74"/>
      <c r="E54" s="78" t="s">
        <v>73</v>
      </c>
      <c r="F54" s="75"/>
      <c r="G54" s="75" t="s">
        <v>197</v>
      </c>
      <c r="H54" s="189"/>
      <c r="I54" s="189"/>
      <c r="J54" s="189"/>
      <c r="K54" s="3024"/>
      <c r="L54" s="3025"/>
      <c r="M54" s="3025"/>
      <c r="N54" s="3011"/>
      <c r="O54" s="3026"/>
      <c r="P54" s="3022"/>
      <c r="Q54" s="3022"/>
      <c r="R54" s="3011"/>
    </row>
    <row r="55" spans="2:18" ht="32.25" customHeight="1" thickBot="1">
      <c r="B55" s="73"/>
      <c r="C55" s="74"/>
      <c r="D55" s="74"/>
      <c r="E55" s="74"/>
      <c r="F55" s="74"/>
      <c r="G55" s="79" t="s">
        <v>198</v>
      </c>
      <c r="H55" s="74"/>
      <c r="I55" s="74"/>
      <c r="J55" s="74"/>
      <c r="K55" s="3024"/>
      <c r="L55" s="3025"/>
      <c r="M55" s="3025"/>
      <c r="N55" s="3011"/>
      <c r="O55" s="3026"/>
      <c r="P55" s="3022"/>
      <c r="Q55" s="3022"/>
      <c r="R55" s="3011"/>
    </row>
    <row r="56" spans="2:18" ht="32.25" customHeight="1" thickBot="1">
      <c r="B56" s="73"/>
      <c r="C56" s="74"/>
      <c r="D56" s="74"/>
      <c r="E56" s="74"/>
      <c r="F56" s="74"/>
      <c r="G56" s="79"/>
      <c r="H56" s="74"/>
      <c r="I56" s="74"/>
      <c r="J56" s="74"/>
      <c r="K56" s="3024"/>
      <c r="L56" s="3025"/>
      <c r="M56" s="3025"/>
      <c r="N56" s="3011"/>
      <c r="O56" s="3026"/>
      <c r="P56" s="3022"/>
      <c r="Q56" s="3022"/>
      <c r="R56" s="3011"/>
    </row>
    <row r="57" spans="2:18" ht="32.25" customHeight="1" thickBot="1">
      <c r="B57" s="73"/>
      <c r="C57" s="74"/>
      <c r="D57" s="74"/>
      <c r="E57" s="188"/>
      <c r="F57" s="82"/>
      <c r="G57" s="82"/>
      <c r="H57" s="80"/>
      <c r="I57" s="74"/>
      <c r="J57" s="74"/>
      <c r="K57" s="3024"/>
      <c r="L57" s="3025"/>
      <c r="M57" s="3025"/>
      <c r="N57" s="3011"/>
      <c r="O57" s="3026"/>
      <c r="P57" s="3022"/>
      <c r="Q57" s="3022"/>
      <c r="R57" s="3011"/>
    </row>
    <row r="58" spans="2:18" ht="32.25" customHeight="1" thickBot="1">
      <c r="B58" s="73"/>
      <c r="C58" s="74"/>
      <c r="D58" s="74"/>
      <c r="E58" s="74"/>
      <c r="F58" s="74"/>
      <c r="G58" s="74"/>
      <c r="H58" s="81"/>
      <c r="I58" s="74"/>
      <c r="J58" s="74"/>
      <c r="K58" s="3024" t="s">
        <v>94</v>
      </c>
      <c r="L58" s="3025"/>
      <c r="M58" s="3025"/>
      <c r="N58" s="3011">
        <f t="shared" ref="N58" si="0">+L58+M58</f>
        <v>0</v>
      </c>
      <c r="O58" s="3026"/>
      <c r="P58" s="3022"/>
      <c r="Q58" s="3022"/>
      <c r="R58" s="3011">
        <f t="shared" ref="R58" si="1">+P58+Q58</f>
        <v>0</v>
      </c>
    </row>
    <row r="59" spans="2:18" ht="32.25" customHeight="1" thickBot="1">
      <c r="B59" s="73"/>
      <c r="C59" s="74"/>
      <c r="D59" s="74"/>
      <c r="E59" s="3067" t="s">
        <v>74</v>
      </c>
      <c r="F59" s="3067"/>
      <c r="G59" s="3065" t="s">
        <v>394</v>
      </c>
      <c r="H59" s="3065"/>
      <c r="I59" s="3065"/>
      <c r="J59" s="3066"/>
      <c r="K59" s="3024"/>
      <c r="L59" s="3025"/>
      <c r="M59" s="3025"/>
      <c r="N59" s="3011"/>
      <c r="O59" s="3026"/>
      <c r="P59" s="3022"/>
      <c r="Q59" s="3022"/>
      <c r="R59" s="3011"/>
    </row>
    <row r="60" spans="2:18" ht="32.25" customHeight="1" thickBot="1">
      <c r="B60" s="73"/>
      <c r="C60" s="74"/>
      <c r="D60" s="74"/>
      <c r="E60" s="3067"/>
      <c r="F60" s="3067"/>
      <c r="G60" s="3065"/>
      <c r="H60" s="3065"/>
      <c r="I60" s="3065"/>
      <c r="J60" s="3066"/>
      <c r="K60" s="3024"/>
      <c r="L60" s="3025"/>
      <c r="M60" s="3025"/>
      <c r="N60" s="3011"/>
      <c r="O60" s="3026"/>
      <c r="P60" s="3022"/>
      <c r="Q60" s="3022"/>
      <c r="R60" s="3011"/>
    </row>
    <row r="61" spans="2:18" ht="32.25" customHeight="1" thickBot="1">
      <c r="B61" s="73"/>
      <c r="C61" s="74"/>
      <c r="D61" s="74"/>
      <c r="E61" s="188"/>
      <c r="F61" s="82"/>
      <c r="G61" s="80" t="s">
        <v>199</v>
      </c>
      <c r="H61" s="80"/>
      <c r="I61" s="74"/>
      <c r="J61" s="74"/>
      <c r="K61" s="3024"/>
      <c r="L61" s="3025"/>
      <c r="M61" s="3025"/>
      <c r="N61" s="3011"/>
      <c r="O61" s="3026"/>
      <c r="P61" s="3022"/>
      <c r="Q61" s="3022"/>
      <c r="R61" s="3011"/>
    </row>
    <row r="62" spans="2:18" ht="32.25" customHeight="1" thickBot="1">
      <c r="B62" s="73"/>
      <c r="C62" s="74"/>
      <c r="D62" s="74"/>
      <c r="E62" s="188"/>
      <c r="F62" s="82"/>
      <c r="G62" s="82"/>
      <c r="H62" s="80"/>
      <c r="I62" s="74"/>
      <c r="J62" s="74"/>
      <c r="K62" s="3024"/>
      <c r="L62" s="3025"/>
      <c r="M62" s="3025"/>
      <c r="N62" s="3011"/>
      <c r="O62" s="3026"/>
      <c r="P62" s="3022"/>
      <c r="Q62" s="3022"/>
      <c r="R62" s="3011"/>
    </row>
    <row r="63" spans="2:18" ht="32.25" customHeight="1" thickBot="1">
      <c r="B63" s="73"/>
      <c r="C63" s="74"/>
      <c r="D63" s="74"/>
      <c r="E63" s="188"/>
      <c r="F63" s="82"/>
      <c r="G63" s="80"/>
      <c r="H63" s="80"/>
      <c r="I63" s="74"/>
      <c r="J63" s="74"/>
      <c r="K63" s="3024" t="s">
        <v>59</v>
      </c>
      <c r="L63" s="3025"/>
      <c r="M63" s="3025"/>
      <c r="N63" s="3011">
        <f t="shared" ref="N63" si="2">+L63+M63</f>
        <v>0</v>
      </c>
      <c r="O63" s="3026"/>
      <c r="P63" s="3022"/>
      <c r="Q63" s="3022"/>
      <c r="R63" s="3011">
        <f t="shared" ref="R63" si="3">+P63+Q63</f>
        <v>0</v>
      </c>
    </row>
    <row r="64" spans="2:18" ht="32.25" customHeight="1" thickBot="1">
      <c r="B64" s="73"/>
      <c r="C64" s="74"/>
      <c r="D64" s="74"/>
      <c r="E64" s="188" t="s">
        <v>75</v>
      </c>
      <c r="F64" s="82"/>
      <c r="G64" s="189" t="s">
        <v>300</v>
      </c>
      <c r="H64" s="189"/>
      <c r="I64" s="189"/>
      <c r="J64" s="189"/>
      <c r="K64" s="3024"/>
      <c r="L64" s="3025"/>
      <c r="M64" s="3025"/>
      <c r="N64" s="3011"/>
      <c r="O64" s="3026"/>
      <c r="P64" s="3022"/>
      <c r="Q64" s="3022"/>
      <c r="R64" s="3011"/>
    </row>
    <row r="65" spans="2:18" ht="32.25" customHeight="1" thickBot="1">
      <c r="B65" s="73"/>
      <c r="C65" s="74"/>
      <c r="D65" s="74"/>
      <c r="E65" s="82"/>
      <c r="F65" s="82"/>
      <c r="G65" s="189" t="s">
        <v>1096</v>
      </c>
      <c r="H65" s="189"/>
      <c r="I65" s="189"/>
      <c r="J65" s="189"/>
      <c r="K65" s="3024"/>
      <c r="L65" s="3025"/>
      <c r="M65" s="3025"/>
      <c r="N65" s="3011"/>
      <c r="O65" s="3026"/>
      <c r="P65" s="3022"/>
      <c r="Q65" s="3022"/>
      <c r="R65" s="3011"/>
    </row>
    <row r="66" spans="2:18" ht="32.25" customHeight="1" thickBot="1">
      <c r="B66" s="73"/>
      <c r="C66" s="74"/>
      <c r="D66" s="74"/>
      <c r="E66" s="188"/>
      <c r="F66" s="82"/>
      <c r="G66" s="3031" t="s">
        <v>200</v>
      </c>
      <c r="H66" s="3031"/>
      <c r="I66" s="3031"/>
      <c r="J66" s="3031"/>
      <c r="K66" s="3024"/>
      <c r="L66" s="3025"/>
      <c r="M66" s="3025"/>
      <c r="N66" s="3011"/>
      <c r="O66" s="3026"/>
      <c r="P66" s="3022"/>
      <c r="Q66" s="3022"/>
      <c r="R66" s="3011"/>
    </row>
    <row r="67" spans="2:18" ht="32.25" customHeight="1" thickBot="1">
      <c r="B67" s="73"/>
      <c r="C67" s="74"/>
      <c r="D67" s="74"/>
      <c r="E67" s="188"/>
      <c r="F67" s="82"/>
      <c r="G67" s="315"/>
      <c r="H67" s="315"/>
      <c r="I67" s="315"/>
      <c r="J67" s="315"/>
      <c r="K67" s="3024"/>
      <c r="L67" s="3025"/>
      <c r="M67" s="3025"/>
      <c r="N67" s="3011"/>
      <c r="O67" s="3026"/>
      <c r="P67" s="3022"/>
      <c r="Q67" s="3022"/>
      <c r="R67" s="3011"/>
    </row>
    <row r="68" spans="2:18" ht="32.25" customHeight="1" thickBot="1">
      <c r="B68" s="73"/>
      <c r="C68" s="74"/>
      <c r="D68" s="74"/>
      <c r="E68" s="74"/>
      <c r="F68" s="74"/>
      <c r="G68" s="74"/>
      <c r="H68" s="74"/>
      <c r="I68" s="86"/>
      <c r="J68" s="86"/>
      <c r="K68" s="3024">
        <v>16</v>
      </c>
      <c r="L68" s="3025"/>
      <c r="M68" s="3025"/>
      <c r="N68" s="3011">
        <f t="shared" ref="N68" si="4">+L68+M68</f>
        <v>0</v>
      </c>
      <c r="O68" s="3026"/>
      <c r="P68" s="3022"/>
      <c r="Q68" s="3022"/>
      <c r="R68" s="3011">
        <f t="shared" ref="R68" si="5">+P68+Q68</f>
        <v>0</v>
      </c>
    </row>
    <row r="69" spans="2:18" s="85" customFormat="1" ht="32.25" customHeight="1" thickBot="1">
      <c r="B69" s="83"/>
      <c r="C69" s="84"/>
      <c r="D69" s="84"/>
      <c r="E69" s="188" t="s">
        <v>76</v>
      </c>
      <c r="F69" s="82"/>
      <c r="G69" s="3023" t="s">
        <v>2879</v>
      </c>
      <c r="H69" s="3023"/>
      <c r="I69" s="3023"/>
      <c r="J69" s="3023"/>
      <c r="K69" s="3024"/>
      <c r="L69" s="3025"/>
      <c r="M69" s="3025"/>
      <c r="N69" s="3011"/>
      <c r="O69" s="3026"/>
      <c r="P69" s="3022"/>
      <c r="Q69" s="3022"/>
      <c r="R69" s="3011"/>
    </row>
    <row r="70" spans="2:18" ht="32.25" customHeight="1" thickBot="1">
      <c r="B70" s="73"/>
      <c r="C70" s="74"/>
      <c r="D70" s="74"/>
      <c r="E70" s="188"/>
      <c r="F70" s="82"/>
      <c r="G70" s="3031" t="s">
        <v>2878</v>
      </c>
      <c r="H70" s="3031"/>
      <c r="I70" s="3031"/>
      <c r="J70" s="3035"/>
      <c r="K70" s="3024"/>
      <c r="L70" s="3025"/>
      <c r="M70" s="3025"/>
      <c r="N70" s="3011"/>
      <c r="O70" s="3026"/>
      <c r="P70" s="3022"/>
      <c r="Q70" s="3022"/>
      <c r="R70" s="3011"/>
    </row>
    <row r="71" spans="2:18" ht="32.25" customHeight="1" thickBot="1">
      <c r="B71" s="73"/>
      <c r="C71" s="74"/>
      <c r="D71" s="74"/>
      <c r="E71" s="188"/>
      <c r="F71" s="82"/>
      <c r="G71" s="3031"/>
      <c r="H71" s="3031"/>
      <c r="I71" s="3031"/>
      <c r="J71" s="3035"/>
      <c r="K71" s="3024"/>
      <c r="L71" s="3025"/>
      <c r="M71" s="3025"/>
      <c r="N71" s="3011"/>
      <c r="O71" s="3026"/>
      <c r="P71" s="3022"/>
      <c r="Q71" s="3022"/>
      <c r="R71" s="3011"/>
    </row>
    <row r="72" spans="2:18" ht="32.25" customHeight="1" thickBot="1">
      <c r="B72" s="73"/>
      <c r="C72" s="74"/>
      <c r="D72" s="74"/>
      <c r="E72" s="188"/>
      <c r="F72" s="82"/>
      <c r="G72" s="80"/>
      <c r="H72" s="86"/>
      <c r="I72" s="185"/>
      <c r="J72" s="185"/>
      <c r="K72" s="3024"/>
      <c r="L72" s="3025"/>
      <c r="M72" s="3025"/>
      <c r="N72" s="3011"/>
      <c r="O72" s="3026"/>
      <c r="P72" s="3022"/>
      <c r="Q72" s="3022"/>
      <c r="R72" s="3011"/>
    </row>
    <row r="73" spans="2:18" ht="32.25" customHeight="1" thickBot="1">
      <c r="B73" s="73"/>
      <c r="C73" s="74"/>
      <c r="D73" s="74"/>
      <c r="E73" s="74"/>
      <c r="F73" s="74"/>
      <c r="G73" s="212"/>
      <c r="H73" s="212"/>
      <c r="I73" s="212"/>
      <c r="J73" s="212"/>
      <c r="K73" s="3024">
        <v>12</v>
      </c>
      <c r="L73" s="3025"/>
      <c r="M73" s="3025"/>
      <c r="N73" s="3011">
        <f t="shared" ref="N73" si="6">+L73+M73</f>
        <v>0</v>
      </c>
      <c r="O73" s="3026"/>
      <c r="P73" s="3022"/>
      <c r="Q73" s="3022"/>
      <c r="R73" s="3011">
        <f t="shared" ref="R73" si="7">+P73+Q73</f>
        <v>0</v>
      </c>
    </row>
    <row r="74" spans="2:18" ht="32.25" customHeight="1" thickBot="1">
      <c r="B74" s="73"/>
      <c r="C74" s="74"/>
      <c r="D74" s="74"/>
      <c r="E74" s="78" t="s">
        <v>77</v>
      </c>
      <c r="F74" s="75"/>
      <c r="G74" s="78" t="s">
        <v>201</v>
      </c>
      <c r="H74" s="75"/>
      <c r="I74" s="74"/>
      <c r="J74" s="74"/>
      <c r="K74" s="3024"/>
      <c r="L74" s="3025"/>
      <c r="M74" s="3025"/>
      <c r="N74" s="3011"/>
      <c r="O74" s="3026"/>
      <c r="P74" s="3022"/>
      <c r="Q74" s="3022"/>
      <c r="R74" s="3011"/>
    </row>
    <row r="75" spans="2:18" ht="32.25" customHeight="1" thickBot="1">
      <c r="B75" s="73"/>
      <c r="C75" s="75"/>
      <c r="D75" s="74"/>
      <c r="E75" s="75"/>
      <c r="F75" s="75"/>
      <c r="G75" s="80" t="s">
        <v>202</v>
      </c>
      <c r="H75" s="78"/>
      <c r="I75" s="74"/>
      <c r="J75" s="84"/>
      <c r="K75" s="3024"/>
      <c r="L75" s="3025"/>
      <c r="M75" s="3025"/>
      <c r="N75" s="3011"/>
      <c r="O75" s="3026"/>
      <c r="P75" s="3022"/>
      <c r="Q75" s="3022"/>
      <c r="R75" s="3011"/>
    </row>
    <row r="76" spans="2:18" ht="32.25" customHeight="1" thickBot="1">
      <c r="B76" s="73"/>
      <c r="C76" s="75"/>
      <c r="D76" s="74"/>
      <c r="E76" s="75"/>
      <c r="F76" s="75"/>
      <c r="G76" s="80"/>
      <c r="H76" s="78"/>
      <c r="I76" s="74"/>
      <c r="J76" s="84"/>
      <c r="K76" s="3024"/>
      <c r="L76" s="3025"/>
      <c r="M76" s="3025"/>
      <c r="N76" s="3011"/>
      <c r="O76" s="3026"/>
      <c r="P76" s="3022"/>
      <c r="Q76" s="3022"/>
      <c r="R76" s="3011"/>
    </row>
    <row r="77" spans="2:18" ht="32.25" customHeight="1" thickBot="1">
      <c r="B77" s="73"/>
      <c r="C77" s="75"/>
      <c r="D77" s="74"/>
      <c r="E77" s="75"/>
      <c r="F77" s="75"/>
      <c r="G77" s="75"/>
      <c r="H77" s="79"/>
      <c r="I77" s="74"/>
      <c r="J77" s="74"/>
      <c r="K77" s="3024"/>
      <c r="L77" s="3025"/>
      <c r="M77" s="3025"/>
      <c r="N77" s="3011"/>
      <c r="O77" s="3026"/>
      <c r="P77" s="3022"/>
      <c r="Q77" s="3022"/>
      <c r="R77" s="3011"/>
    </row>
    <row r="78" spans="2:18" ht="32.25" customHeight="1" thickBot="1">
      <c r="B78" s="73"/>
      <c r="C78" s="74"/>
      <c r="D78" s="74"/>
      <c r="E78" s="82" t="s">
        <v>78</v>
      </c>
      <c r="F78" s="189"/>
      <c r="G78" s="1998" t="s">
        <v>2569</v>
      </c>
      <c r="H78" s="1996"/>
      <c r="I78" s="1996"/>
      <c r="J78" s="1997"/>
      <c r="K78" s="3024">
        <v>89</v>
      </c>
      <c r="L78" s="3011">
        <f>L25+L32+L39+L46+L53+L58+L63+L68+L73</f>
        <v>0</v>
      </c>
      <c r="M78" s="3011">
        <f>M25+M32+M39+M46+M53+M58+M63+M68+M73</f>
        <v>0</v>
      </c>
      <c r="N78" s="3011">
        <f>N25+N32+N39+N46+N53+N58+N63+N68+N73</f>
        <v>0</v>
      </c>
      <c r="O78" s="3011">
        <f>+O25+O32+O39+O46+O53+O58+O63+O68+O73</f>
        <v>0</v>
      </c>
      <c r="P78" s="3011">
        <f t="shared" ref="P78:Q78" si="8">+P25+P32+P39+P46+P53+P58+P63+P68+P73</f>
        <v>0</v>
      </c>
      <c r="Q78" s="3011">
        <f t="shared" si="8"/>
        <v>0</v>
      </c>
      <c r="R78" s="3011">
        <f>+R25+R32+R39+R46+R53+R58+R63+R68+R73</f>
        <v>0</v>
      </c>
    </row>
    <row r="79" spans="2:18" ht="32.25" customHeight="1" thickBot="1">
      <c r="B79" s="73"/>
      <c r="C79" s="74"/>
      <c r="D79" s="74"/>
      <c r="E79" s="75"/>
      <c r="F79" s="75"/>
      <c r="G79" s="1998" t="s">
        <v>2570</v>
      </c>
      <c r="H79" s="1996"/>
      <c r="I79" s="1996"/>
      <c r="J79" s="1997"/>
      <c r="K79" s="3024"/>
      <c r="L79" s="3011"/>
      <c r="M79" s="3011"/>
      <c r="N79" s="3011"/>
      <c r="O79" s="3011"/>
      <c r="P79" s="3011"/>
      <c r="Q79" s="3011"/>
      <c r="R79" s="3011"/>
    </row>
    <row r="80" spans="2:18" ht="32.25" customHeight="1" thickBot="1">
      <c r="B80" s="73"/>
      <c r="C80" s="74"/>
      <c r="D80" s="74"/>
      <c r="E80" s="74"/>
      <c r="F80" s="74"/>
      <c r="G80" s="75" t="s">
        <v>395</v>
      </c>
      <c r="H80" s="74"/>
      <c r="I80" s="74"/>
      <c r="J80" s="86"/>
      <c r="K80" s="3024"/>
      <c r="L80" s="3011"/>
      <c r="M80" s="3011"/>
      <c r="N80" s="3011"/>
      <c r="O80" s="3011"/>
      <c r="P80" s="3011"/>
      <c r="Q80" s="3011"/>
      <c r="R80" s="3011"/>
    </row>
    <row r="81" spans="2:18" ht="32.25" customHeight="1" thickBot="1">
      <c r="B81" s="73"/>
      <c r="C81" s="74"/>
      <c r="D81" s="74"/>
      <c r="E81" s="74"/>
      <c r="F81" s="74"/>
      <c r="G81" s="87" t="s">
        <v>2568</v>
      </c>
      <c r="H81" s="74"/>
      <c r="I81" s="74"/>
      <c r="J81" s="86"/>
      <c r="K81" s="3024"/>
      <c r="L81" s="3011"/>
      <c r="M81" s="3011"/>
      <c r="N81" s="3011"/>
      <c r="O81" s="3011"/>
      <c r="P81" s="3011"/>
      <c r="Q81" s="3011"/>
      <c r="R81" s="3011"/>
    </row>
    <row r="82" spans="2:18" ht="32.25" customHeight="1" thickBot="1">
      <c r="B82" s="73"/>
      <c r="C82" s="74"/>
      <c r="D82" s="74"/>
      <c r="E82" s="74"/>
      <c r="F82" s="74"/>
      <c r="G82" s="87" t="s">
        <v>396</v>
      </c>
      <c r="H82" s="74"/>
      <c r="I82" s="74"/>
      <c r="J82" s="74"/>
      <c r="K82" s="3024"/>
      <c r="L82" s="3011"/>
      <c r="M82" s="3011"/>
      <c r="N82" s="3011"/>
      <c r="O82" s="3011"/>
      <c r="P82" s="3011"/>
      <c r="Q82" s="3011"/>
      <c r="R82" s="3011"/>
    </row>
    <row r="83" spans="2:18" ht="32.25" customHeight="1" thickBot="1">
      <c r="B83" s="73"/>
      <c r="C83" s="74"/>
      <c r="D83" s="74"/>
      <c r="E83" s="74"/>
      <c r="F83" s="74"/>
      <c r="G83" s="74"/>
      <c r="H83" s="74"/>
      <c r="I83" s="74"/>
      <c r="J83" s="315"/>
      <c r="K83" s="3029">
        <v>13</v>
      </c>
      <c r="L83" s="3022"/>
      <c r="M83" s="3022"/>
      <c r="N83" s="3022"/>
      <c r="O83" s="3030"/>
      <c r="P83" s="3021"/>
      <c r="Q83" s="3021"/>
      <c r="R83" s="3012">
        <f>+P83+Q83</f>
        <v>0</v>
      </c>
    </row>
    <row r="84" spans="2:18" ht="32.25" customHeight="1" thickBot="1">
      <c r="B84" s="73"/>
      <c r="C84" s="75" t="s">
        <v>80</v>
      </c>
      <c r="D84" s="75"/>
      <c r="E84" s="75" t="s">
        <v>2295</v>
      </c>
      <c r="F84" s="75"/>
      <c r="G84" s="74"/>
      <c r="H84" s="74"/>
      <c r="I84" s="74"/>
      <c r="J84" s="315"/>
      <c r="K84" s="3029"/>
      <c r="L84" s="3022"/>
      <c r="M84" s="3022"/>
      <c r="N84" s="3022"/>
      <c r="O84" s="3030"/>
      <c r="P84" s="3021"/>
      <c r="Q84" s="3021"/>
      <c r="R84" s="3012"/>
    </row>
    <row r="85" spans="2:18" ht="32.25" customHeight="1" thickBot="1">
      <c r="B85" s="73"/>
      <c r="C85" s="74"/>
      <c r="D85" s="74"/>
      <c r="E85" s="87" t="s">
        <v>2296</v>
      </c>
      <c r="F85" s="74"/>
      <c r="G85" s="74"/>
      <c r="H85" s="74"/>
      <c r="I85" s="74"/>
      <c r="J85" s="74"/>
      <c r="K85" s="3029"/>
      <c r="L85" s="3022"/>
      <c r="M85" s="3022"/>
      <c r="N85" s="3022"/>
      <c r="O85" s="3030"/>
      <c r="P85" s="3021"/>
      <c r="Q85" s="3021"/>
      <c r="R85" s="3012"/>
    </row>
    <row r="86" spans="2:18" ht="32.25" customHeight="1" thickBot="1">
      <c r="B86" s="73"/>
      <c r="C86" s="74"/>
      <c r="D86" s="74"/>
      <c r="E86" s="87"/>
      <c r="F86" s="74"/>
      <c r="G86" s="74"/>
      <c r="H86" s="74"/>
      <c r="I86" s="74"/>
      <c r="J86" s="74"/>
      <c r="K86" s="3029"/>
      <c r="L86" s="3022"/>
      <c r="M86" s="3022"/>
      <c r="N86" s="3022"/>
      <c r="O86" s="3030"/>
      <c r="P86" s="3021"/>
      <c r="Q86" s="3021"/>
      <c r="R86" s="3012"/>
    </row>
    <row r="87" spans="2:18" ht="32.25" customHeight="1" thickBot="1">
      <c r="B87" s="73"/>
      <c r="C87" s="74"/>
      <c r="D87" s="74"/>
      <c r="E87" s="74"/>
      <c r="F87" s="74"/>
      <c r="G87" s="74"/>
      <c r="H87" s="74"/>
      <c r="I87" s="74"/>
      <c r="J87" s="74"/>
      <c r="K87" s="3029"/>
      <c r="L87" s="3022"/>
      <c r="M87" s="3022"/>
      <c r="N87" s="3022"/>
      <c r="O87" s="3030"/>
      <c r="P87" s="3021"/>
      <c r="Q87" s="3021"/>
      <c r="R87" s="3012"/>
    </row>
    <row r="88" spans="2:18" ht="32.25" customHeight="1" thickBot="1">
      <c r="B88" s="73"/>
      <c r="C88" s="74"/>
      <c r="D88" s="74"/>
      <c r="E88" s="74"/>
      <c r="F88" s="74"/>
      <c r="G88" s="74"/>
      <c r="H88" s="74"/>
      <c r="I88" s="74"/>
      <c r="J88" s="74"/>
      <c r="K88" s="3028">
        <v>99</v>
      </c>
      <c r="L88" s="3011">
        <f>+L78+L83+L11+L18</f>
        <v>0</v>
      </c>
      <c r="M88" s="3011">
        <f>+M78+M83+M11+M18</f>
        <v>0</v>
      </c>
      <c r="N88" s="3011">
        <f>+N78+N83+N11+N18</f>
        <v>0</v>
      </c>
      <c r="O88" s="3027">
        <f>O78</f>
        <v>0</v>
      </c>
      <c r="P88" s="3011">
        <f>+P78+P83</f>
        <v>0</v>
      </c>
      <c r="Q88" s="3011">
        <f>+Q78+Q83</f>
        <v>0</v>
      </c>
      <c r="R88" s="3011">
        <f>+R78+R83</f>
        <v>0</v>
      </c>
    </row>
    <row r="89" spans="2:18" ht="32.25" customHeight="1" thickBot="1">
      <c r="B89" s="73"/>
      <c r="C89" s="75" t="s">
        <v>81</v>
      </c>
      <c r="D89" s="75"/>
      <c r="E89" s="75" t="s">
        <v>203</v>
      </c>
      <c r="F89" s="75"/>
      <c r="G89" s="74"/>
      <c r="H89" s="74"/>
      <c r="I89" s="74"/>
      <c r="J89" s="74"/>
      <c r="K89" s="3028"/>
      <c r="L89" s="3011"/>
      <c r="M89" s="3011"/>
      <c r="N89" s="3011"/>
      <c r="O89" s="3027"/>
      <c r="P89" s="3011"/>
      <c r="Q89" s="3011"/>
      <c r="R89" s="3011"/>
    </row>
    <row r="90" spans="2:18" ht="32.25" customHeight="1" thickBot="1">
      <c r="B90" s="73"/>
      <c r="C90" s="77"/>
      <c r="D90" s="74"/>
      <c r="E90" s="87" t="s">
        <v>204</v>
      </c>
      <c r="F90" s="74"/>
      <c r="G90" s="74"/>
      <c r="H90" s="74"/>
      <c r="I90" s="74"/>
      <c r="J90" s="74"/>
      <c r="K90" s="3028"/>
      <c r="L90" s="3011"/>
      <c r="M90" s="3011"/>
      <c r="N90" s="3011"/>
      <c r="O90" s="3027"/>
      <c r="P90" s="3011"/>
      <c r="Q90" s="3011"/>
      <c r="R90" s="3011"/>
    </row>
    <row r="91" spans="2:18" ht="32.25" customHeight="1" thickBot="1">
      <c r="B91" s="73"/>
      <c r="C91" s="74"/>
      <c r="D91" s="74"/>
      <c r="E91" s="74"/>
      <c r="F91" s="74"/>
      <c r="G91" s="74"/>
      <c r="H91" s="74"/>
      <c r="I91" s="74"/>
      <c r="J91" s="74"/>
      <c r="K91" s="3028"/>
      <c r="L91" s="3011"/>
      <c r="M91" s="3011"/>
      <c r="N91" s="3011"/>
      <c r="O91" s="3027"/>
      <c r="P91" s="3011"/>
      <c r="Q91" s="3011"/>
      <c r="R91" s="3011"/>
    </row>
    <row r="92" spans="2:18" ht="32.25" customHeight="1" thickBot="1">
      <c r="B92" s="88"/>
      <c r="C92" s="89"/>
      <c r="D92" s="90"/>
      <c r="E92" s="91"/>
      <c r="F92" s="90"/>
      <c r="G92" s="90"/>
      <c r="H92" s="90"/>
      <c r="I92" s="90"/>
      <c r="J92" s="90"/>
      <c r="K92" s="3028"/>
      <c r="L92" s="3011"/>
      <c r="M92" s="3011"/>
      <c r="N92" s="3011"/>
      <c r="O92" s="3027"/>
      <c r="P92" s="3011"/>
      <c r="Q92" s="3011"/>
      <c r="R92" s="3011"/>
    </row>
    <row r="93" spans="2:18" ht="30" customHeight="1">
      <c r="B93" s="74"/>
      <c r="C93" s="74"/>
      <c r="D93" s="74"/>
      <c r="E93" s="74"/>
      <c r="F93" s="74"/>
      <c r="G93" s="74"/>
      <c r="H93" s="74"/>
      <c r="I93" s="74"/>
      <c r="J93" s="74"/>
      <c r="K93" s="92"/>
      <c r="L93" s="93"/>
      <c r="M93" s="93"/>
      <c r="N93" s="93"/>
      <c r="O93" s="93"/>
      <c r="P93" s="93"/>
      <c r="Q93" s="93"/>
      <c r="R93" s="93"/>
    </row>
    <row r="94" spans="2:18" ht="30" customHeight="1">
      <c r="B94" s="75"/>
      <c r="C94" s="75" t="s">
        <v>205</v>
      </c>
      <c r="D94" s="74"/>
      <c r="E94" s="74"/>
      <c r="F94" s="74"/>
      <c r="G94" s="74"/>
      <c r="H94" s="74"/>
      <c r="I94" s="74"/>
      <c r="J94" s="74"/>
      <c r="K94" s="92"/>
      <c r="L94" s="74"/>
      <c r="M94" s="74"/>
      <c r="N94" s="74"/>
      <c r="O94" s="74"/>
      <c r="P94" s="74"/>
      <c r="Q94" s="74"/>
      <c r="R94" s="74"/>
    </row>
    <row r="95" spans="2:18" ht="30" customHeight="1">
      <c r="B95" s="94"/>
      <c r="C95" s="94" t="s">
        <v>206</v>
      </c>
      <c r="D95" s="74"/>
      <c r="E95" s="74"/>
      <c r="F95" s="74"/>
      <c r="G95" s="74"/>
      <c r="H95" s="74"/>
      <c r="I95" s="74"/>
      <c r="J95" s="74"/>
      <c r="K95" s="92"/>
      <c r="L95" s="74"/>
      <c r="M95" s="74"/>
      <c r="N95" s="74"/>
      <c r="O95" s="74"/>
      <c r="P95" s="74"/>
      <c r="Q95" s="74"/>
      <c r="R95" s="74"/>
    </row>
    <row r="96" spans="2:18" ht="111" customHeight="1">
      <c r="B96" s="3020" t="s">
        <v>2880</v>
      </c>
      <c r="C96" s="3020"/>
      <c r="D96" s="3020"/>
      <c r="E96" s="3020"/>
      <c r="F96" s="3020"/>
      <c r="G96" s="3020"/>
      <c r="H96" s="3020"/>
      <c r="I96" s="3020"/>
      <c r="J96" s="3020"/>
      <c r="K96" s="3020"/>
      <c r="L96" s="3020"/>
      <c r="M96" s="3020"/>
      <c r="N96" s="3020"/>
      <c r="O96" s="3020"/>
      <c r="P96" s="3020"/>
      <c r="Q96" s="3020"/>
      <c r="R96" s="3020"/>
    </row>
    <row r="97" spans="1:18" ht="30" customHeight="1">
      <c r="A97" s="3019" t="s">
        <v>1202</v>
      </c>
      <c r="B97" s="3019"/>
      <c r="C97" s="3019"/>
      <c r="D97" s="3019"/>
      <c r="E97" s="3019"/>
      <c r="F97" s="3019"/>
      <c r="G97" s="3019"/>
      <c r="H97" s="3019"/>
      <c r="I97" s="3019"/>
      <c r="J97" s="3019"/>
      <c r="K97" s="3019"/>
      <c r="L97" s="3019"/>
      <c r="M97" s="3019"/>
      <c r="N97" s="3019"/>
      <c r="O97" s="3019"/>
      <c r="P97" s="3019"/>
      <c r="Q97" s="3019"/>
      <c r="R97" s="3019"/>
    </row>
    <row r="98" spans="1:18" s="292" customFormat="1" ht="30" customHeight="1">
      <c r="A98" s="3019"/>
      <c r="B98" s="3019"/>
      <c r="C98" s="3019"/>
      <c r="D98" s="3019"/>
      <c r="E98" s="3019"/>
      <c r="F98" s="3019"/>
      <c r="G98" s="3019"/>
      <c r="H98" s="3019"/>
      <c r="I98" s="3019"/>
      <c r="J98" s="3019"/>
      <c r="K98" s="3019"/>
      <c r="L98" s="3019"/>
      <c r="M98" s="3019"/>
      <c r="N98" s="3019"/>
      <c r="O98" s="3019"/>
      <c r="P98" s="3019"/>
      <c r="Q98" s="3019"/>
      <c r="R98" s="3019"/>
    </row>
    <row r="99" spans="1:18" s="292" customFormat="1" ht="30" customHeight="1">
      <c r="A99" s="3019"/>
      <c r="B99" s="3019"/>
      <c r="C99" s="3019"/>
      <c r="D99" s="3019"/>
      <c r="E99" s="3019"/>
      <c r="F99" s="3019"/>
      <c r="G99" s="3019"/>
      <c r="H99" s="3019"/>
      <c r="I99" s="3019"/>
      <c r="J99" s="3019"/>
      <c r="K99" s="3019"/>
      <c r="L99" s="3019"/>
      <c r="M99" s="3019"/>
      <c r="N99" s="3019"/>
      <c r="O99" s="3019"/>
      <c r="P99" s="3019"/>
      <c r="Q99" s="3019"/>
      <c r="R99" s="3019"/>
    </row>
  </sheetData>
  <mergeCells count="122">
    <mergeCell ref="E59:F60"/>
    <mergeCell ref="G70:J71"/>
    <mergeCell ref="B2:F5"/>
    <mergeCell ref="G3:O4"/>
    <mergeCell ref="B6:K10"/>
    <mergeCell ref="L6:N8"/>
    <mergeCell ref="O6:O9"/>
    <mergeCell ref="P6:R7"/>
    <mergeCell ref="P8:P9"/>
    <mergeCell ref="Q8:Q9"/>
    <mergeCell ref="R8:R9"/>
    <mergeCell ref="K11:K17"/>
    <mergeCell ref="L11:L17"/>
    <mergeCell ref="M11:M17"/>
    <mergeCell ref="N11:N17"/>
    <mergeCell ref="O11:R17"/>
    <mergeCell ref="K18:K24"/>
    <mergeCell ref="L18:L24"/>
    <mergeCell ref="M18:M24"/>
    <mergeCell ref="N18:N24"/>
    <mergeCell ref="O18:R24"/>
    <mergeCell ref="Q25:Q31"/>
    <mergeCell ref="R25:R31"/>
    <mergeCell ref="K32:K38"/>
    <mergeCell ref="L32:L38"/>
    <mergeCell ref="M32:M38"/>
    <mergeCell ref="N32:N38"/>
    <mergeCell ref="O32:O38"/>
    <mergeCell ref="P32:P38"/>
    <mergeCell ref="Q32:Q38"/>
    <mergeCell ref="R32:R38"/>
    <mergeCell ref="K25:K31"/>
    <mergeCell ref="L25:L31"/>
    <mergeCell ref="M25:M31"/>
    <mergeCell ref="N25:N31"/>
    <mergeCell ref="O25:O31"/>
    <mergeCell ref="P25:P31"/>
    <mergeCell ref="Q39:Q45"/>
    <mergeCell ref="R39:R45"/>
    <mergeCell ref="K46:K52"/>
    <mergeCell ref="L46:L52"/>
    <mergeCell ref="M46:M52"/>
    <mergeCell ref="N46:N52"/>
    <mergeCell ref="O46:O52"/>
    <mergeCell ref="P46:P52"/>
    <mergeCell ref="Q46:Q52"/>
    <mergeCell ref="R46:R52"/>
    <mergeCell ref="K39:K45"/>
    <mergeCell ref="L39:L45"/>
    <mergeCell ref="M39:M45"/>
    <mergeCell ref="N39:N45"/>
    <mergeCell ref="O39:O45"/>
    <mergeCell ref="P39:P45"/>
    <mergeCell ref="G59:J60"/>
    <mergeCell ref="K63:K67"/>
    <mergeCell ref="L63:L67"/>
    <mergeCell ref="M63:M67"/>
    <mergeCell ref="N63:N67"/>
    <mergeCell ref="O63:O67"/>
    <mergeCell ref="Q53:Q57"/>
    <mergeCell ref="R53:R57"/>
    <mergeCell ref="K58:K62"/>
    <mergeCell ref="L58:L62"/>
    <mergeCell ref="M58:M62"/>
    <mergeCell ref="N58:N62"/>
    <mergeCell ref="O58:O62"/>
    <mergeCell ref="P58:P62"/>
    <mergeCell ref="Q58:Q62"/>
    <mergeCell ref="R58:R62"/>
    <mergeCell ref="K53:K57"/>
    <mergeCell ref="L53:L57"/>
    <mergeCell ref="M53:M57"/>
    <mergeCell ref="N53:N57"/>
    <mergeCell ref="O53:O57"/>
    <mergeCell ref="P53:P57"/>
    <mergeCell ref="P63:P67"/>
    <mergeCell ref="Q63:Q67"/>
    <mergeCell ref="R63:R67"/>
    <mergeCell ref="G66:J66"/>
    <mergeCell ref="K68:K72"/>
    <mergeCell ref="L68:L72"/>
    <mergeCell ref="M68:M72"/>
    <mergeCell ref="N68:N72"/>
    <mergeCell ref="O68:O72"/>
    <mergeCell ref="P68:P72"/>
    <mergeCell ref="Q68:Q72"/>
    <mergeCell ref="R68:R72"/>
    <mergeCell ref="G69:J69"/>
    <mergeCell ref="K73:K77"/>
    <mergeCell ref="L73:L77"/>
    <mergeCell ref="M73:M77"/>
    <mergeCell ref="N73:N77"/>
    <mergeCell ref="O73:O77"/>
    <mergeCell ref="P73:P77"/>
    <mergeCell ref="Q73:Q77"/>
    <mergeCell ref="R73:R77"/>
    <mergeCell ref="K78:K82"/>
    <mergeCell ref="L78:L82"/>
    <mergeCell ref="M78:M82"/>
    <mergeCell ref="N78:N82"/>
    <mergeCell ref="O78:O82"/>
    <mergeCell ref="P78:P82"/>
    <mergeCell ref="Q78:Q82"/>
    <mergeCell ref="R78:R82"/>
    <mergeCell ref="B96:R96"/>
    <mergeCell ref="A97:R99"/>
    <mergeCell ref="Q83:Q87"/>
    <mergeCell ref="R83:R87"/>
    <mergeCell ref="K88:K92"/>
    <mergeCell ref="L88:L92"/>
    <mergeCell ref="M88:M92"/>
    <mergeCell ref="N88:N92"/>
    <mergeCell ref="O88:O92"/>
    <mergeCell ref="P88:P92"/>
    <mergeCell ref="Q88:Q92"/>
    <mergeCell ref="R88:R92"/>
    <mergeCell ref="K83:K87"/>
    <mergeCell ref="L83:L87"/>
    <mergeCell ref="M83:M87"/>
    <mergeCell ref="N83:N87"/>
    <mergeCell ref="O83:O87"/>
    <mergeCell ref="P83:P87"/>
  </mergeCells>
  <pageMargins left="0.23622047244094491" right="0.23622047244094491" top="0.51181102362204722" bottom="0.51181102362204722" header="0" footer="0"/>
  <pageSetup paperSize="9" scale="2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FFC000"/>
    <pageSetUpPr fitToPage="1"/>
  </sheetPr>
  <dimension ref="A1:AI205"/>
  <sheetViews>
    <sheetView showGridLines="0" view="pageBreakPreview" topLeftCell="A31" zoomScale="40" zoomScaleNormal="50" zoomScaleSheetLayoutView="40" workbookViewId="0">
      <selection activeCell="V61" sqref="V61:Y62"/>
    </sheetView>
  </sheetViews>
  <sheetFormatPr defaultColWidth="72.33203125" defaultRowHeight="34.200000000000003"/>
  <cols>
    <col min="1" max="1" width="3.6640625" style="95" customWidth="1"/>
    <col min="2" max="2" width="3.6640625" style="305" customWidth="1"/>
    <col min="3" max="9" width="9.6640625" style="95" customWidth="1"/>
    <col min="10" max="15" width="10.88671875" style="95" customWidth="1"/>
    <col min="16" max="20" width="10.6640625" style="95" customWidth="1"/>
    <col min="21" max="21" width="5.6640625" style="95" customWidth="1"/>
    <col min="22" max="32" width="10.6640625" style="95" customWidth="1"/>
    <col min="33" max="33" width="9.6640625" style="96" customWidth="1"/>
    <col min="34" max="34" width="9.6640625" style="95" customWidth="1"/>
    <col min="35" max="35" width="4.88671875" style="95" customWidth="1"/>
    <col min="36" max="258" width="72.33203125" style="95"/>
    <col min="259" max="259" width="4.88671875" style="95" customWidth="1"/>
    <col min="260" max="260" width="2.33203125" style="95" customWidth="1"/>
    <col min="261" max="261" width="4.33203125" style="95" customWidth="1"/>
    <col min="262" max="263" width="3.5546875" style="95" customWidth="1"/>
    <col min="264" max="264" width="4.88671875" style="95" customWidth="1"/>
    <col min="265" max="265" width="7.44140625" style="95" customWidth="1"/>
    <col min="266" max="266" width="11.5546875" style="95" customWidth="1"/>
    <col min="267" max="267" width="5.6640625" style="95" customWidth="1"/>
    <col min="268" max="268" width="47.5546875" style="95" customWidth="1"/>
    <col min="269" max="269" width="12.88671875" style="95" customWidth="1"/>
    <col min="270" max="270" width="6.33203125" style="95" customWidth="1"/>
    <col min="271" max="271" width="14.5546875" style="95" customWidth="1"/>
    <col min="272" max="272" width="11.109375" style="95" customWidth="1"/>
    <col min="273" max="273" width="16.88671875" style="95" customWidth="1"/>
    <col min="274" max="274" width="12.44140625" style="95" customWidth="1"/>
    <col min="275" max="275" width="17.6640625" style="95" customWidth="1"/>
    <col min="276" max="276" width="22.5546875" style="95" bestFit="1" customWidth="1"/>
    <col min="277" max="277" width="13.6640625" style="95" customWidth="1"/>
    <col min="278" max="278" width="16.88671875" style="95" customWidth="1"/>
    <col min="279" max="279" width="12.44140625" style="95" customWidth="1"/>
    <col min="280" max="280" width="17.44140625" style="95" customWidth="1"/>
    <col min="281" max="281" width="20.6640625" style="95" bestFit="1" customWidth="1"/>
    <col min="282" max="282" width="22.6640625" style="95" bestFit="1" customWidth="1"/>
    <col min="283" max="283" width="15.44140625" style="95" customWidth="1"/>
    <col min="284" max="284" width="8.88671875" style="95" customWidth="1"/>
    <col min="285" max="285" width="58.5546875" style="95" customWidth="1"/>
    <col min="286" max="514" width="72.33203125" style="95"/>
    <col min="515" max="515" width="4.88671875" style="95" customWidth="1"/>
    <col min="516" max="516" width="2.33203125" style="95" customWidth="1"/>
    <col min="517" max="517" width="4.33203125" style="95" customWidth="1"/>
    <col min="518" max="519" width="3.5546875" style="95" customWidth="1"/>
    <col min="520" max="520" width="4.88671875" style="95" customWidth="1"/>
    <col min="521" max="521" width="7.44140625" style="95" customWidth="1"/>
    <col min="522" max="522" width="11.5546875" style="95" customWidth="1"/>
    <col min="523" max="523" width="5.6640625" style="95" customWidth="1"/>
    <col min="524" max="524" width="47.5546875" style="95" customWidth="1"/>
    <col min="525" max="525" width="12.88671875" style="95" customWidth="1"/>
    <col min="526" max="526" width="6.33203125" style="95" customWidth="1"/>
    <col min="527" max="527" width="14.5546875" style="95" customWidth="1"/>
    <col min="528" max="528" width="11.109375" style="95" customWidth="1"/>
    <col min="529" max="529" width="16.88671875" style="95" customWidth="1"/>
    <col min="530" max="530" width="12.44140625" style="95" customWidth="1"/>
    <col min="531" max="531" width="17.6640625" style="95" customWidth="1"/>
    <col min="532" max="532" width="22.5546875" style="95" bestFit="1" customWidth="1"/>
    <col min="533" max="533" width="13.6640625" style="95" customWidth="1"/>
    <col min="534" max="534" width="16.88671875" style="95" customWidth="1"/>
    <col min="535" max="535" width="12.44140625" style="95" customWidth="1"/>
    <col min="536" max="536" width="17.44140625" style="95" customWidth="1"/>
    <col min="537" max="537" width="20.6640625" style="95" bestFit="1" customWidth="1"/>
    <col min="538" max="538" width="22.6640625" style="95" bestFit="1" customWidth="1"/>
    <col min="539" max="539" width="15.44140625" style="95" customWidth="1"/>
    <col min="540" max="540" width="8.88671875" style="95" customWidth="1"/>
    <col min="541" max="541" width="58.5546875" style="95" customWidth="1"/>
    <col min="542" max="770" width="72.33203125" style="95"/>
    <col min="771" max="771" width="4.88671875" style="95" customWidth="1"/>
    <col min="772" max="772" width="2.33203125" style="95" customWidth="1"/>
    <col min="773" max="773" width="4.33203125" style="95" customWidth="1"/>
    <col min="774" max="775" width="3.5546875" style="95" customWidth="1"/>
    <col min="776" max="776" width="4.88671875" style="95" customWidth="1"/>
    <col min="777" max="777" width="7.44140625" style="95" customWidth="1"/>
    <col min="778" max="778" width="11.5546875" style="95" customWidth="1"/>
    <col min="779" max="779" width="5.6640625" style="95" customWidth="1"/>
    <col min="780" max="780" width="47.5546875" style="95" customWidth="1"/>
    <col min="781" max="781" width="12.88671875" style="95" customWidth="1"/>
    <col min="782" max="782" width="6.33203125" style="95" customWidth="1"/>
    <col min="783" max="783" width="14.5546875" style="95" customWidth="1"/>
    <col min="784" max="784" width="11.109375" style="95" customWidth="1"/>
    <col min="785" max="785" width="16.88671875" style="95" customWidth="1"/>
    <col min="786" max="786" width="12.44140625" style="95" customWidth="1"/>
    <col min="787" max="787" width="17.6640625" style="95" customWidth="1"/>
    <col min="788" max="788" width="22.5546875" style="95" bestFit="1" customWidth="1"/>
    <col min="789" max="789" width="13.6640625" style="95" customWidth="1"/>
    <col min="790" max="790" width="16.88671875" style="95" customWidth="1"/>
    <col min="791" max="791" width="12.44140625" style="95" customWidth="1"/>
    <col min="792" max="792" width="17.44140625" style="95" customWidth="1"/>
    <col min="793" max="793" width="20.6640625" style="95" bestFit="1" customWidth="1"/>
    <col min="794" max="794" width="22.6640625" style="95" bestFit="1" customWidth="1"/>
    <col min="795" max="795" width="15.44140625" style="95" customWidth="1"/>
    <col min="796" max="796" width="8.88671875" style="95" customWidth="1"/>
    <col min="797" max="797" width="58.5546875" style="95" customWidth="1"/>
    <col min="798" max="1026" width="72.33203125" style="95"/>
    <col min="1027" max="1027" width="4.88671875" style="95" customWidth="1"/>
    <col min="1028" max="1028" width="2.33203125" style="95" customWidth="1"/>
    <col min="1029" max="1029" width="4.33203125" style="95" customWidth="1"/>
    <col min="1030" max="1031" width="3.5546875" style="95" customWidth="1"/>
    <col min="1032" max="1032" width="4.88671875" style="95" customWidth="1"/>
    <col min="1033" max="1033" width="7.44140625" style="95" customWidth="1"/>
    <col min="1034" max="1034" width="11.5546875" style="95" customWidth="1"/>
    <col min="1035" max="1035" width="5.6640625" style="95" customWidth="1"/>
    <col min="1036" max="1036" width="47.5546875" style="95" customWidth="1"/>
    <col min="1037" max="1037" width="12.88671875" style="95" customWidth="1"/>
    <col min="1038" max="1038" width="6.33203125" style="95" customWidth="1"/>
    <col min="1039" max="1039" width="14.5546875" style="95" customWidth="1"/>
    <col min="1040" max="1040" width="11.109375" style="95" customWidth="1"/>
    <col min="1041" max="1041" width="16.88671875" style="95" customWidth="1"/>
    <col min="1042" max="1042" width="12.44140625" style="95" customWidth="1"/>
    <col min="1043" max="1043" width="17.6640625" style="95" customWidth="1"/>
    <col min="1044" max="1044" width="22.5546875" style="95" bestFit="1" customWidth="1"/>
    <col min="1045" max="1045" width="13.6640625" style="95" customWidth="1"/>
    <col min="1046" max="1046" width="16.88671875" style="95" customWidth="1"/>
    <col min="1047" max="1047" width="12.44140625" style="95" customWidth="1"/>
    <col min="1048" max="1048" width="17.44140625" style="95" customWidth="1"/>
    <col min="1049" max="1049" width="20.6640625" style="95" bestFit="1" customWidth="1"/>
    <col min="1050" max="1050" width="22.6640625" style="95" bestFit="1" customWidth="1"/>
    <col min="1051" max="1051" width="15.44140625" style="95" customWidth="1"/>
    <col min="1052" max="1052" width="8.88671875" style="95" customWidth="1"/>
    <col min="1053" max="1053" width="58.5546875" style="95" customWidth="1"/>
    <col min="1054" max="1282" width="72.33203125" style="95"/>
    <col min="1283" max="1283" width="4.88671875" style="95" customWidth="1"/>
    <col min="1284" max="1284" width="2.33203125" style="95" customWidth="1"/>
    <col min="1285" max="1285" width="4.33203125" style="95" customWidth="1"/>
    <col min="1286" max="1287" width="3.5546875" style="95" customWidth="1"/>
    <col min="1288" max="1288" width="4.88671875" style="95" customWidth="1"/>
    <col min="1289" max="1289" width="7.44140625" style="95" customWidth="1"/>
    <col min="1290" max="1290" width="11.5546875" style="95" customWidth="1"/>
    <col min="1291" max="1291" width="5.6640625" style="95" customWidth="1"/>
    <col min="1292" max="1292" width="47.5546875" style="95" customWidth="1"/>
    <col min="1293" max="1293" width="12.88671875" style="95" customWidth="1"/>
    <col min="1294" max="1294" width="6.33203125" style="95" customWidth="1"/>
    <col min="1295" max="1295" width="14.5546875" style="95" customWidth="1"/>
    <col min="1296" max="1296" width="11.109375" style="95" customWidth="1"/>
    <col min="1297" max="1297" width="16.88671875" style="95" customWidth="1"/>
    <col min="1298" max="1298" width="12.44140625" style="95" customWidth="1"/>
    <col min="1299" max="1299" width="17.6640625" style="95" customWidth="1"/>
    <col min="1300" max="1300" width="22.5546875" style="95" bestFit="1" customWidth="1"/>
    <col min="1301" max="1301" width="13.6640625" style="95" customWidth="1"/>
    <col min="1302" max="1302" width="16.88671875" style="95" customWidth="1"/>
    <col min="1303" max="1303" width="12.44140625" style="95" customWidth="1"/>
    <col min="1304" max="1304" width="17.44140625" style="95" customWidth="1"/>
    <col min="1305" max="1305" width="20.6640625" style="95" bestFit="1" customWidth="1"/>
    <col min="1306" max="1306" width="22.6640625" style="95" bestFit="1" customWidth="1"/>
    <col min="1307" max="1307" width="15.44140625" style="95" customWidth="1"/>
    <col min="1308" max="1308" width="8.88671875" style="95" customWidth="1"/>
    <col min="1309" max="1309" width="58.5546875" style="95" customWidth="1"/>
    <col min="1310" max="1538" width="72.33203125" style="95"/>
    <col min="1539" max="1539" width="4.88671875" style="95" customWidth="1"/>
    <col min="1540" max="1540" width="2.33203125" style="95" customWidth="1"/>
    <col min="1541" max="1541" width="4.33203125" style="95" customWidth="1"/>
    <col min="1542" max="1543" width="3.5546875" style="95" customWidth="1"/>
    <col min="1544" max="1544" width="4.88671875" style="95" customWidth="1"/>
    <col min="1545" max="1545" width="7.44140625" style="95" customWidth="1"/>
    <col min="1546" max="1546" width="11.5546875" style="95" customWidth="1"/>
    <col min="1547" max="1547" width="5.6640625" style="95" customWidth="1"/>
    <col min="1548" max="1548" width="47.5546875" style="95" customWidth="1"/>
    <col min="1549" max="1549" width="12.88671875" style="95" customWidth="1"/>
    <col min="1550" max="1550" width="6.33203125" style="95" customWidth="1"/>
    <col min="1551" max="1551" width="14.5546875" style="95" customWidth="1"/>
    <col min="1552" max="1552" width="11.109375" style="95" customWidth="1"/>
    <col min="1553" max="1553" width="16.88671875" style="95" customWidth="1"/>
    <col min="1554" max="1554" width="12.44140625" style="95" customWidth="1"/>
    <col min="1555" max="1555" width="17.6640625" style="95" customWidth="1"/>
    <col min="1556" max="1556" width="22.5546875" style="95" bestFit="1" customWidth="1"/>
    <col min="1557" max="1557" width="13.6640625" style="95" customWidth="1"/>
    <col min="1558" max="1558" width="16.88671875" style="95" customWidth="1"/>
    <col min="1559" max="1559" width="12.44140625" style="95" customWidth="1"/>
    <col min="1560" max="1560" width="17.44140625" style="95" customWidth="1"/>
    <col min="1561" max="1561" width="20.6640625" style="95" bestFit="1" customWidth="1"/>
    <col min="1562" max="1562" width="22.6640625" style="95" bestFit="1" customWidth="1"/>
    <col min="1563" max="1563" width="15.44140625" style="95" customWidth="1"/>
    <col min="1564" max="1564" width="8.88671875" style="95" customWidth="1"/>
    <col min="1565" max="1565" width="58.5546875" style="95" customWidth="1"/>
    <col min="1566" max="1794" width="72.33203125" style="95"/>
    <col min="1795" max="1795" width="4.88671875" style="95" customWidth="1"/>
    <col min="1796" max="1796" width="2.33203125" style="95" customWidth="1"/>
    <col min="1797" max="1797" width="4.33203125" style="95" customWidth="1"/>
    <col min="1798" max="1799" width="3.5546875" style="95" customWidth="1"/>
    <col min="1800" max="1800" width="4.88671875" style="95" customWidth="1"/>
    <col min="1801" max="1801" width="7.44140625" style="95" customWidth="1"/>
    <col min="1802" max="1802" width="11.5546875" style="95" customWidth="1"/>
    <col min="1803" max="1803" width="5.6640625" style="95" customWidth="1"/>
    <col min="1804" max="1804" width="47.5546875" style="95" customWidth="1"/>
    <col min="1805" max="1805" width="12.88671875" style="95" customWidth="1"/>
    <col min="1806" max="1806" width="6.33203125" style="95" customWidth="1"/>
    <col min="1807" max="1807" width="14.5546875" style="95" customWidth="1"/>
    <col min="1808" max="1808" width="11.109375" style="95" customWidth="1"/>
    <col min="1809" max="1809" width="16.88671875" style="95" customWidth="1"/>
    <col min="1810" max="1810" width="12.44140625" style="95" customWidth="1"/>
    <col min="1811" max="1811" width="17.6640625" style="95" customWidth="1"/>
    <col min="1812" max="1812" width="22.5546875" style="95" bestFit="1" customWidth="1"/>
    <col min="1813" max="1813" width="13.6640625" style="95" customWidth="1"/>
    <col min="1814" max="1814" width="16.88671875" style="95" customWidth="1"/>
    <col min="1815" max="1815" width="12.44140625" style="95" customWidth="1"/>
    <col min="1816" max="1816" width="17.44140625" style="95" customWidth="1"/>
    <col min="1817" max="1817" width="20.6640625" style="95" bestFit="1" customWidth="1"/>
    <col min="1818" max="1818" width="22.6640625" style="95" bestFit="1" customWidth="1"/>
    <col min="1819" max="1819" width="15.44140625" style="95" customWidth="1"/>
    <col min="1820" max="1820" width="8.88671875" style="95" customWidth="1"/>
    <col min="1821" max="1821" width="58.5546875" style="95" customWidth="1"/>
    <col min="1822" max="2050" width="72.33203125" style="95"/>
    <col min="2051" max="2051" width="4.88671875" style="95" customWidth="1"/>
    <col min="2052" max="2052" width="2.33203125" style="95" customWidth="1"/>
    <col min="2053" max="2053" width="4.33203125" style="95" customWidth="1"/>
    <col min="2054" max="2055" width="3.5546875" style="95" customWidth="1"/>
    <col min="2056" max="2056" width="4.88671875" style="95" customWidth="1"/>
    <col min="2057" max="2057" width="7.44140625" style="95" customWidth="1"/>
    <col min="2058" max="2058" width="11.5546875" style="95" customWidth="1"/>
    <col min="2059" max="2059" width="5.6640625" style="95" customWidth="1"/>
    <col min="2060" max="2060" width="47.5546875" style="95" customWidth="1"/>
    <col min="2061" max="2061" width="12.88671875" style="95" customWidth="1"/>
    <col min="2062" max="2062" width="6.33203125" style="95" customWidth="1"/>
    <col min="2063" max="2063" width="14.5546875" style="95" customWidth="1"/>
    <col min="2064" max="2064" width="11.109375" style="95" customWidth="1"/>
    <col min="2065" max="2065" width="16.88671875" style="95" customWidth="1"/>
    <col min="2066" max="2066" width="12.44140625" style="95" customWidth="1"/>
    <col min="2067" max="2067" width="17.6640625" style="95" customWidth="1"/>
    <col min="2068" max="2068" width="22.5546875" style="95" bestFit="1" customWidth="1"/>
    <col min="2069" max="2069" width="13.6640625" style="95" customWidth="1"/>
    <col min="2070" max="2070" width="16.88671875" style="95" customWidth="1"/>
    <col min="2071" max="2071" width="12.44140625" style="95" customWidth="1"/>
    <col min="2072" max="2072" width="17.44140625" style="95" customWidth="1"/>
    <col min="2073" max="2073" width="20.6640625" style="95" bestFit="1" customWidth="1"/>
    <col min="2074" max="2074" width="22.6640625" style="95" bestFit="1" customWidth="1"/>
    <col min="2075" max="2075" width="15.44140625" style="95" customWidth="1"/>
    <col min="2076" max="2076" width="8.88671875" style="95" customWidth="1"/>
    <col min="2077" max="2077" width="58.5546875" style="95" customWidth="1"/>
    <col min="2078" max="2306" width="72.33203125" style="95"/>
    <col min="2307" max="2307" width="4.88671875" style="95" customWidth="1"/>
    <col min="2308" max="2308" width="2.33203125" style="95" customWidth="1"/>
    <col min="2309" max="2309" width="4.33203125" style="95" customWidth="1"/>
    <col min="2310" max="2311" width="3.5546875" style="95" customWidth="1"/>
    <col min="2312" max="2312" width="4.88671875" style="95" customWidth="1"/>
    <col min="2313" max="2313" width="7.44140625" style="95" customWidth="1"/>
    <col min="2314" max="2314" width="11.5546875" style="95" customWidth="1"/>
    <col min="2315" max="2315" width="5.6640625" style="95" customWidth="1"/>
    <col min="2316" max="2316" width="47.5546875" style="95" customWidth="1"/>
    <col min="2317" max="2317" width="12.88671875" style="95" customWidth="1"/>
    <col min="2318" max="2318" width="6.33203125" style="95" customWidth="1"/>
    <col min="2319" max="2319" width="14.5546875" style="95" customWidth="1"/>
    <col min="2320" max="2320" width="11.109375" style="95" customWidth="1"/>
    <col min="2321" max="2321" width="16.88671875" style="95" customWidth="1"/>
    <col min="2322" max="2322" width="12.44140625" style="95" customWidth="1"/>
    <col min="2323" max="2323" width="17.6640625" style="95" customWidth="1"/>
    <col min="2324" max="2324" width="22.5546875" style="95" bestFit="1" customWidth="1"/>
    <col min="2325" max="2325" width="13.6640625" style="95" customWidth="1"/>
    <col min="2326" max="2326" width="16.88671875" style="95" customWidth="1"/>
    <col min="2327" max="2327" width="12.44140625" style="95" customWidth="1"/>
    <col min="2328" max="2328" width="17.44140625" style="95" customWidth="1"/>
    <col min="2329" max="2329" width="20.6640625" style="95" bestFit="1" customWidth="1"/>
    <col min="2330" max="2330" width="22.6640625" style="95" bestFit="1" customWidth="1"/>
    <col min="2331" max="2331" width="15.44140625" style="95" customWidth="1"/>
    <col min="2332" max="2332" width="8.88671875" style="95" customWidth="1"/>
    <col min="2333" max="2333" width="58.5546875" style="95" customWidth="1"/>
    <col min="2334" max="2562" width="72.33203125" style="95"/>
    <col min="2563" max="2563" width="4.88671875" style="95" customWidth="1"/>
    <col min="2564" max="2564" width="2.33203125" style="95" customWidth="1"/>
    <col min="2565" max="2565" width="4.33203125" style="95" customWidth="1"/>
    <col min="2566" max="2567" width="3.5546875" style="95" customWidth="1"/>
    <col min="2568" max="2568" width="4.88671875" style="95" customWidth="1"/>
    <col min="2569" max="2569" width="7.44140625" style="95" customWidth="1"/>
    <col min="2570" max="2570" width="11.5546875" style="95" customWidth="1"/>
    <col min="2571" max="2571" width="5.6640625" style="95" customWidth="1"/>
    <col min="2572" max="2572" width="47.5546875" style="95" customWidth="1"/>
    <col min="2573" max="2573" width="12.88671875" style="95" customWidth="1"/>
    <col min="2574" max="2574" width="6.33203125" style="95" customWidth="1"/>
    <col min="2575" max="2575" width="14.5546875" style="95" customWidth="1"/>
    <col min="2576" max="2576" width="11.109375" style="95" customWidth="1"/>
    <col min="2577" max="2577" width="16.88671875" style="95" customWidth="1"/>
    <col min="2578" max="2578" width="12.44140625" style="95" customWidth="1"/>
    <col min="2579" max="2579" width="17.6640625" style="95" customWidth="1"/>
    <col min="2580" max="2580" width="22.5546875" style="95" bestFit="1" customWidth="1"/>
    <col min="2581" max="2581" width="13.6640625" style="95" customWidth="1"/>
    <col min="2582" max="2582" width="16.88671875" style="95" customWidth="1"/>
    <col min="2583" max="2583" width="12.44140625" style="95" customWidth="1"/>
    <col min="2584" max="2584" width="17.44140625" style="95" customWidth="1"/>
    <col min="2585" max="2585" width="20.6640625" style="95" bestFit="1" customWidth="1"/>
    <col min="2586" max="2586" width="22.6640625" style="95" bestFit="1" customWidth="1"/>
    <col min="2587" max="2587" width="15.44140625" style="95" customWidth="1"/>
    <col min="2588" max="2588" width="8.88671875" style="95" customWidth="1"/>
    <col min="2589" max="2589" width="58.5546875" style="95" customWidth="1"/>
    <col min="2590" max="2818" width="72.33203125" style="95"/>
    <col min="2819" max="2819" width="4.88671875" style="95" customWidth="1"/>
    <col min="2820" max="2820" width="2.33203125" style="95" customWidth="1"/>
    <col min="2821" max="2821" width="4.33203125" style="95" customWidth="1"/>
    <col min="2822" max="2823" width="3.5546875" style="95" customWidth="1"/>
    <col min="2824" max="2824" width="4.88671875" style="95" customWidth="1"/>
    <col min="2825" max="2825" width="7.44140625" style="95" customWidth="1"/>
    <col min="2826" max="2826" width="11.5546875" style="95" customWidth="1"/>
    <col min="2827" max="2827" width="5.6640625" style="95" customWidth="1"/>
    <col min="2828" max="2828" width="47.5546875" style="95" customWidth="1"/>
    <col min="2829" max="2829" width="12.88671875" style="95" customWidth="1"/>
    <col min="2830" max="2830" width="6.33203125" style="95" customWidth="1"/>
    <col min="2831" max="2831" width="14.5546875" style="95" customWidth="1"/>
    <col min="2832" max="2832" width="11.109375" style="95" customWidth="1"/>
    <col min="2833" max="2833" width="16.88671875" style="95" customWidth="1"/>
    <col min="2834" max="2834" width="12.44140625" style="95" customWidth="1"/>
    <col min="2835" max="2835" width="17.6640625" style="95" customWidth="1"/>
    <col min="2836" max="2836" width="22.5546875" style="95" bestFit="1" customWidth="1"/>
    <col min="2837" max="2837" width="13.6640625" style="95" customWidth="1"/>
    <col min="2838" max="2838" width="16.88671875" style="95" customWidth="1"/>
    <col min="2839" max="2839" width="12.44140625" style="95" customWidth="1"/>
    <col min="2840" max="2840" width="17.44140625" style="95" customWidth="1"/>
    <col min="2841" max="2841" width="20.6640625" style="95" bestFit="1" customWidth="1"/>
    <col min="2842" max="2842" width="22.6640625" style="95" bestFit="1" customWidth="1"/>
    <col min="2843" max="2843" width="15.44140625" style="95" customWidth="1"/>
    <col min="2844" max="2844" width="8.88671875" style="95" customWidth="1"/>
    <col min="2845" max="2845" width="58.5546875" style="95" customWidth="1"/>
    <col min="2846" max="3074" width="72.33203125" style="95"/>
    <col min="3075" max="3075" width="4.88671875" style="95" customWidth="1"/>
    <col min="3076" max="3076" width="2.33203125" style="95" customWidth="1"/>
    <col min="3077" max="3077" width="4.33203125" style="95" customWidth="1"/>
    <col min="3078" max="3079" width="3.5546875" style="95" customWidth="1"/>
    <col min="3080" max="3080" width="4.88671875" style="95" customWidth="1"/>
    <col min="3081" max="3081" width="7.44140625" style="95" customWidth="1"/>
    <col min="3082" max="3082" width="11.5546875" style="95" customWidth="1"/>
    <col min="3083" max="3083" width="5.6640625" style="95" customWidth="1"/>
    <col min="3084" max="3084" width="47.5546875" style="95" customWidth="1"/>
    <col min="3085" max="3085" width="12.88671875" style="95" customWidth="1"/>
    <col min="3086" max="3086" width="6.33203125" style="95" customWidth="1"/>
    <col min="3087" max="3087" width="14.5546875" style="95" customWidth="1"/>
    <col min="3088" max="3088" width="11.109375" style="95" customWidth="1"/>
    <col min="3089" max="3089" width="16.88671875" style="95" customWidth="1"/>
    <col min="3090" max="3090" width="12.44140625" style="95" customWidth="1"/>
    <col min="3091" max="3091" width="17.6640625" style="95" customWidth="1"/>
    <col min="3092" max="3092" width="22.5546875" style="95" bestFit="1" customWidth="1"/>
    <col min="3093" max="3093" width="13.6640625" style="95" customWidth="1"/>
    <col min="3094" max="3094" width="16.88671875" style="95" customWidth="1"/>
    <col min="3095" max="3095" width="12.44140625" style="95" customWidth="1"/>
    <col min="3096" max="3096" width="17.44140625" style="95" customWidth="1"/>
    <col min="3097" max="3097" width="20.6640625" style="95" bestFit="1" customWidth="1"/>
    <col min="3098" max="3098" width="22.6640625" style="95" bestFit="1" customWidth="1"/>
    <col min="3099" max="3099" width="15.44140625" style="95" customWidth="1"/>
    <col min="3100" max="3100" width="8.88671875" style="95" customWidth="1"/>
    <col min="3101" max="3101" width="58.5546875" style="95" customWidth="1"/>
    <col min="3102" max="3330" width="72.33203125" style="95"/>
    <col min="3331" max="3331" width="4.88671875" style="95" customWidth="1"/>
    <col min="3332" max="3332" width="2.33203125" style="95" customWidth="1"/>
    <col min="3333" max="3333" width="4.33203125" style="95" customWidth="1"/>
    <col min="3334" max="3335" width="3.5546875" style="95" customWidth="1"/>
    <col min="3336" max="3336" width="4.88671875" style="95" customWidth="1"/>
    <col min="3337" max="3337" width="7.44140625" style="95" customWidth="1"/>
    <col min="3338" max="3338" width="11.5546875" style="95" customWidth="1"/>
    <col min="3339" max="3339" width="5.6640625" style="95" customWidth="1"/>
    <col min="3340" max="3340" width="47.5546875" style="95" customWidth="1"/>
    <col min="3341" max="3341" width="12.88671875" style="95" customWidth="1"/>
    <col min="3342" max="3342" width="6.33203125" style="95" customWidth="1"/>
    <col min="3343" max="3343" width="14.5546875" style="95" customWidth="1"/>
    <col min="3344" max="3344" width="11.109375" style="95" customWidth="1"/>
    <col min="3345" max="3345" width="16.88671875" style="95" customWidth="1"/>
    <col min="3346" max="3346" width="12.44140625" style="95" customWidth="1"/>
    <col min="3347" max="3347" width="17.6640625" style="95" customWidth="1"/>
    <col min="3348" max="3348" width="22.5546875" style="95" bestFit="1" customWidth="1"/>
    <col min="3349" max="3349" width="13.6640625" style="95" customWidth="1"/>
    <col min="3350" max="3350" width="16.88671875" style="95" customWidth="1"/>
    <col min="3351" max="3351" width="12.44140625" style="95" customWidth="1"/>
    <col min="3352" max="3352" width="17.44140625" style="95" customWidth="1"/>
    <col min="3353" max="3353" width="20.6640625" style="95" bestFit="1" customWidth="1"/>
    <col min="3354" max="3354" width="22.6640625" style="95" bestFit="1" customWidth="1"/>
    <col min="3355" max="3355" width="15.44140625" style="95" customWidth="1"/>
    <col min="3356" max="3356" width="8.88671875" style="95" customWidth="1"/>
    <col min="3357" max="3357" width="58.5546875" style="95" customWidth="1"/>
    <col min="3358" max="3586" width="72.33203125" style="95"/>
    <col min="3587" max="3587" width="4.88671875" style="95" customWidth="1"/>
    <col min="3588" max="3588" width="2.33203125" style="95" customWidth="1"/>
    <col min="3589" max="3589" width="4.33203125" style="95" customWidth="1"/>
    <col min="3590" max="3591" width="3.5546875" style="95" customWidth="1"/>
    <col min="3592" max="3592" width="4.88671875" style="95" customWidth="1"/>
    <col min="3593" max="3593" width="7.44140625" style="95" customWidth="1"/>
    <col min="3594" max="3594" width="11.5546875" style="95" customWidth="1"/>
    <col min="3595" max="3595" width="5.6640625" style="95" customWidth="1"/>
    <col min="3596" max="3596" width="47.5546875" style="95" customWidth="1"/>
    <col min="3597" max="3597" width="12.88671875" style="95" customWidth="1"/>
    <col min="3598" max="3598" width="6.33203125" style="95" customWidth="1"/>
    <col min="3599" max="3599" width="14.5546875" style="95" customWidth="1"/>
    <col min="3600" max="3600" width="11.109375" style="95" customWidth="1"/>
    <col min="3601" max="3601" width="16.88671875" style="95" customWidth="1"/>
    <col min="3602" max="3602" width="12.44140625" style="95" customWidth="1"/>
    <col min="3603" max="3603" width="17.6640625" style="95" customWidth="1"/>
    <col min="3604" max="3604" width="22.5546875" style="95" bestFit="1" customWidth="1"/>
    <col min="3605" max="3605" width="13.6640625" style="95" customWidth="1"/>
    <col min="3606" max="3606" width="16.88671875" style="95" customWidth="1"/>
    <col min="3607" max="3607" width="12.44140625" style="95" customWidth="1"/>
    <col min="3608" max="3608" width="17.44140625" style="95" customWidth="1"/>
    <col min="3609" max="3609" width="20.6640625" style="95" bestFit="1" customWidth="1"/>
    <col min="3610" max="3610" width="22.6640625" style="95" bestFit="1" customWidth="1"/>
    <col min="3611" max="3611" width="15.44140625" style="95" customWidth="1"/>
    <col min="3612" max="3612" width="8.88671875" style="95" customWidth="1"/>
    <col min="3613" max="3613" width="58.5546875" style="95" customWidth="1"/>
    <col min="3614" max="3842" width="72.33203125" style="95"/>
    <col min="3843" max="3843" width="4.88671875" style="95" customWidth="1"/>
    <col min="3844" max="3844" width="2.33203125" style="95" customWidth="1"/>
    <col min="3845" max="3845" width="4.33203125" style="95" customWidth="1"/>
    <col min="3846" max="3847" width="3.5546875" style="95" customWidth="1"/>
    <col min="3848" max="3848" width="4.88671875" style="95" customWidth="1"/>
    <col min="3849" max="3849" width="7.44140625" style="95" customWidth="1"/>
    <col min="3850" max="3850" width="11.5546875" style="95" customWidth="1"/>
    <col min="3851" max="3851" width="5.6640625" style="95" customWidth="1"/>
    <col min="3852" max="3852" width="47.5546875" style="95" customWidth="1"/>
    <col min="3853" max="3853" width="12.88671875" style="95" customWidth="1"/>
    <col min="3854" max="3854" width="6.33203125" style="95" customWidth="1"/>
    <col min="3855" max="3855" width="14.5546875" style="95" customWidth="1"/>
    <col min="3856" max="3856" width="11.109375" style="95" customWidth="1"/>
    <col min="3857" max="3857" width="16.88671875" style="95" customWidth="1"/>
    <col min="3858" max="3858" width="12.44140625" style="95" customWidth="1"/>
    <col min="3859" max="3859" width="17.6640625" style="95" customWidth="1"/>
    <col min="3860" max="3860" width="22.5546875" style="95" bestFit="1" customWidth="1"/>
    <col min="3861" max="3861" width="13.6640625" style="95" customWidth="1"/>
    <col min="3862" max="3862" width="16.88671875" style="95" customWidth="1"/>
    <col min="3863" max="3863" width="12.44140625" style="95" customWidth="1"/>
    <col min="3864" max="3864" width="17.44140625" style="95" customWidth="1"/>
    <col min="3865" max="3865" width="20.6640625" style="95" bestFit="1" customWidth="1"/>
    <col min="3866" max="3866" width="22.6640625" style="95" bestFit="1" customWidth="1"/>
    <col min="3867" max="3867" width="15.44140625" style="95" customWidth="1"/>
    <col min="3868" max="3868" width="8.88671875" style="95" customWidth="1"/>
    <col min="3869" max="3869" width="58.5546875" style="95" customWidth="1"/>
    <col min="3870" max="4098" width="72.33203125" style="95"/>
    <col min="4099" max="4099" width="4.88671875" style="95" customWidth="1"/>
    <col min="4100" max="4100" width="2.33203125" style="95" customWidth="1"/>
    <col min="4101" max="4101" width="4.33203125" style="95" customWidth="1"/>
    <col min="4102" max="4103" width="3.5546875" style="95" customWidth="1"/>
    <col min="4104" max="4104" width="4.88671875" style="95" customWidth="1"/>
    <col min="4105" max="4105" width="7.44140625" style="95" customWidth="1"/>
    <col min="4106" max="4106" width="11.5546875" style="95" customWidth="1"/>
    <col min="4107" max="4107" width="5.6640625" style="95" customWidth="1"/>
    <col min="4108" max="4108" width="47.5546875" style="95" customWidth="1"/>
    <col min="4109" max="4109" width="12.88671875" style="95" customWidth="1"/>
    <col min="4110" max="4110" width="6.33203125" style="95" customWidth="1"/>
    <col min="4111" max="4111" width="14.5546875" style="95" customWidth="1"/>
    <col min="4112" max="4112" width="11.109375" style="95" customWidth="1"/>
    <col min="4113" max="4113" width="16.88671875" style="95" customWidth="1"/>
    <col min="4114" max="4114" width="12.44140625" style="95" customWidth="1"/>
    <col min="4115" max="4115" width="17.6640625" style="95" customWidth="1"/>
    <col min="4116" max="4116" width="22.5546875" style="95" bestFit="1" customWidth="1"/>
    <col min="4117" max="4117" width="13.6640625" style="95" customWidth="1"/>
    <col min="4118" max="4118" width="16.88671875" style="95" customWidth="1"/>
    <col min="4119" max="4119" width="12.44140625" style="95" customWidth="1"/>
    <col min="4120" max="4120" width="17.44140625" style="95" customWidth="1"/>
    <col min="4121" max="4121" width="20.6640625" style="95" bestFit="1" customWidth="1"/>
    <col min="4122" max="4122" width="22.6640625" style="95" bestFit="1" customWidth="1"/>
    <col min="4123" max="4123" width="15.44140625" style="95" customWidth="1"/>
    <col min="4124" max="4124" width="8.88671875" style="95" customWidth="1"/>
    <col min="4125" max="4125" width="58.5546875" style="95" customWidth="1"/>
    <col min="4126" max="4354" width="72.33203125" style="95"/>
    <col min="4355" max="4355" width="4.88671875" style="95" customWidth="1"/>
    <col min="4356" max="4356" width="2.33203125" style="95" customWidth="1"/>
    <col min="4357" max="4357" width="4.33203125" style="95" customWidth="1"/>
    <col min="4358" max="4359" width="3.5546875" style="95" customWidth="1"/>
    <col min="4360" max="4360" width="4.88671875" style="95" customWidth="1"/>
    <col min="4361" max="4361" width="7.44140625" style="95" customWidth="1"/>
    <col min="4362" max="4362" width="11.5546875" style="95" customWidth="1"/>
    <col min="4363" max="4363" width="5.6640625" style="95" customWidth="1"/>
    <col min="4364" max="4364" width="47.5546875" style="95" customWidth="1"/>
    <col min="4365" max="4365" width="12.88671875" style="95" customWidth="1"/>
    <col min="4366" max="4366" width="6.33203125" style="95" customWidth="1"/>
    <col min="4367" max="4367" width="14.5546875" style="95" customWidth="1"/>
    <col min="4368" max="4368" width="11.109375" style="95" customWidth="1"/>
    <col min="4369" max="4369" width="16.88671875" style="95" customWidth="1"/>
    <col min="4370" max="4370" width="12.44140625" style="95" customWidth="1"/>
    <col min="4371" max="4371" width="17.6640625" style="95" customWidth="1"/>
    <col min="4372" max="4372" width="22.5546875" style="95" bestFit="1" customWidth="1"/>
    <col min="4373" max="4373" width="13.6640625" style="95" customWidth="1"/>
    <col min="4374" max="4374" width="16.88671875" style="95" customWidth="1"/>
    <col min="4375" max="4375" width="12.44140625" style="95" customWidth="1"/>
    <col min="4376" max="4376" width="17.44140625" style="95" customWidth="1"/>
    <col min="4377" max="4377" width="20.6640625" style="95" bestFit="1" customWidth="1"/>
    <col min="4378" max="4378" width="22.6640625" style="95" bestFit="1" customWidth="1"/>
    <col min="4379" max="4379" width="15.44140625" style="95" customWidth="1"/>
    <col min="4380" max="4380" width="8.88671875" style="95" customWidth="1"/>
    <col min="4381" max="4381" width="58.5546875" style="95" customWidth="1"/>
    <col min="4382" max="4610" width="72.33203125" style="95"/>
    <col min="4611" max="4611" width="4.88671875" style="95" customWidth="1"/>
    <col min="4612" max="4612" width="2.33203125" style="95" customWidth="1"/>
    <col min="4613" max="4613" width="4.33203125" style="95" customWidth="1"/>
    <col min="4614" max="4615" width="3.5546875" style="95" customWidth="1"/>
    <col min="4616" max="4616" width="4.88671875" style="95" customWidth="1"/>
    <col min="4617" max="4617" width="7.44140625" style="95" customWidth="1"/>
    <col min="4618" max="4618" width="11.5546875" style="95" customWidth="1"/>
    <col min="4619" max="4619" width="5.6640625" style="95" customWidth="1"/>
    <col min="4620" max="4620" width="47.5546875" style="95" customWidth="1"/>
    <col min="4621" max="4621" width="12.88671875" style="95" customWidth="1"/>
    <col min="4622" max="4622" width="6.33203125" style="95" customWidth="1"/>
    <col min="4623" max="4623" width="14.5546875" style="95" customWidth="1"/>
    <col min="4624" max="4624" width="11.109375" style="95" customWidth="1"/>
    <col min="4625" max="4625" width="16.88671875" style="95" customWidth="1"/>
    <col min="4626" max="4626" width="12.44140625" style="95" customWidth="1"/>
    <col min="4627" max="4627" width="17.6640625" style="95" customWidth="1"/>
    <col min="4628" max="4628" width="22.5546875" style="95" bestFit="1" customWidth="1"/>
    <col min="4629" max="4629" width="13.6640625" style="95" customWidth="1"/>
    <col min="4630" max="4630" width="16.88671875" style="95" customWidth="1"/>
    <col min="4631" max="4631" width="12.44140625" style="95" customWidth="1"/>
    <col min="4632" max="4632" width="17.44140625" style="95" customWidth="1"/>
    <col min="4633" max="4633" width="20.6640625" style="95" bestFit="1" customWidth="1"/>
    <col min="4634" max="4634" width="22.6640625" style="95" bestFit="1" customWidth="1"/>
    <col min="4635" max="4635" width="15.44140625" style="95" customWidth="1"/>
    <col min="4636" max="4636" width="8.88671875" style="95" customWidth="1"/>
    <col min="4637" max="4637" width="58.5546875" style="95" customWidth="1"/>
    <col min="4638" max="4866" width="72.33203125" style="95"/>
    <col min="4867" max="4867" width="4.88671875" style="95" customWidth="1"/>
    <col min="4868" max="4868" width="2.33203125" style="95" customWidth="1"/>
    <col min="4869" max="4869" width="4.33203125" style="95" customWidth="1"/>
    <col min="4870" max="4871" width="3.5546875" style="95" customWidth="1"/>
    <col min="4872" max="4872" width="4.88671875" style="95" customWidth="1"/>
    <col min="4873" max="4873" width="7.44140625" style="95" customWidth="1"/>
    <col min="4874" max="4874" width="11.5546875" style="95" customWidth="1"/>
    <col min="4875" max="4875" width="5.6640625" style="95" customWidth="1"/>
    <col min="4876" max="4876" width="47.5546875" style="95" customWidth="1"/>
    <col min="4877" max="4877" width="12.88671875" style="95" customWidth="1"/>
    <col min="4878" max="4878" width="6.33203125" style="95" customWidth="1"/>
    <col min="4879" max="4879" width="14.5546875" style="95" customWidth="1"/>
    <col min="4880" max="4880" width="11.109375" style="95" customWidth="1"/>
    <col min="4881" max="4881" width="16.88671875" style="95" customWidth="1"/>
    <col min="4882" max="4882" width="12.44140625" style="95" customWidth="1"/>
    <col min="4883" max="4883" width="17.6640625" style="95" customWidth="1"/>
    <col min="4884" max="4884" width="22.5546875" style="95" bestFit="1" customWidth="1"/>
    <col min="4885" max="4885" width="13.6640625" style="95" customWidth="1"/>
    <col min="4886" max="4886" width="16.88671875" style="95" customWidth="1"/>
    <col min="4887" max="4887" width="12.44140625" style="95" customWidth="1"/>
    <col min="4888" max="4888" width="17.44140625" style="95" customWidth="1"/>
    <col min="4889" max="4889" width="20.6640625" style="95" bestFit="1" customWidth="1"/>
    <col min="4890" max="4890" width="22.6640625" style="95" bestFit="1" customWidth="1"/>
    <col min="4891" max="4891" width="15.44140625" style="95" customWidth="1"/>
    <col min="4892" max="4892" width="8.88671875" style="95" customWidth="1"/>
    <col min="4893" max="4893" width="58.5546875" style="95" customWidth="1"/>
    <col min="4894" max="5122" width="72.33203125" style="95"/>
    <col min="5123" max="5123" width="4.88671875" style="95" customWidth="1"/>
    <col min="5124" max="5124" width="2.33203125" style="95" customWidth="1"/>
    <col min="5125" max="5125" width="4.33203125" style="95" customWidth="1"/>
    <col min="5126" max="5127" width="3.5546875" style="95" customWidth="1"/>
    <col min="5128" max="5128" width="4.88671875" style="95" customWidth="1"/>
    <col min="5129" max="5129" width="7.44140625" style="95" customWidth="1"/>
    <col min="5130" max="5130" width="11.5546875" style="95" customWidth="1"/>
    <col min="5131" max="5131" width="5.6640625" style="95" customWidth="1"/>
    <col min="5132" max="5132" width="47.5546875" style="95" customWidth="1"/>
    <col min="5133" max="5133" width="12.88671875" style="95" customWidth="1"/>
    <col min="5134" max="5134" width="6.33203125" style="95" customWidth="1"/>
    <col min="5135" max="5135" width="14.5546875" style="95" customWidth="1"/>
    <col min="5136" max="5136" width="11.109375" style="95" customWidth="1"/>
    <col min="5137" max="5137" width="16.88671875" style="95" customWidth="1"/>
    <col min="5138" max="5138" width="12.44140625" style="95" customWidth="1"/>
    <col min="5139" max="5139" width="17.6640625" style="95" customWidth="1"/>
    <col min="5140" max="5140" width="22.5546875" style="95" bestFit="1" customWidth="1"/>
    <col min="5141" max="5141" width="13.6640625" style="95" customWidth="1"/>
    <col min="5142" max="5142" width="16.88671875" style="95" customWidth="1"/>
    <col min="5143" max="5143" width="12.44140625" style="95" customWidth="1"/>
    <col min="5144" max="5144" width="17.44140625" style="95" customWidth="1"/>
    <col min="5145" max="5145" width="20.6640625" style="95" bestFit="1" customWidth="1"/>
    <col min="5146" max="5146" width="22.6640625" style="95" bestFit="1" customWidth="1"/>
    <col min="5147" max="5147" width="15.44140625" style="95" customWidth="1"/>
    <col min="5148" max="5148" width="8.88671875" style="95" customWidth="1"/>
    <col min="5149" max="5149" width="58.5546875" style="95" customWidth="1"/>
    <col min="5150" max="5378" width="72.33203125" style="95"/>
    <col min="5379" max="5379" width="4.88671875" style="95" customWidth="1"/>
    <col min="5380" max="5380" width="2.33203125" style="95" customWidth="1"/>
    <col min="5381" max="5381" width="4.33203125" style="95" customWidth="1"/>
    <col min="5382" max="5383" width="3.5546875" style="95" customWidth="1"/>
    <col min="5384" max="5384" width="4.88671875" style="95" customWidth="1"/>
    <col min="5385" max="5385" width="7.44140625" style="95" customWidth="1"/>
    <col min="5386" max="5386" width="11.5546875" style="95" customWidth="1"/>
    <col min="5387" max="5387" width="5.6640625" style="95" customWidth="1"/>
    <col min="5388" max="5388" width="47.5546875" style="95" customWidth="1"/>
    <col min="5389" max="5389" width="12.88671875" style="95" customWidth="1"/>
    <col min="5390" max="5390" width="6.33203125" style="95" customWidth="1"/>
    <col min="5391" max="5391" width="14.5546875" style="95" customWidth="1"/>
    <col min="5392" max="5392" width="11.109375" style="95" customWidth="1"/>
    <col min="5393" max="5393" width="16.88671875" style="95" customWidth="1"/>
    <col min="5394" max="5394" width="12.44140625" style="95" customWidth="1"/>
    <col min="5395" max="5395" width="17.6640625" style="95" customWidth="1"/>
    <col min="5396" max="5396" width="22.5546875" style="95" bestFit="1" customWidth="1"/>
    <col min="5397" max="5397" width="13.6640625" style="95" customWidth="1"/>
    <col min="5398" max="5398" width="16.88671875" style="95" customWidth="1"/>
    <col min="5399" max="5399" width="12.44140625" style="95" customWidth="1"/>
    <col min="5400" max="5400" width="17.44140625" style="95" customWidth="1"/>
    <col min="5401" max="5401" width="20.6640625" style="95" bestFit="1" customWidth="1"/>
    <col min="5402" max="5402" width="22.6640625" style="95" bestFit="1" customWidth="1"/>
    <col min="5403" max="5403" width="15.44140625" style="95" customWidth="1"/>
    <col min="5404" max="5404" width="8.88671875" style="95" customWidth="1"/>
    <col min="5405" max="5405" width="58.5546875" style="95" customWidth="1"/>
    <col min="5406" max="5634" width="72.33203125" style="95"/>
    <col min="5635" max="5635" width="4.88671875" style="95" customWidth="1"/>
    <col min="5636" max="5636" width="2.33203125" style="95" customWidth="1"/>
    <col min="5637" max="5637" width="4.33203125" style="95" customWidth="1"/>
    <col min="5638" max="5639" width="3.5546875" style="95" customWidth="1"/>
    <col min="5640" max="5640" width="4.88671875" style="95" customWidth="1"/>
    <col min="5641" max="5641" width="7.44140625" style="95" customWidth="1"/>
    <col min="5642" max="5642" width="11.5546875" style="95" customWidth="1"/>
    <col min="5643" max="5643" width="5.6640625" style="95" customWidth="1"/>
    <col min="5644" max="5644" width="47.5546875" style="95" customWidth="1"/>
    <col min="5645" max="5645" width="12.88671875" style="95" customWidth="1"/>
    <col min="5646" max="5646" width="6.33203125" style="95" customWidth="1"/>
    <col min="5647" max="5647" width="14.5546875" style="95" customWidth="1"/>
    <col min="5648" max="5648" width="11.109375" style="95" customWidth="1"/>
    <col min="5649" max="5649" width="16.88671875" style="95" customWidth="1"/>
    <col min="5650" max="5650" width="12.44140625" style="95" customWidth="1"/>
    <col min="5651" max="5651" width="17.6640625" style="95" customWidth="1"/>
    <col min="5652" max="5652" width="22.5546875" style="95" bestFit="1" customWidth="1"/>
    <col min="5653" max="5653" width="13.6640625" style="95" customWidth="1"/>
    <col min="5654" max="5654" width="16.88671875" style="95" customWidth="1"/>
    <col min="5655" max="5655" width="12.44140625" style="95" customWidth="1"/>
    <col min="5656" max="5656" width="17.44140625" style="95" customWidth="1"/>
    <col min="5657" max="5657" width="20.6640625" style="95" bestFit="1" customWidth="1"/>
    <col min="5658" max="5658" width="22.6640625" style="95" bestFit="1" customWidth="1"/>
    <col min="5659" max="5659" width="15.44140625" style="95" customWidth="1"/>
    <col min="5660" max="5660" width="8.88671875" style="95" customWidth="1"/>
    <col min="5661" max="5661" width="58.5546875" style="95" customWidth="1"/>
    <col min="5662" max="5890" width="72.33203125" style="95"/>
    <col min="5891" max="5891" width="4.88671875" style="95" customWidth="1"/>
    <col min="5892" max="5892" width="2.33203125" style="95" customWidth="1"/>
    <col min="5893" max="5893" width="4.33203125" style="95" customWidth="1"/>
    <col min="5894" max="5895" width="3.5546875" style="95" customWidth="1"/>
    <col min="5896" max="5896" width="4.88671875" style="95" customWidth="1"/>
    <col min="5897" max="5897" width="7.44140625" style="95" customWidth="1"/>
    <col min="5898" max="5898" width="11.5546875" style="95" customWidth="1"/>
    <col min="5899" max="5899" width="5.6640625" style="95" customWidth="1"/>
    <col min="5900" max="5900" width="47.5546875" style="95" customWidth="1"/>
    <col min="5901" max="5901" width="12.88671875" style="95" customWidth="1"/>
    <col min="5902" max="5902" width="6.33203125" style="95" customWidth="1"/>
    <col min="5903" max="5903" width="14.5546875" style="95" customWidth="1"/>
    <col min="5904" max="5904" width="11.109375" style="95" customWidth="1"/>
    <col min="5905" max="5905" width="16.88671875" style="95" customWidth="1"/>
    <col min="5906" max="5906" width="12.44140625" style="95" customWidth="1"/>
    <col min="5907" max="5907" width="17.6640625" style="95" customWidth="1"/>
    <col min="5908" max="5908" width="22.5546875" style="95" bestFit="1" customWidth="1"/>
    <col min="5909" max="5909" width="13.6640625" style="95" customWidth="1"/>
    <col min="5910" max="5910" width="16.88671875" style="95" customWidth="1"/>
    <col min="5911" max="5911" width="12.44140625" style="95" customWidth="1"/>
    <col min="5912" max="5912" width="17.44140625" style="95" customWidth="1"/>
    <col min="5913" max="5913" width="20.6640625" style="95" bestFit="1" customWidth="1"/>
    <col min="5914" max="5914" width="22.6640625" style="95" bestFit="1" customWidth="1"/>
    <col min="5915" max="5915" width="15.44140625" style="95" customWidth="1"/>
    <col min="5916" max="5916" width="8.88671875" style="95" customWidth="1"/>
    <col min="5917" max="5917" width="58.5546875" style="95" customWidth="1"/>
    <col min="5918" max="6146" width="72.33203125" style="95"/>
    <col min="6147" max="6147" width="4.88671875" style="95" customWidth="1"/>
    <col min="6148" max="6148" width="2.33203125" style="95" customWidth="1"/>
    <col min="6149" max="6149" width="4.33203125" style="95" customWidth="1"/>
    <col min="6150" max="6151" width="3.5546875" style="95" customWidth="1"/>
    <col min="6152" max="6152" width="4.88671875" style="95" customWidth="1"/>
    <col min="6153" max="6153" width="7.44140625" style="95" customWidth="1"/>
    <col min="6154" max="6154" width="11.5546875" style="95" customWidth="1"/>
    <col min="6155" max="6155" width="5.6640625" style="95" customWidth="1"/>
    <col min="6156" max="6156" width="47.5546875" style="95" customWidth="1"/>
    <col min="6157" max="6157" width="12.88671875" style="95" customWidth="1"/>
    <col min="6158" max="6158" width="6.33203125" style="95" customWidth="1"/>
    <col min="6159" max="6159" width="14.5546875" style="95" customWidth="1"/>
    <col min="6160" max="6160" width="11.109375" style="95" customWidth="1"/>
    <col min="6161" max="6161" width="16.88671875" style="95" customWidth="1"/>
    <col min="6162" max="6162" width="12.44140625" style="95" customWidth="1"/>
    <col min="6163" max="6163" width="17.6640625" style="95" customWidth="1"/>
    <col min="6164" max="6164" width="22.5546875" style="95" bestFit="1" customWidth="1"/>
    <col min="6165" max="6165" width="13.6640625" style="95" customWidth="1"/>
    <col min="6166" max="6166" width="16.88671875" style="95" customWidth="1"/>
    <col min="6167" max="6167" width="12.44140625" style="95" customWidth="1"/>
    <col min="6168" max="6168" width="17.44140625" style="95" customWidth="1"/>
    <col min="6169" max="6169" width="20.6640625" style="95" bestFit="1" customWidth="1"/>
    <col min="6170" max="6170" width="22.6640625" style="95" bestFit="1" customWidth="1"/>
    <col min="6171" max="6171" width="15.44140625" style="95" customWidth="1"/>
    <col min="6172" max="6172" width="8.88671875" style="95" customWidth="1"/>
    <col min="6173" max="6173" width="58.5546875" style="95" customWidth="1"/>
    <col min="6174" max="6402" width="72.33203125" style="95"/>
    <col min="6403" max="6403" width="4.88671875" style="95" customWidth="1"/>
    <col min="6404" max="6404" width="2.33203125" style="95" customWidth="1"/>
    <col min="6405" max="6405" width="4.33203125" style="95" customWidth="1"/>
    <col min="6406" max="6407" width="3.5546875" style="95" customWidth="1"/>
    <col min="6408" max="6408" width="4.88671875" style="95" customWidth="1"/>
    <col min="6409" max="6409" width="7.44140625" style="95" customWidth="1"/>
    <col min="6410" max="6410" width="11.5546875" style="95" customWidth="1"/>
    <col min="6411" max="6411" width="5.6640625" style="95" customWidth="1"/>
    <col min="6412" max="6412" width="47.5546875" style="95" customWidth="1"/>
    <col min="6413" max="6413" width="12.88671875" style="95" customWidth="1"/>
    <col min="6414" max="6414" width="6.33203125" style="95" customWidth="1"/>
    <col min="6415" max="6415" width="14.5546875" style="95" customWidth="1"/>
    <col min="6416" max="6416" width="11.109375" style="95" customWidth="1"/>
    <col min="6417" max="6417" width="16.88671875" style="95" customWidth="1"/>
    <col min="6418" max="6418" width="12.44140625" style="95" customWidth="1"/>
    <col min="6419" max="6419" width="17.6640625" style="95" customWidth="1"/>
    <col min="6420" max="6420" width="22.5546875" style="95" bestFit="1" customWidth="1"/>
    <col min="6421" max="6421" width="13.6640625" style="95" customWidth="1"/>
    <col min="6422" max="6422" width="16.88671875" style="95" customWidth="1"/>
    <col min="6423" max="6423" width="12.44140625" style="95" customWidth="1"/>
    <col min="6424" max="6424" width="17.44140625" style="95" customWidth="1"/>
    <col min="6425" max="6425" width="20.6640625" style="95" bestFit="1" customWidth="1"/>
    <col min="6426" max="6426" width="22.6640625" style="95" bestFit="1" customWidth="1"/>
    <col min="6427" max="6427" width="15.44140625" style="95" customWidth="1"/>
    <col min="6428" max="6428" width="8.88671875" style="95" customWidth="1"/>
    <col min="6429" max="6429" width="58.5546875" style="95" customWidth="1"/>
    <col min="6430" max="6658" width="72.33203125" style="95"/>
    <col min="6659" max="6659" width="4.88671875" style="95" customWidth="1"/>
    <col min="6660" max="6660" width="2.33203125" style="95" customWidth="1"/>
    <col min="6661" max="6661" width="4.33203125" style="95" customWidth="1"/>
    <col min="6662" max="6663" width="3.5546875" style="95" customWidth="1"/>
    <col min="6664" max="6664" width="4.88671875" style="95" customWidth="1"/>
    <col min="6665" max="6665" width="7.44140625" style="95" customWidth="1"/>
    <col min="6666" max="6666" width="11.5546875" style="95" customWidth="1"/>
    <col min="6667" max="6667" width="5.6640625" style="95" customWidth="1"/>
    <col min="6668" max="6668" width="47.5546875" style="95" customWidth="1"/>
    <col min="6669" max="6669" width="12.88671875" style="95" customWidth="1"/>
    <col min="6670" max="6670" width="6.33203125" style="95" customWidth="1"/>
    <col min="6671" max="6671" width="14.5546875" style="95" customWidth="1"/>
    <col min="6672" max="6672" width="11.109375" style="95" customWidth="1"/>
    <col min="6673" max="6673" width="16.88671875" style="95" customWidth="1"/>
    <col min="6674" max="6674" width="12.44140625" style="95" customWidth="1"/>
    <col min="6675" max="6675" width="17.6640625" style="95" customWidth="1"/>
    <col min="6676" max="6676" width="22.5546875" style="95" bestFit="1" customWidth="1"/>
    <col min="6677" max="6677" width="13.6640625" style="95" customWidth="1"/>
    <col min="6678" max="6678" width="16.88671875" style="95" customWidth="1"/>
    <col min="6679" max="6679" width="12.44140625" style="95" customWidth="1"/>
    <col min="6680" max="6680" width="17.44140625" style="95" customWidth="1"/>
    <col min="6681" max="6681" width="20.6640625" style="95" bestFit="1" customWidth="1"/>
    <col min="6682" max="6682" width="22.6640625" style="95" bestFit="1" customWidth="1"/>
    <col min="6683" max="6683" width="15.44140625" style="95" customWidth="1"/>
    <col min="6684" max="6684" width="8.88671875" style="95" customWidth="1"/>
    <col min="6685" max="6685" width="58.5546875" style="95" customWidth="1"/>
    <col min="6686" max="6914" width="72.33203125" style="95"/>
    <col min="6915" max="6915" width="4.88671875" style="95" customWidth="1"/>
    <col min="6916" max="6916" width="2.33203125" style="95" customWidth="1"/>
    <col min="6917" max="6917" width="4.33203125" style="95" customWidth="1"/>
    <col min="6918" max="6919" width="3.5546875" style="95" customWidth="1"/>
    <col min="6920" max="6920" width="4.88671875" style="95" customWidth="1"/>
    <col min="6921" max="6921" width="7.44140625" style="95" customWidth="1"/>
    <col min="6922" max="6922" width="11.5546875" style="95" customWidth="1"/>
    <col min="6923" max="6923" width="5.6640625" style="95" customWidth="1"/>
    <col min="6924" max="6924" width="47.5546875" style="95" customWidth="1"/>
    <col min="6925" max="6925" width="12.88671875" style="95" customWidth="1"/>
    <col min="6926" max="6926" width="6.33203125" style="95" customWidth="1"/>
    <col min="6927" max="6927" width="14.5546875" style="95" customWidth="1"/>
    <col min="6928" max="6928" width="11.109375" style="95" customWidth="1"/>
    <col min="6929" max="6929" width="16.88671875" style="95" customWidth="1"/>
    <col min="6930" max="6930" width="12.44140625" style="95" customWidth="1"/>
    <col min="6931" max="6931" width="17.6640625" style="95" customWidth="1"/>
    <col min="6932" max="6932" width="22.5546875" style="95" bestFit="1" customWidth="1"/>
    <col min="6933" max="6933" width="13.6640625" style="95" customWidth="1"/>
    <col min="6934" max="6934" width="16.88671875" style="95" customWidth="1"/>
    <col min="6935" max="6935" width="12.44140625" style="95" customWidth="1"/>
    <col min="6936" max="6936" width="17.44140625" style="95" customWidth="1"/>
    <col min="6937" max="6937" width="20.6640625" style="95" bestFit="1" customWidth="1"/>
    <col min="6938" max="6938" width="22.6640625" style="95" bestFit="1" customWidth="1"/>
    <col min="6939" max="6939" width="15.44140625" style="95" customWidth="1"/>
    <col min="6940" max="6940" width="8.88671875" style="95" customWidth="1"/>
    <col min="6941" max="6941" width="58.5546875" style="95" customWidth="1"/>
    <col min="6942" max="7170" width="72.33203125" style="95"/>
    <col min="7171" max="7171" width="4.88671875" style="95" customWidth="1"/>
    <col min="7172" max="7172" width="2.33203125" style="95" customWidth="1"/>
    <col min="7173" max="7173" width="4.33203125" style="95" customWidth="1"/>
    <col min="7174" max="7175" width="3.5546875" style="95" customWidth="1"/>
    <col min="7176" max="7176" width="4.88671875" style="95" customWidth="1"/>
    <col min="7177" max="7177" width="7.44140625" style="95" customWidth="1"/>
    <col min="7178" max="7178" width="11.5546875" style="95" customWidth="1"/>
    <col min="7179" max="7179" width="5.6640625" style="95" customWidth="1"/>
    <col min="7180" max="7180" width="47.5546875" style="95" customWidth="1"/>
    <col min="7181" max="7181" width="12.88671875" style="95" customWidth="1"/>
    <col min="7182" max="7182" width="6.33203125" style="95" customWidth="1"/>
    <col min="7183" max="7183" width="14.5546875" style="95" customWidth="1"/>
    <col min="7184" max="7184" width="11.109375" style="95" customWidth="1"/>
    <col min="7185" max="7185" width="16.88671875" style="95" customWidth="1"/>
    <col min="7186" max="7186" width="12.44140625" style="95" customWidth="1"/>
    <col min="7187" max="7187" width="17.6640625" style="95" customWidth="1"/>
    <col min="7188" max="7188" width="22.5546875" style="95" bestFit="1" customWidth="1"/>
    <col min="7189" max="7189" width="13.6640625" style="95" customWidth="1"/>
    <col min="7190" max="7190" width="16.88671875" style="95" customWidth="1"/>
    <col min="7191" max="7191" width="12.44140625" style="95" customWidth="1"/>
    <col min="7192" max="7192" width="17.44140625" style="95" customWidth="1"/>
    <col min="7193" max="7193" width="20.6640625" style="95" bestFit="1" customWidth="1"/>
    <col min="7194" max="7194" width="22.6640625" style="95" bestFit="1" customWidth="1"/>
    <col min="7195" max="7195" width="15.44140625" style="95" customWidth="1"/>
    <col min="7196" max="7196" width="8.88671875" style="95" customWidth="1"/>
    <col min="7197" max="7197" width="58.5546875" style="95" customWidth="1"/>
    <col min="7198" max="7426" width="72.33203125" style="95"/>
    <col min="7427" max="7427" width="4.88671875" style="95" customWidth="1"/>
    <col min="7428" max="7428" width="2.33203125" style="95" customWidth="1"/>
    <col min="7429" max="7429" width="4.33203125" style="95" customWidth="1"/>
    <col min="7430" max="7431" width="3.5546875" style="95" customWidth="1"/>
    <col min="7432" max="7432" width="4.88671875" style="95" customWidth="1"/>
    <col min="7433" max="7433" width="7.44140625" style="95" customWidth="1"/>
    <col min="7434" max="7434" width="11.5546875" style="95" customWidth="1"/>
    <col min="7435" max="7435" width="5.6640625" style="95" customWidth="1"/>
    <col min="7436" max="7436" width="47.5546875" style="95" customWidth="1"/>
    <col min="7437" max="7437" width="12.88671875" style="95" customWidth="1"/>
    <col min="7438" max="7438" width="6.33203125" style="95" customWidth="1"/>
    <col min="7439" max="7439" width="14.5546875" style="95" customWidth="1"/>
    <col min="7440" max="7440" width="11.109375" style="95" customWidth="1"/>
    <col min="7441" max="7441" width="16.88671875" style="95" customWidth="1"/>
    <col min="7442" max="7442" width="12.44140625" style="95" customWidth="1"/>
    <col min="7443" max="7443" width="17.6640625" style="95" customWidth="1"/>
    <col min="7444" max="7444" width="22.5546875" style="95" bestFit="1" customWidth="1"/>
    <col min="7445" max="7445" width="13.6640625" style="95" customWidth="1"/>
    <col min="7446" max="7446" width="16.88671875" style="95" customWidth="1"/>
    <col min="7447" max="7447" width="12.44140625" style="95" customWidth="1"/>
    <col min="7448" max="7448" width="17.44140625" style="95" customWidth="1"/>
    <col min="7449" max="7449" width="20.6640625" style="95" bestFit="1" customWidth="1"/>
    <col min="7450" max="7450" width="22.6640625" style="95" bestFit="1" customWidth="1"/>
    <col min="7451" max="7451" width="15.44140625" style="95" customWidth="1"/>
    <col min="7452" max="7452" width="8.88671875" style="95" customWidth="1"/>
    <col min="7453" max="7453" width="58.5546875" style="95" customWidth="1"/>
    <col min="7454" max="7682" width="72.33203125" style="95"/>
    <col min="7683" max="7683" width="4.88671875" style="95" customWidth="1"/>
    <col min="7684" max="7684" width="2.33203125" style="95" customWidth="1"/>
    <col min="7685" max="7685" width="4.33203125" style="95" customWidth="1"/>
    <col min="7686" max="7687" width="3.5546875" style="95" customWidth="1"/>
    <col min="7688" max="7688" width="4.88671875" style="95" customWidth="1"/>
    <col min="7689" max="7689" width="7.44140625" style="95" customWidth="1"/>
    <col min="7690" max="7690" width="11.5546875" style="95" customWidth="1"/>
    <col min="7691" max="7691" width="5.6640625" style="95" customWidth="1"/>
    <col min="7692" max="7692" width="47.5546875" style="95" customWidth="1"/>
    <col min="7693" max="7693" width="12.88671875" style="95" customWidth="1"/>
    <col min="7694" max="7694" width="6.33203125" style="95" customWidth="1"/>
    <col min="7695" max="7695" width="14.5546875" style="95" customWidth="1"/>
    <col min="7696" max="7696" width="11.109375" style="95" customWidth="1"/>
    <col min="7697" max="7697" width="16.88671875" style="95" customWidth="1"/>
    <col min="7698" max="7698" width="12.44140625" style="95" customWidth="1"/>
    <col min="7699" max="7699" width="17.6640625" style="95" customWidth="1"/>
    <col min="7700" max="7700" width="22.5546875" style="95" bestFit="1" customWidth="1"/>
    <col min="7701" max="7701" width="13.6640625" style="95" customWidth="1"/>
    <col min="7702" max="7702" width="16.88671875" style="95" customWidth="1"/>
    <col min="7703" max="7703" width="12.44140625" style="95" customWidth="1"/>
    <col min="7704" max="7704" width="17.44140625" style="95" customWidth="1"/>
    <col min="7705" max="7705" width="20.6640625" style="95" bestFit="1" customWidth="1"/>
    <col min="7706" max="7706" width="22.6640625" style="95" bestFit="1" customWidth="1"/>
    <col min="7707" max="7707" width="15.44140625" style="95" customWidth="1"/>
    <col min="7708" max="7708" width="8.88671875" style="95" customWidth="1"/>
    <col min="7709" max="7709" width="58.5546875" style="95" customWidth="1"/>
    <col min="7710" max="7938" width="72.33203125" style="95"/>
    <col min="7939" max="7939" width="4.88671875" style="95" customWidth="1"/>
    <col min="7940" max="7940" width="2.33203125" style="95" customWidth="1"/>
    <col min="7941" max="7941" width="4.33203125" style="95" customWidth="1"/>
    <col min="7942" max="7943" width="3.5546875" style="95" customWidth="1"/>
    <col min="7944" max="7944" width="4.88671875" style="95" customWidth="1"/>
    <col min="7945" max="7945" width="7.44140625" style="95" customWidth="1"/>
    <col min="7946" max="7946" width="11.5546875" style="95" customWidth="1"/>
    <col min="7947" max="7947" width="5.6640625" style="95" customWidth="1"/>
    <col min="7948" max="7948" width="47.5546875" style="95" customWidth="1"/>
    <col min="7949" max="7949" width="12.88671875" style="95" customWidth="1"/>
    <col min="7950" max="7950" width="6.33203125" style="95" customWidth="1"/>
    <col min="7951" max="7951" width="14.5546875" style="95" customWidth="1"/>
    <col min="7952" max="7952" width="11.109375" style="95" customWidth="1"/>
    <col min="7953" max="7953" width="16.88671875" style="95" customWidth="1"/>
    <col min="7954" max="7954" width="12.44140625" style="95" customWidth="1"/>
    <col min="7955" max="7955" width="17.6640625" style="95" customWidth="1"/>
    <col min="7956" max="7956" width="22.5546875" style="95" bestFit="1" customWidth="1"/>
    <col min="7957" max="7957" width="13.6640625" style="95" customWidth="1"/>
    <col min="7958" max="7958" width="16.88671875" style="95" customWidth="1"/>
    <col min="7959" max="7959" width="12.44140625" style="95" customWidth="1"/>
    <col min="7960" max="7960" width="17.44140625" style="95" customWidth="1"/>
    <col min="7961" max="7961" width="20.6640625" style="95" bestFit="1" customWidth="1"/>
    <col min="7962" max="7962" width="22.6640625" style="95" bestFit="1" customWidth="1"/>
    <col min="7963" max="7963" width="15.44140625" style="95" customWidth="1"/>
    <col min="7964" max="7964" width="8.88671875" style="95" customWidth="1"/>
    <col min="7965" max="7965" width="58.5546875" style="95" customWidth="1"/>
    <col min="7966" max="8194" width="72.33203125" style="95"/>
    <col min="8195" max="8195" width="4.88671875" style="95" customWidth="1"/>
    <col min="8196" max="8196" width="2.33203125" style="95" customWidth="1"/>
    <col min="8197" max="8197" width="4.33203125" style="95" customWidth="1"/>
    <col min="8198" max="8199" width="3.5546875" style="95" customWidth="1"/>
    <col min="8200" max="8200" width="4.88671875" style="95" customWidth="1"/>
    <col min="8201" max="8201" width="7.44140625" style="95" customWidth="1"/>
    <col min="8202" max="8202" width="11.5546875" style="95" customWidth="1"/>
    <col min="8203" max="8203" width="5.6640625" style="95" customWidth="1"/>
    <col min="8204" max="8204" width="47.5546875" style="95" customWidth="1"/>
    <col min="8205" max="8205" width="12.88671875" style="95" customWidth="1"/>
    <col min="8206" max="8206" width="6.33203125" style="95" customWidth="1"/>
    <col min="8207" max="8207" width="14.5546875" style="95" customWidth="1"/>
    <col min="8208" max="8208" width="11.109375" style="95" customWidth="1"/>
    <col min="8209" max="8209" width="16.88671875" style="95" customWidth="1"/>
    <col min="8210" max="8210" width="12.44140625" style="95" customWidth="1"/>
    <col min="8211" max="8211" width="17.6640625" style="95" customWidth="1"/>
    <col min="8212" max="8212" width="22.5546875" style="95" bestFit="1" customWidth="1"/>
    <col min="8213" max="8213" width="13.6640625" style="95" customWidth="1"/>
    <col min="8214" max="8214" width="16.88671875" style="95" customWidth="1"/>
    <col min="8215" max="8215" width="12.44140625" style="95" customWidth="1"/>
    <col min="8216" max="8216" width="17.44140625" style="95" customWidth="1"/>
    <col min="8217" max="8217" width="20.6640625" style="95" bestFit="1" customWidth="1"/>
    <col min="8218" max="8218" width="22.6640625" style="95" bestFit="1" customWidth="1"/>
    <col min="8219" max="8219" width="15.44140625" style="95" customWidth="1"/>
    <col min="8220" max="8220" width="8.88671875" style="95" customWidth="1"/>
    <col min="8221" max="8221" width="58.5546875" style="95" customWidth="1"/>
    <col min="8222" max="8450" width="72.33203125" style="95"/>
    <col min="8451" max="8451" width="4.88671875" style="95" customWidth="1"/>
    <col min="8452" max="8452" width="2.33203125" style="95" customWidth="1"/>
    <col min="8453" max="8453" width="4.33203125" style="95" customWidth="1"/>
    <col min="8454" max="8455" width="3.5546875" style="95" customWidth="1"/>
    <col min="8456" max="8456" width="4.88671875" style="95" customWidth="1"/>
    <col min="8457" max="8457" width="7.44140625" style="95" customWidth="1"/>
    <col min="8458" max="8458" width="11.5546875" style="95" customWidth="1"/>
    <col min="8459" max="8459" width="5.6640625" style="95" customWidth="1"/>
    <col min="8460" max="8460" width="47.5546875" style="95" customWidth="1"/>
    <col min="8461" max="8461" width="12.88671875" style="95" customWidth="1"/>
    <col min="8462" max="8462" width="6.33203125" style="95" customWidth="1"/>
    <col min="8463" max="8463" width="14.5546875" style="95" customWidth="1"/>
    <col min="8464" max="8464" width="11.109375" style="95" customWidth="1"/>
    <col min="8465" max="8465" width="16.88671875" style="95" customWidth="1"/>
    <col min="8466" max="8466" width="12.44140625" style="95" customWidth="1"/>
    <col min="8467" max="8467" width="17.6640625" style="95" customWidth="1"/>
    <col min="8468" max="8468" width="22.5546875" style="95" bestFit="1" customWidth="1"/>
    <col min="8469" max="8469" width="13.6640625" style="95" customWidth="1"/>
    <col min="8470" max="8470" width="16.88671875" style="95" customWidth="1"/>
    <col min="8471" max="8471" width="12.44140625" style="95" customWidth="1"/>
    <col min="8472" max="8472" width="17.44140625" style="95" customWidth="1"/>
    <col min="8473" max="8473" width="20.6640625" style="95" bestFit="1" customWidth="1"/>
    <col min="8474" max="8474" width="22.6640625" style="95" bestFit="1" customWidth="1"/>
    <col min="8475" max="8475" width="15.44140625" style="95" customWidth="1"/>
    <col min="8476" max="8476" width="8.88671875" style="95" customWidth="1"/>
    <col min="8477" max="8477" width="58.5546875" style="95" customWidth="1"/>
    <col min="8478" max="8706" width="72.33203125" style="95"/>
    <col min="8707" max="8707" width="4.88671875" style="95" customWidth="1"/>
    <col min="8708" max="8708" width="2.33203125" style="95" customWidth="1"/>
    <col min="8709" max="8709" width="4.33203125" style="95" customWidth="1"/>
    <col min="8710" max="8711" width="3.5546875" style="95" customWidth="1"/>
    <col min="8712" max="8712" width="4.88671875" style="95" customWidth="1"/>
    <col min="8713" max="8713" width="7.44140625" style="95" customWidth="1"/>
    <col min="8714" max="8714" width="11.5546875" style="95" customWidth="1"/>
    <col min="8715" max="8715" width="5.6640625" style="95" customWidth="1"/>
    <col min="8716" max="8716" width="47.5546875" style="95" customWidth="1"/>
    <col min="8717" max="8717" width="12.88671875" style="95" customWidth="1"/>
    <col min="8718" max="8718" width="6.33203125" style="95" customWidth="1"/>
    <col min="8719" max="8719" width="14.5546875" style="95" customWidth="1"/>
    <col min="8720" max="8720" width="11.109375" style="95" customWidth="1"/>
    <col min="8721" max="8721" width="16.88671875" style="95" customWidth="1"/>
    <col min="8722" max="8722" width="12.44140625" style="95" customWidth="1"/>
    <col min="8723" max="8723" width="17.6640625" style="95" customWidth="1"/>
    <col min="8724" max="8724" width="22.5546875" style="95" bestFit="1" customWidth="1"/>
    <col min="8725" max="8725" width="13.6640625" style="95" customWidth="1"/>
    <col min="8726" max="8726" width="16.88671875" style="95" customWidth="1"/>
    <col min="8727" max="8727" width="12.44140625" style="95" customWidth="1"/>
    <col min="8728" max="8728" width="17.44140625" style="95" customWidth="1"/>
    <col min="8729" max="8729" width="20.6640625" style="95" bestFit="1" customWidth="1"/>
    <col min="8730" max="8730" width="22.6640625" style="95" bestFit="1" customWidth="1"/>
    <col min="8731" max="8731" width="15.44140625" style="95" customWidth="1"/>
    <col min="8732" max="8732" width="8.88671875" style="95" customWidth="1"/>
    <col min="8733" max="8733" width="58.5546875" style="95" customWidth="1"/>
    <col min="8734" max="8962" width="72.33203125" style="95"/>
    <col min="8963" max="8963" width="4.88671875" style="95" customWidth="1"/>
    <col min="8964" max="8964" width="2.33203125" style="95" customWidth="1"/>
    <col min="8965" max="8965" width="4.33203125" style="95" customWidth="1"/>
    <col min="8966" max="8967" width="3.5546875" style="95" customWidth="1"/>
    <col min="8968" max="8968" width="4.88671875" style="95" customWidth="1"/>
    <col min="8969" max="8969" width="7.44140625" style="95" customWidth="1"/>
    <col min="8970" max="8970" width="11.5546875" style="95" customWidth="1"/>
    <col min="8971" max="8971" width="5.6640625" style="95" customWidth="1"/>
    <col min="8972" max="8972" width="47.5546875" style="95" customWidth="1"/>
    <col min="8973" max="8973" width="12.88671875" style="95" customWidth="1"/>
    <col min="8974" max="8974" width="6.33203125" style="95" customWidth="1"/>
    <col min="8975" max="8975" width="14.5546875" style="95" customWidth="1"/>
    <col min="8976" max="8976" width="11.109375" style="95" customWidth="1"/>
    <col min="8977" max="8977" width="16.88671875" style="95" customWidth="1"/>
    <col min="8978" max="8978" width="12.44140625" style="95" customWidth="1"/>
    <col min="8979" max="8979" width="17.6640625" style="95" customWidth="1"/>
    <col min="8980" max="8980" width="22.5546875" style="95" bestFit="1" customWidth="1"/>
    <col min="8981" max="8981" width="13.6640625" style="95" customWidth="1"/>
    <col min="8982" max="8982" width="16.88671875" style="95" customWidth="1"/>
    <col min="8983" max="8983" width="12.44140625" style="95" customWidth="1"/>
    <col min="8984" max="8984" width="17.44140625" style="95" customWidth="1"/>
    <col min="8985" max="8985" width="20.6640625" style="95" bestFit="1" customWidth="1"/>
    <col min="8986" max="8986" width="22.6640625" style="95" bestFit="1" customWidth="1"/>
    <col min="8987" max="8987" width="15.44140625" style="95" customWidth="1"/>
    <col min="8988" max="8988" width="8.88671875" style="95" customWidth="1"/>
    <col min="8989" max="8989" width="58.5546875" style="95" customWidth="1"/>
    <col min="8990" max="9218" width="72.33203125" style="95"/>
    <col min="9219" max="9219" width="4.88671875" style="95" customWidth="1"/>
    <col min="9220" max="9220" width="2.33203125" style="95" customWidth="1"/>
    <col min="9221" max="9221" width="4.33203125" style="95" customWidth="1"/>
    <col min="9222" max="9223" width="3.5546875" style="95" customWidth="1"/>
    <col min="9224" max="9224" width="4.88671875" style="95" customWidth="1"/>
    <col min="9225" max="9225" width="7.44140625" style="95" customWidth="1"/>
    <col min="9226" max="9226" width="11.5546875" style="95" customWidth="1"/>
    <col min="9227" max="9227" width="5.6640625" style="95" customWidth="1"/>
    <col min="9228" max="9228" width="47.5546875" style="95" customWidth="1"/>
    <col min="9229" max="9229" width="12.88671875" style="95" customWidth="1"/>
    <col min="9230" max="9230" width="6.33203125" style="95" customWidth="1"/>
    <col min="9231" max="9231" width="14.5546875" style="95" customWidth="1"/>
    <col min="9232" max="9232" width="11.109375" style="95" customWidth="1"/>
    <col min="9233" max="9233" width="16.88671875" style="95" customWidth="1"/>
    <col min="9234" max="9234" width="12.44140625" style="95" customWidth="1"/>
    <col min="9235" max="9235" width="17.6640625" style="95" customWidth="1"/>
    <col min="9236" max="9236" width="22.5546875" style="95" bestFit="1" customWidth="1"/>
    <col min="9237" max="9237" width="13.6640625" style="95" customWidth="1"/>
    <col min="9238" max="9238" width="16.88671875" style="95" customWidth="1"/>
    <col min="9239" max="9239" width="12.44140625" style="95" customWidth="1"/>
    <col min="9240" max="9240" width="17.44140625" style="95" customWidth="1"/>
    <col min="9241" max="9241" width="20.6640625" style="95" bestFit="1" customWidth="1"/>
    <col min="9242" max="9242" width="22.6640625" style="95" bestFit="1" customWidth="1"/>
    <col min="9243" max="9243" width="15.44140625" style="95" customWidth="1"/>
    <col min="9244" max="9244" width="8.88671875" style="95" customWidth="1"/>
    <col min="9245" max="9245" width="58.5546875" style="95" customWidth="1"/>
    <col min="9246" max="9474" width="72.33203125" style="95"/>
    <col min="9475" max="9475" width="4.88671875" style="95" customWidth="1"/>
    <col min="9476" max="9476" width="2.33203125" style="95" customWidth="1"/>
    <col min="9477" max="9477" width="4.33203125" style="95" customWidth="1"/>
    <col min="9478" max="9479" width="3.5546875" style="95" customWidth="1"/>
    <col min="9480" max="9480" width="4.88671875" style="95" customWidth="1"/>
    <col min="9481" max="9481" width="7.44140625" style="95" customWidth="1"/>
    <col min="9482" max="9482" width="11.5546875" style="95" customWidth="1"/>
    <col min="9483" max="9483" width="5.6640625" style="95" customWidth="1"/>
    <col min="9484" max="9484" width="47.5546875" style="95" customWidth="1"/>
    <col min="9485" max="9485" width="12.88671875" style="95" customWidth="1"/>
    <col min="9486" max="9486" width="6.33203125" style="95" customWidth="1"/>
    <col min="9487" max="9487" width="14.5546875" style="95" customWidth="1"/>
    <col min="9488" max="9488" width="11.109375" style="95" customWidth="1"/>
    <col min="9489" max="9489" width="16.88671875" style="95" customWidth="1"/>
    <col min="9490" max="9490" width="12.44140625" style="95" customWidth="1"/>
    <col min="9491" max="9491" width="17.6640625" style="95" customWidth="1"/>
    <col min="9492" max="9492" width="22.5546875" style="95" bestFit="1" customWidth="1"/>
    <col min="9493" max="9493" width="13.6640625" style="95" customWidth="1"/>
    <col min="9494" max="9494" width="16.88671875" style="95" customWidth="1"/>
    <col min="9495" max="9495" width="12.44140625" style="95" customWidth="1"/>
    <col min="9496" max="9496" width="17.44140625" style="95" customWidth="1"/>
    <col min="9497" max="9497" width="20.6640625" style="95" bestFit="1" customWidth="1"/>
    <col min="9498" max="9498" width="22.6640625" style="95" bestFit="1" customWidth="1"/>
    <col min="9499" max="9499" width="15.44140625" style="95" customWidth="1"/>
    <col min="9500" max="9500" width="8.88671875" style="95" customWidth="1"/>
    <col min="9501" max="9501" width="58.5546875" style="95" customWidth="1"/>
    <col min="9502" max="9730" width="72.33203125" style="95"/>
    <col min="9731" max="9731" width="4.88671875" style="95" customWidth="1"/>
    <col min="9732" max="9732" width="2.33203125" style="95" customWidth="1"/>
    <col min="9733" max="9733" width="4.33203125" style="95" customWidth="1"/>
    <col min="9734" max="9735" width="3.5546875" style="95" customWidth="1"/>
    <col min="9736" max="9736" width="4.88671875" style="95" customWidth="1"/>
    <col min="9737" max="9737" width="7.44140625" style="95" customWidth="1"/>
    <col min="9738" max="9738" width="11.5546875" style="95" customWidth="1"/>
    <col min="9739" max="9739" width="5.6640625" style="95" customWidth="1"/>
    <col min="9740" max="9740" width="47.5546875" style="95" customWidth="1"/>
    <col min="9741" max="9741" width="12.88671875" style="95" customWidth="1"/>
    <col min="9742" max="9742" width="6.33203125" style="95" customWidth="1"/>
    <col min="9743" max="9743" width="14.5546875" style="95" customWidth="1"/>
    <col min="9744" max="9744" width="11.109375" style="95" customWidth="1"/>
    <col min="9745" max="9745" width="16.88671875" style="95" customWidth="1"/>
    <col min="9746" max="9746" width="12.44140625" style="95" customWidth="1"/>
    <col min="9747" max="9747" width="17.6640625" style="95" customWidth="1"/>
    <col min="9748" max="9748" width="22.5546875" style="95" bestFit="1" customWidth="1"/>
    <col min="9749" max="9749" width="13.6640625" style="95" customWidth="1"/>
    <col min="9750" max="9750" width="16.88671875" style="95" customWidth="1"/>
    <col min="9751" max="9751" width="12.44140625" style="95" customWidth="1"/>
    <col min="9752" max="9752" width="17.44140625" style="95" customWidth="1"/>
    <col min="9753" max="9753" width="20.6640625" style="95" bestFit="1" customWidth="1"/>
    <col min="9754" max="9754" width="22.6640625" style="95" bestFit="1" customWidth="1"/>
    <col min="9755" max="9755" width="15.44140625" style="95" customWidth="1"/>
    <col min="9756" max="9756" width="8.88671875" style="95" customWidth="1"/>
    <col min="9757" max="9757" width="58.5546875" style="95" customWidth="1"/>
    <col min="9758" max="9986" width="72.33203125" style="95"/>
    <col min="9987" max="9987" width="4.88671875" style="95" customWidth="1"/>
    <col min="9988" max="9988" width="2.33203125" style="95" customWidth="1"/>
    <col min="9989" max="9989" width="4.33203125" style="95" customWidth="1"/>
    <col min="9990" max="9991" width="3.5546875" style="95" customWidth="1"/>
    <col min="9992" max="9992" width="4.88671875" style="95" customWidth="1"/>
    <col min="9993" max="9993" width="7.44140625" style="95" customWidth="1"/>
    <col min="9994" max="9994" width="11.5546875" style="95" customWidth="1"/>
    <col min="9995" max="9995" width="5.6640625" style="95" customWidth="1"/>
    <col min="9996" max="9996" width="47.5546875" style="95" customWidth="1"/>
    <col min="9997" max="9997" width="12.88671875" style="95" customWidth="1"/>
    <col min="9998" max="9998" width="6.33203125" style="95" customWidth="1"/>
    <col min="9999" max="9999" width="14.5546875" style="95" customWidth="1"/>
    <col min="10000" max="10000" width="11.109375" style="95" customWidth="1"/>
    <col min="10001" max="10001" width="16.88671875" style="95" customWidth="1"/>
    <col min="10002" max="10002" width="12.44140625" style="95" customWidth="1"/>
    <col min="10003" max="10003" width="17.6640625" style="95" customWidth="1"/>
    <col min="10004" max="10004" width="22.5546875" style="95" bestFit="1" customWidth="1"/>
    <col min="10005" max="10005" width="13.6640625" style="95" customWidth="1"/>
    <col min="10006" max="10006" width="16.88671875" style="95" customWidth="1"/>
    <col min="10007" max="10007" width="12.44140625" style="95" customWidth="1"/>
    <col min="10008" max="10008" width="17.44140625" style="95" customWidth="1"/>
    <col min="10009" max="10009" width="20.6640625" style="95" bestFit="1" customWidth="1"/>
    <col min="10010" max="10010" width="22.6640625" style="95" bestFit="1" customWidth="1"/>
    <col min="10011" max="10011" width="15.44140625" style="95" customWidth="1"/>
    <col min="10012" max="10012" width="8.88671875" style="95" customWidth="1"/>
    <col min="10013" max="10013" width="58.5546875" style="95" customWidth="1"/>
    <col min="10014" max="10242" width="72.33203125" style="95"/>
    <col min="10243" max="10243" width="4.88671875" style="95" customWidth="1"/>
    <col min="10244" max="10244" width="2.33203125" style="95" customWidth="1"/>
    <col min="10245" max="10245" width="4.33203125" style="95" customWidth="1"/>
    <col min="10246" max="10247" width="3.5546875" style="95" customWidth="1"/>
    <col min="10248" max="10248" width="4.88671875" style="95" customWidth="1"/>
    <col min="10249" max="10249" width="7.44140625" style="95" customWidth="1"/>
    <col min="10250" max="10250" width="11.5546875" style="95" customWidth="1"/>
    <col min="10251" max="10251" width="5.6640625" style="95" customWidth="1"/>
    <col min="10252" max="10252" width="47.5546875" style="95" customWidth="1"/>
    <col min="10253" max="10253" width="12.88671875" style="95" customWidth="1"/>
    <col min="10254" max="10254" width="6.33203125" style="95" customWidth="1"/>
    <col min="10255" max="10255" width="14.5546875" style="95" customWidth="1"/>
    <col min="10256" max="10256" width="11.109375" style="95" customWidth="1"/>
    <col min="10257" max="10257" width="16.88671875" style="95" customWidth="1"/>
    <col min="10258" max="10258" width="12.44140625" style="95" customWidth="1"/>
    <col min="10259" max="10259" width="17.6640625" style="95" customWidth="1"/>
    <col min="10260" max="10260" width="22.5546875" style="95" bestFit="1" customWidth="1"/>
    <col min="10261" max="10261" width="13.6640625" style="95" customWidth="1"/>
    <col min="10262" max="10262" width="16.88671875" style="95" customWidth="1"/>
    <col min="10263" max="10263" width="12.44140625" style="95" customWidth="1"/>
    <col min="10264" max="10264" width="17.44140625" style="95" customWidth="1"/>
    <col min="10265" max="10265" width="20.6640625" style="95" bestFit="1" customWidth="1"/>
    <col min="10266" max="10266" width="22.6640625" style="95" bestFit="1" customWidth="1"/>
    <col min="10267" max="10267" width="15.44140625" style="95" customWidth="1"/>
    <col min="10268" max="10268" width="8.88671875" style="95" customWidth="1"/>
    <col min="10269" max="10269" width="58.5546875" style="95" customWidth="1"/>
    <col min="10270" max="10498" width="72.33203125" style="95"/>
    <col min="10499" max="10499" width="4.88671875" style="95" customWidth="1"/>
    <col min="10500" max="10500" width="2.33203125" style="95" customWidth="1"/>
    <col min="10501" max="10501" width="4.33203125" style="95" customWidth="1"/>
    <col min="10502" max="10503" width="3.5546875" style="95" customWidth="1"/>
    <col min="10504" max="10504" width="4.88671875" style="95" customWidth="1"/>
    <col min="10505" max="10505" width="7.44140625" style="95" customWidth="1"/>
    <col min="10506" max="10506" width="11.5546875" style="95" customWidth="1"/>
    <col min="10507" max="10507" width="5.6640625" style="95" customWidth="1"/>
    <col min="10508" max="10508" width="47.5546875" style="95" customWidth="1"/>
    <col min="10509" max="10509" width="12.88671875" style="95" customWidth="1"/>
    <col min="10510" max="10510" width="6.33203125" style="95" customWidth="1"/>
    <col min="10511" max="10511" width="14.5546875" style="95" customWidth="1"/>
    <col min="10512" max="10512" width="11.109375" style="95" customWidth="1"/>
    <col min="10513" max="10513" width="16.88671875" style="95" customWidth="1"/>
    <col min="10514" max="10514" width="12.44140625" style="95" customWidth="1"/>
    <col min="10515" max="10515" width="17.6640625" style="95" customWidth="1"/>
    <col min="10516" max="10516" width="22.5546875" style="95" bestFit="1" customWidth="1"/>
    <col min="10517" max="10517" width="13.6640625" style="95" customWidth="1"/>
    <col min="10518" max="10518" width="16.88671875" style="95" customWidth="1"/>
    <col min="10519" max="10519" width="12.44140625" style="95" customWidth="1"/>
    <col min="10520" max="10520" width="17.44140625" style="95" customWidth="1"/>
    <col min="10521" max="10521" width="20.6640625" style="95" bestFit="1" customWidth="1"/>
    <col min="10522" max="10522" width="22.6640625" style="95" bestFit="1" customWidth="1"/>
    <col min="10523" max="10523" width="15.44140625" style="95" customWidth="1"/>
    <col min="10524" max="10524" width="8.88671875" style="95" customWidth="1"/>
    <col min="10525" max="10525" width="58.5546875" style="95" customWidth="1"/>
    <col min="10526" max="10754" width="72.33203125" style="95"/>
    <col min="10755" max="10755" width="4.88671875" style="95" customWidth="1"/>
    <col min="10756" max="10756" width="2.33203125" style="95" customWidth="1"/>
    <col min="10757" max="10757" width="4.33203125" style="95" customWidth="1"/>
    <col min="10758" max="10759" width="3.5546875" style="95" customWidth="1"/>
    <col min="10760" max="10760" width="4.88671875" style="95" customWidth="1"/>
    <col min="10761" max="10761" width="7.44140625" style="95" customWidth="1"/>
    <col min="10762" max="10762" width="11.5546875" style="95" customWidth="1"/>
    <col min="10763" max="10763" width="5.6640625" style="95" customWidth="1"/>
    <col min="10764" max="10764" width="47.5546875" style="95" customWidth="1"/>
    <col min="10765" max="10765" width="12.88671875" style="95" customWidth="1"/>
    <col min="10766" max="10766" width="6.33203125" style="95" customWidth="1"/>
    <col min="10767" max="10767" width="14.5546875" style="95" customWidth="1"/>
    <col min="10768" max="10768" width="11.109375" style="95" customWidth="1"/>
    <col min="10769" max="10769" width="16.88671875" style="95" customWidth="1"/>
    <col min="10770" max="10770" width="12.44140625" style="95" customWidth="1"/>
    <col min="10771" max="10771" width="17.6640625" style="95" customWidth="1"/>
    <col min="10772" max="10772" width="22.5546875" style="95" bestFit="1" customWidth="1"/>
    <col min="10773" max="10773" width="13.6640625" style="95" customWidth="1"/>
    <col min="10774" max="10774" width="16.88671875" style="95" customWidth="1"/>
    <col min="10775" max="10775" width="12.44140625" style="95" customWidth="1"/>
    <col min="10776" max="10776" width="17.44140625" style="95" customWidth="1"/>
    <col min="10777" max="10777" width="20.6640625" style="95" bestFit="1" customWidth="1"/>
    <col min="10778" max="10778" width="22.6640625" style="95" bestFit="1" customWidth="1"/>
    <col min="10779" max="10779" width="15.44140625" style="95" customWidth="1"/>
    <col min="10780" max="10780" width="8.88671875" style="95" customWidth="1"/>
    <col min="10781" max="10781" width="58.5546875" style="95" customWidth="1"/>
    <col min="10782" max="11010" width="72.33203125" style="95"/>
    <col min="11011" max="11011" width="4.88671875" style="95" customWidth="1"/>
    <col min="11012" max="11012" width="2.33203125" style="95" customWidth="1"/>
    <col min="11013" max="11013" width="4.33203125" style="95" customWidth="1"/>
    <col min="11014" max="11015" width="3.5546875" style="95" customWidth="1"/>
    <col min="11016" max="11016" width="4.88671875" style="95" customWidth="1"/>
    <col min="11017" max="11017" width="7.44140625" style="95" customWidth="1"/>
    <col min="11018" max="11018" width="11.5546875" style="95" customWidth="1"/>
    <col min="11019" max="11019" width="5.6640625" style="95" customWidth="1"/>
    <col min="11020" max="11020" width="47.5546875" style="95" customWidth="1"/>
    <col min="11021" max="11021" width="12.88671875" style="95" customWidth="1"/>
    <col min="11022" max="11022" width="6.33203125" style="95" customWidth="1"/>
    <col min="11023" max="11023" width="14.5546875" style="95" customWidth="1"/>
    <col min="11024" max="11024" width="11.109375" style="95" customWidth="1"/>
    <col min="11025" max="11025" width="16.88671875" style="95" customWidth="1"/>
    <col min="11026" max="11026" width="12.44140625" style="95" customWidth="1"/>
    <col min="11027" max="11027" width="17.6640625" style="95" customWidth="1"/>
    <col min="11028" max="11028" width="22.5546875" style="95" bestFit="1" customWidth="1"/>
    <col min="11029" max="11029" width="13.6640625" style="95" customWidth="1"/>
    <col min="11030" max="11030" width="16.88671875" style="95" customWidth="1"/>
    <col min="11031" max="11031" width="12.44140625" style="95" customWidth="1"/>
    <col min="11032" max="11032" width="17.44140625" style="95" customWidth="1"/>
    <col min="11033" max="11033" width="20.6640625" style="95" bestFit="1" customWidth="1"/>
    <col min="11034" max="11034" width="22.6640625" style="95" bestFit="1" customWidth="1"/>
    <col min="11035" max="11035" width="15.44140625" style="95" customWidth="1"/>
    <col min="11036" max="11036" width="8.88671875" style="95" customWidth="1"/>
    <col min="11037" max="11037" width="58.5546875" style="95" customWidth="1"/>
    <col min="11038" max="11266" width="72.33203125" style="95"/>
    <col min="11267" max="11267" width="4.88671875" style="95" customWidth="1"/>
    <col min="11268" max="11268" width="2.33203125" style="95" customWidth="1"/>
    <col min="11269" max="11269" width="4.33203125" style="95" customWidth="1"/>
    <col min="11270" max="11271" width="3.5546875" style="95" customWidth="1"/>
    <col min="11272" max="11272" width="4.88671875" style="95" customWidth="1"/>
    <col min="11273" max="11273" width="7.44140625" style="95" customWidth="1"/>
    <col min="11274" max="11274" width="11.5546875" style="95" customWidth="1"/>
    <col min="11275" max="11275" width="5.6640625" style="95" customWidth="1"/>
    <col min="11276" max="11276" width="47.5546875" style="95" customWidth="1"/>
    <col min="11277" max="11277" width="12.88671875" style="95" customWidth="1"/>
    <col min="11278" max="11278" width="6.33203125" style="95" customWidth="1"/>
    <col min="11279" max="11279" width="14.5546875" style="95" customWidth="1"/>
    <col min="11280" max="11280" width="11.109375" style="95" customWidth="1"/>
    <col min="11281" max="11281" width="16.88671875" style="95" customWidth="1"/>
    <col min="11282" max="11282" width="12.44140625" style="95" customWidth="1"/>
    <col min="11283" max="11283" width="17.6640625" style="95" customWidth="1"/>
    <col min="11284" max="11284" width="22.5546875" style="95" bestFit="1" customWidth="1"/>
    <col min="11285" max="11285" width="13.6640625" style="95" customWidth="1"/>
    <col min="11286" max="11286" width="16.88671875" style="95" customWidth="1"/>
    <col min="11287" max="11287" width="12.44140625" style="95" customWidth="1"/>
    <col min="11288" max="11288" width="17.44140625" style="95" customWidth="1"/>
    <col min="11289" max="11289" width="20.6640625" style="95" bestFit="1" customWidth="1"/>
    <col min="11290" max="11290" width="22.6640625" style="95" bestFit="1" customWidth="1"/>
    <col min="11291" max="11291" width="15.44140625" style="95" customWidth="1"/>
    <col min="11292" max="11292" width="8.88671875" style="95" customWidth="1"/>
    <col min="11293" max="11293" width="58.5546875" style="95" customWidth="1"/>
    <col min="11294" max="11522" width="72.33203125" style="95"/>
    <col min="11523" max="11523" width="4.88671875" style="95" customWidth="1"/>
    <col min="11524" max="11524" width="2.33203125" style="95" customWidth="1"/>
    <col min="11525" max="11525" width="4.33203125" style="95" customWidth="1"/>
    <col min="11526" max="11527" width="3.5546875" style="95" customWidth="1"/>
    <col min="11528" max="11528" width="4.88671875" style="95" customWidth="1"/>
    <col min="11529" max="11529" width="7.44140625" style="95" customWidth="1"/>
    <col min="11530" max="11530" width="11.5546875" style="95" customWidth="1"/>
    <col min="11531" max="11531" width="5.6640625" style="95" customWidth="1"/>
    <col min="11532" max="11532" width="47.5546875" style="95" customWidth="1"/>
    <col min="11533" max="11533" width="12.88671875" style="95" customWidth="1"/>
    <col min="11534" max="11534" width="6.33203125" style="95" customWidth="1"/>
    <col min="11535" max="11535" width="14.5546875" style="95" customWidth="1"/>
    <col min="11536" max="11536" width="11.109375" style="95" customWidth="1"/>
    <col min="11537" max="11537" width="16.88671875" style="95" customWidth="1"/>
    <col min="11538" max="11538" width="12.44140625" style="95" customWidth="1"/>
    <col min="11539" max="11539" width="17.6640625" style="95" customWidth="1"/>
    <col min="11540" max="11540" width="22.5546875" style="95" bestFit="1" customWidth="1"/>
    <col min="11541" max="11541" width="13.6640625" style="95" customWidth="1"/>
    <col min="11542" max="11542" width="16.88671875" style="95" customWidth="1"/>
    <col min="11543" max="11543" width="12.44140625" style="95" customWidth="1"/>
    <col min="11544" max="11544" width="17.44140625" style="95" customWidth="1"/>
    <col min="11545" max="11545" width="20.6640625" style="95" bestFit="1" customWidth="1"/>
    <col min="11546" max="11546" width="22.6640625" style="95" bestFit="1" customWidth="1"/>
    <col min="11547" max="11547" width="15.44140625" style="95" customWidth="1"/>
    <col min="11548" max="11548" width="8.88671875" style="95" customWidth="1"/>
    <col min="11549" max="11549" width="58.5546875" style="95" customWidth="1"/>
    <col min="11550" max="11778" width="72.33203125" style="95"/>
    <col min="11779" max="11779" width="4.88671875" style="95" customWidth="1"/>
    <col min="11780" max="11780" width="2.33203125" style="95" customWidth="1"/>
    <col min="11781" max="11781" width="4.33203125" style="95" customWidth="1"/>
    <col min="11782" max="11783" width="3.5546875" style="95" customWidth="1"/>
    <col min="11784" max="11784" width="4.88671875" style="95" customWidth="1"/>
    <col min="11785" max="11785" width="7.44140625" style="95" customWidth="1"/>
    <col min="11786" max="11786" width="11.5546875" style="95" customWidth="1"/>
    <col min="11787" max="11787" width="5.6640625" style="95" customWidth="1"/>
    <col min="11788" max="11788" width="47.5546875" style="95" customWidth="1"/>
    <col min="11789" max="11789" width="12.88671875" style="95" customWidth="1"/>
    <col min="11790" max="11790" width="6.33203125" style="95" customWidth="1"/>
    <col min="11791" max="11791" width="14.5546875" style="95" customWidth="1"/>
    <col min="11792" max="11792" width="11.109375" style="95" customWidth="1"/>
    <col min="11793" max="11793" width="16.88671875" style="95" customWidth="1"/>
    <col min="11794" max="11794" width="12.44140625" style="95" customWidth="1"/>
    <col min="11795" max="11795" width="17.6640625" style="95" customWidth="1"/>
    <col min="11796" max="11796" width="22.5546875" style="95" bestFit="1" customWidth="1"/>
    <col min="11797" max="11797" width="13.6640625" style="95" customWidth="1"/>
    <col min="11798" max="11798" width="16.88671875" style="95" customWidth="1"/>
    <col min="11799" max="11799" width="12.44140625" style="95" customWidth="1"/>
    <col min="11800" max="11800" width="17.44140625" style="95" customWidth="1"/>
    <col min="11801" max="11801" width="20.6640625" style="95" bestFit="1" customWidth="1"/>
    <col min="11802" max="11802" width="22.6640625" style="95" bestFit="1" customWidth="1"/>
    <col min="11803" max="11803" width="15.44140625" style="95" customWidth="1"/>
    <col min="11804" max="11804" width="8.88671875" style="95" customWidth="1"/>
    <col min="11805" max="11805" width="58.5546875" style="95" customWidth="1"/>
    <col min="11806" max="12034" width="72.33203125" style="95"/>
    <col min="12035" max="12035" width="4.88671875" style="95" customWidth="1"/>
    <col min="12036" max="12036" width="2.33203125" style="95" customWidth="1"/>
    <col min="12037" max="12037" width="4.33203125" style="95" customWidth="1"/>
    <col min="12038" max="12039" width="3.5546875" style="95" customWidth="1"/>
    <col min="12040" max="12040" width="4.88671875" style="95" customWidth="1"/>
    <col min="12041" max="12041" width="7.44140625" style="95" customWidth="1"/>
    <col min="12042" max="12042" width="11.5546875" style="95" customWidth="1"/>
    <col min="12043" max="12043" width="5.6640625" style="95" customWidth="1"/>
    <col min="12044" max="12044" width="47.5546875" style="95" customWidth="1"/>
    <col min="12045" max="12045" width="12.88671875" style="95" customWidth="1"/>
    <col min="12046" max="12046" width="6.33203125" style="95" customWidth="1"/>
    <col min="12047" max="12047" width="14.5546875" style="95" customWidth="1"/>
    <col min="12048" max="12048" width="11.109375" style="95" customWidth="1"/>
    <col min="12049" max="12049" width="16.88671875" style="95" customWidth="1"/>
    <col min="12050" max="12050" width="12.44140625" style="95" customWidth="1"/>
    <col min="12051" max="12051" width="17.6640625" style="95" customWidth="1"/>
    <col min="12052" max="12052" width="22.5546875" style="95" bestFit="1" customWidth="1"/>
    <col min="12053" max="12053" width="13.6640625" style="95" customWidth="1"/>
    <col min="12054" max="12054" width="16.88671875" style="95" customWidth="1"/>
    <col min="12055" max="12055" width="12.44140625" style="95" customWidth="1"/>
    <col min="12056" max="12056" width="17.44140625" style="95" customWidth="1"/>
    <col min="12057" max="12057" width="20.6640625" style="95" bestFit="1" customWidth="1"/>
    <col min="12058" max="12058" width="22.6640625" style="95" bestFit="1" customWidth="1"/>
    <col min="12059" max="12059" width="15.44140625" style="95" customWidth="1"/>
    <col min="12060" max="12060" width="8.88671875" style="95" customWidth="1"/>
    <col min="12061" max="12061" width="58.5546875" style="95" customWidth="1"/>
    <col min="12062" max="12290" width="72.33203125" style="95"/>
    <col min="12291" max="12291" width="4.88671875" style="95" customWidth="1"/>
    <col min="12292" max="12292" width="2.33203125" style="95" customWidth="1"/>
    <col min="12293" max="12293" width="4.33203125" style="95" customWidth="1"/>
    <col min="12294" max="12295" width="3.5546875" style="95" customWidth="1"/>
    <col min="12296" max="12296" width="4.88671875" style="95" customWidth="1"/>
    <col min="12297" max="12297" width="7.44140625" style="95" customWidth="1"/>
    <col min="12298" max="12298" width="11.5546875" style="95" customWidth="1"/>
    <col min="12299" max="12299" width="5.6640625" style="95" customWidth="1"/>
    <col min="12300" max="12300" width="47.5546875" style="95" customWidth="1"/>
    <col min="12301" max="12301" width="12.88671875" style="95" customWidth="1"/>
    <col min="12302" max="12302" width="6.33203125" style="95" customWidth="1"/>
    <col min="12303" max="12303" width="14.5546875" style="95" customWidth="1"/>
    <col min="12304" max="12304" width="11.109375" style="95" customWidth="1"/>
    <col min="12305" max="12305" width="16.88671875" style="95" customWidth="1"/>
    <col min="12306" max="12306" width="12.44140625" style="95" customWidth="1"/>
    <col min="12307" max="12307" width="17.6640625" style="95" customWidth="1"/>
    <col min="12308" max="12308" width="22.5546875" style="95" bestFit="1" customWidth="1"/>
    <col min="12309" max="12309" width="13.6640625" style="95" customWidth="1"/>
    <col min="12310" max="12310" width="16.88671875" style="95" customWidth="1"/>
    <col min="12311" max="12311" width="12.44140625" style="95" customWidth="1"/>
    <col min="12312" max="12312" width="17.44140625" style="95" customWidth="1"/>
    <col min="12313" max="12313" width="20.6640625" style="95" bestFit="1" customWidth="1"/>
    <col min="12314" max="12314" width="22.6640625" style="95" bestFit="1" customWidth="1"/>
    <col min="12315" max="12315" width="15.44140625" style="95" customWidth="1"/>
    <col min="12316" max="12316" width="8.88671875" style="95" customWidth="1"/>
    <col min="12317" max="12317" width="58.5546875" style="95" customWidth="1"/>
    <col min="12318" max="12546" width="72.33203125" style="95"/>
    <col min="12547" max="12547" width="4.88671875" style="95" customWidth="1"/>
    <col min="12548" max="12548" width="2.33203125" style="95" customWidth="1"/>
    <col min="12549" max="12549" width="4.33203125" style="95" customWidth="1"/>
    <col min="12550" max="12551" width="3.5546875" style="95" customWidth="1"/>
    <col min="12552" max="12552" width="4.88671875" style="95" customWidth="1"/>
    <col min="12553" max="12553" width="7.44140625" style="95" customWidth="1"/>
    <col min="12554" max="12554" width="11.5546875" style="95" customWidth="1"/>
    <col min="12555" max="12555" width="5.6640625" style="95" customWidth="1"/>
    <col min="12556" max="12556" width="47.5546875" style="95" customWidth="1"/>
    <col min="12557" max="12557" width="12.88671875" style="95" customWidth="1"/>
    <col min="12558" max="12558" width="6.33203125" style="95" customWidth="1"/>
    <col min="12559" max="12559" width="14.5546875" style="95" customWidth="1"/>
    <col min="12560" max="12560" width="11.109375" style="95" customWidth="1"/>
    <col min="12561" max="12561" width="16.88671875" style="95" customWidth="1"/>
    <col min="12562" max="12562" width="12.44140625" style="95" customWidth="1"/>
    <col min="12563" max="12563" width="17.6640625" style="95" customWidth="1"/>
    <col min="12564" max="12564" width="22.5546875" style="95" bestFit="1" customWidth="1"/>
    <col min="12565" max="12565" width="13.6640625" style="95" customWidth="1"/>
    <col min="12566" max="12566" width="16.88671875" style="95" customWidth="1"/>
    <col min="12567" max="12567" width="12.44140625" style="95" customWidth="1"/>
    <col min="12568" max="12568" width="17.44140625" style="95" customWidth="1"/>
    <col min="12569" max="12569" width="20.6640625" style="95" bestFit="1" customWidth="1"/>
    <col min="12570" max="12570" width="22.6640625" style="95" bestFit="1" customWidth="1"/>
    <col min="12571" max="12571" width="15.44140625" style="95" customWidth="1"/>
    <col min="12572" max="12572" width="8.88671875" style="95" customWidth="1"/>
    <col min="12573" max="12573" width="58.5546875" style="95" customWidth="1"/>
    <col min="12574" max="12802" width="72.33203125" style="95"/>
    <col min="12803" max="12803" width="4.88671875" style="95" customWidth="1"/>
    <col min="12804" max="12804" width="2.33203125" style="95" customWidth="1"/>
    <col min="12805" max="12805" width="4.33203125" style="95" customWidth="1"/>
    <col min="12806" max="12807" width="3.5546875" style="95" customWidth="1"/>
    <col min="12808" max="12808" width="4.88671875" style="95" customWidth="1"/>
    <col min="12809" max="12809" width="7.44140625" style="95" customWidth="1"/>
    <col min="12810" max="12810" width="11.5546875" style="95" customWidth="1"/>
    <col min="12811" max="12811" width="5.6640625" style="95" customWidth="1"/>
    <col min="12812" max="12812" width="47.5546875" style="95" customWidth="1"/>
    <col min="12813" max="12813" width="12.88671875" style="95" customWidth="1"/>
    <col min="12814" max="12814" width="6.33203125" style="95" customWidth="1"/>
    <col min="12815" max="12815" width="14.5546875" style="95" customWidth="1"/>
    <col min="12816" max="12816" width="11.109375" style="95" customWidth="1"/>
    <col min="12817" max="12817" width="16.88671875" style="95" customWidth="1"/>
    <col min="12818" max="12818" width="12.44140625" style="95" customWidth="1"/>
    <col min="12819" max="12819" width="17.6640625" style="95" customWidth="1"/>
    <col min="12820" max="12820" width="22.5546875" style="95" bestFit="1" customWidth="1"/>
    <col min="12821" max="12821" width="13.6640625" style="95" customWidth="1"/>
    <col min="12822" max="12822" width="16.88671875" style="95" customWidth="1"/>
    <col min="12823" max="12823" width="12.44140625" style="95" customWidth="1"/>
    <col min="12824" max="12824" width="17.44140625" style="95" customWidth="1"/>
    <col min="12825" max="12825" width="20.6640625" style="95" bestFit="1" customWidth="1"/>
    <col min="12826" max="12826" width="22.6640625" style="95" bestFit="1" customWidth="1"/>
    <col min="12827" max="12827" width="15.44140625" style="95" customWidth="1"/>
    <col min="12828" max="12828" width="8.88671875" style="95" customWidth="1"/>
    <col min="12829" max="12829" width="58.5546875" style="95" customWidth="1"/>
    <col min="12830" max="13058" width="72.33203125" style="95"/>
    <col min="13059" max="13059" width="4.88671875" style="95" customWidth="1"/>
    <col min="13060" max="13060" width="2.33203125" style="95" customWidth="1"/>
    <col min="13061" max="13061" width="4.33203125" style="95" customWidth="1"/>
    <col min="13062" max="13063" width="3.5546875" style="95" customWidth="1"/>
    <col min="13064" max="13064" width="4.88671875" style="95" customWidth="1"/>
    <col min="13065" max="13065" width="7.44140625" style="95" customWidth="1"/>
    <col min="13066" max="13066" width="11.5546875" style="95" customWidth="1"/>
    <col min="13067" max="13067" width="5.6640625" style="95" customWidth="1"/>
    <col min="13068" max="13068" width="47.5546875" style="95" customWidth="1"/>
    <col min="13069" max="13069" width="12.88671875" style="95" customWidth="1"/>
    <col min="13070" max="13070" width="6.33203125" style="95" customWidth="1"/>
    <col min="13071" max="13071" width="14.5546875" style="95" customWidth="1"/>
    <col min="13072" max="13072" width="11.109375" style="95" customWidth="1"/>
    <col min="13073" max="13073" width="16.88671875" style="95" customWidth="1"/>
    <col min="13074" max="13074" width="12.44140625" style="95" customWidth="1"/>
    <col min="13075" max="13075" width="17.6640625" style="95" customWidth="1"/>
    <col min="13076" max="13076" width="22.5546875" style="95" bestFit="1" customWidth="1"/>
    <col min="13077" max="13077" width="13.6640625" style="95" customWidth="1"/>
    <col min="13078" max="13078" width="16.88671875" style="95" customWidth="1"/>
    <col min="13079" max="13079" width="12.44140625" style="95" customWidth="1"/>
    <col min="13080" max="13080" width="17.44140625" style="95" customWidth="1"/>
    <col min="13081" max="13081" width="20.6640625" style="95" bestFit="1" customWidth="1"/>
    <col min="13082" max="13082" width="22.6640625" style="95" bestFit="1" customWidth="1"/>
    <col min="13083" max="13083" width="15.44140625" style="95" customWidth="1"/>
    <col min="13084" max="13084" width="8.88671875" style="95" customWidth="1"/>
    <col min="13085" max="13085" width="58.5546875" style="95" customWidth="1"/>
    <col min="13086" max="13314" width="72.33203125" style="95"/>
    <col min="13315" max="13315" width="4.88671875" style="95" customWidth="1"/>
    <col min="13316" max="13316" width="2.33203125" style="95" customWidth="1"/>
    <col min="13317" max="13317" width="4.33203125" style="95" customWidth="1"/>
    <col min="13318" max="13319" width="3.5546875" style="95" customWidth="1"/>
    <col min="13320" max="13320" width="4.88671875" style="95" customWidth="1"/>
    <col min="13321" max="13321" width="7.44140625" style="95" customWidth="1"/>
    <col min="13322" max="13322" width="11.5546875" style="95" customWidth="1"/>
    <col min="13323" max="13323" width="5.6640625" style="95" customWidth="1"/>
    <col min="13324" max="13324" width="47.5546875" style="95" customWidth="1"/>
    <col min="13325" max="13325" width="12.88671875" style="95" customWidth="1"/>
    <col min="13326" max="13326" width="6.33203125" style="95" customWidth="1"/>
    <col min="13327" max="13327" width="14.5546875" style="95" customWidth="1"/>
    <col min="13328" max="13328" width="11.109375" style="95" customWidth="1"/>
    <col min="13329" max="13329" width="16.88671875" style="95" customWidth="1"/>
    <col min="13330" max="13330" width="12.44140625" style="95" customWidth="1"/>
    <col min="13331" max="13331" width="17.6640625" style="95" customWidth="1"/>
    <col min="13332" max="13332" width="22.5546875" style="95" bestFit="1" customWidth="1"/>
    <col min="13333" max="13333" width="13.6640625" style="95" customWidth="1"/>
    <col min="13334" max="13334" width="16.88671875" style="95" customWidth="1"/>
    <col min="13335" max="13335" width="12.44140625" style="95" customWidth="1"/>
    <col min="13336" max="13336" width="17.44140625" style="95" customWidth="1"/>
    <col min="13337" max="13337" width="20.6640625" style="95" bestFit="1" customWidth="1"/>
    <col min="13338" max="13338" width="22.6640625" style="95" bestFit="1" customWidth="1"/>
    <col min="13339" max="13339" width="15.44140625" style="95" customWidth="1"/>
    <col min="13340" max="13340" width="8.88671875" style="95" customWidth="1"/>
    <col min="13341" max="13341" width="58.5546875" style="95" customWidth="1"/>
    <col min="13342" max="13570" width="72.33203125" style="95"/>
    <col min="13571" max="13571" width="4.88671875" style="95" customWidth="1"/>
    <col min="13572" max="13572" width="2.33203125" style="95" customWidth="1"/>
    <col min="13573" max="13573" width="4.33203125" style="95" customWidth="1"/>
    <col min="13574" max="13575" width="3.5546875" style="95" customWidth="1"/>
    <col min="13576" max="13576" width="4.88671875" style="95" customWidth="1"/>
    <col min="13577" max="13577" width="7.44140625" style="95" customWidth="1"/>
    <col min="13578" max="13578" width="11.5546875" style="95" customWidth="1"/>
    <col min="13579" max="13579" width="5.6640625" style="95" customWidth="1"/>
    <col min="13580" max="13580" width="47.5546875" style="95" customWidth="1"/>
    <col min="13581" max="13581" width="12.88671875" style="95" customWidth="1"/>
    <col min="13582" max="13582" width="6.33203125" style="95" customWidth="1"/>
    <col min="13583" max="13583" width="14.5546875" style="95" customWidth="1"/>
    <col min="13584" max="13584" width="11.109375" style="95" customWidth="1"/>
    <col min="13585" max="13585" width="16.88671875" style="95" customWidth="1"/>
    <col min="13586" max="13586" width="12.44140625" style="95" customWidth="1"/>
    <col min="13587" max="13587" width="17.6640625" style="95" customWidth="1"/>
    <col min="13588" max="13588" width="22.5546875" style="95" bestFit="1" customWidth="1"/>
    <col min="13589" max="13589" width="13.6640625" style="95" customWidth="1"/>
    <col min="13590" max="13590" width="16.88671875" style="95" customWidth="1"/>
    <col min="13591" max="13591" width="12.44140625" style="95" customWidth="1"/>
    <col min="13592" max="13592" width="17.44140625" style="95" customWidth="1"/>
    <col min="13593" max="13593" width="20.6640625" style="95" bestFit="1" customWidth="1"/>
    <col min="13594" max="13594" width="22.6640625" style="95" bestFit="1" customWidth="1"/>
    <col min="13595" max="13595" width="15.44140625" style="95" customWidth="1"/>
    <col min="13596" max="13596" width="8.88671875" style="95" customWidth="1"/>
    <col min="13597" max="13597" width="58.5546875" style="95" customWidth="1"/>
    <col min="13598" max="13826" width="72.33203125" style="95"/>
    <col min="13827" max="13827" width="4.88671875" style="95" customWidth="1"/>
    <col min="13828" max="13828" width="2.33203125" style="95" customWidth="1"/>
    <col min="13829" max="13829" width="4.33203125" style="95" customWidth="1"/>
    <col min="13830" max="13831" width="3.5546875" style="95" customWidth="1"/>
    <col min="13832" max="13832" width="4.88671875" style="95" customWidth="1"/>
    <col min="13833" max="13833" width="7.44140625" style="95" customWidth="1"/>
    <col min="13834" max="13834" width="11.5546875" style="95" customWidth="1"/>
    <col min="13835" max="13835" width="5.6640625" style="95" customWidth="1"/>
    <col min="13836" max="13836" width="47.5546875" style="95" customWidth="1"/>
    <col min="13837" max="13837" width="12.88671875" style="95" customWidth="1"/>
    <col min="13838" max="13838" width="6.33203125" style="95" customWidth="1"/>
    <col min="13839" max="13839" width="14.5546875" style="95" customWidth="1"/>
    <col min="13840" max="13840" width="11.109375" style="95" customWidth="1"/>
    <col min="13841" max="13841" width="16.88671875" style="95" customWidth="1"/>
    <col min="13842" max="13842" width="12.44140625" style="95" customWidth="1"/>
    <col min="13843" max="13843" width="17.6640625" style="95" customWidth="1"/>
    <col min="13844" max="13844" width="22.5546875" style="95" bestFit="1" customWidth="1"/>
    <col min="13845" max="13845" width="13.6640625" style="95" customWidth="1"/>
    <col min="13846" max="13846" width="16.88671875" style="95" customWidth="1"/>
    <col min="13847" max="13847" width="12.44140625" style="95" customWidth="1"/>
    <col min="13848" max="13848" width="17.44140625" style="95" customWidth="1"/>
    <col min="13849" max="13849" width="20.6640625" style="95" bestFit="1" customWidth="1"/>
    <col min="13850" max="13850" width="22.6640625" style="95" bestFit="1" customWidth="1"/>
    <col min="13851" max="13851" width="15.44140625" style="95" customWidth="1"/>
    <col min="13852" max="13852" width="8.88671875" style="95" customWidth="1"/>
    <col min="13853" max="13853" width="58.5546875" style="95" customWidth="1"/>
    <col min="13854" max="14082" width="72.33203125" style="95"/>
    <col min="14083" max="14083" width="4.88671875" style="95" customWidth="1"/>
    <col min="14084" max="14084" width="2.33203125" style="95" customWidth="1"/>
    <col min="14085" max="14085" width="4.33203125" style="95" customWidth="1"/>
    <col min="14086" max="14087" width="3.5546875" style="95" customWidth="1"/>
    <col min="14088" max="14088" width="4.88671875" style="95" customWidth="1"/>
    <col min="14089" max="14089" width="7.44140625" style="95" customWidth="1"/>
    <col min="14090" max="14090" width="11.5546875" style="95" customWidth="1"/>
    <col min="14091" max="14091" width="5.6640625" style="95" customWidth="1"/>
    <col min="14092" max="14092" width="47.5546875" style="95" customWidth="1"/>
    <col min="14093" max="14093" width="12.88671875" style="95" customWidth="1"/>
    <col min="14094" max="14094" width="6.33203125" style="95" customWidth="1"/>
    <col min="14095" max="14095" width="14.5546875" style="95" customWidth="1"/>
    <col min="14096" max="14096" width="11.109375" style="95" customWidth="1"/>
    <col min="14097" max="14097" width="16.88671875" style="95" customWidth="1"/>
    <col min="14098" max="14098" width="12.44140625" style="95" customWidth="1"/>
    <col min="14099" max="14099" width="17.6640625" style="95" customWidth="1"/>
    <col min="14100" max="14100" width="22.5546875" style="95" bestFit="1" customWidth="1"/>
    <col min="14101" max="14101" width="13.6640625" style="95" customWidth="1"/>
    <col min="14102" max="14102" width="16.88671875" style="95" customWidth="1"/>
    <col min="14103" max="14103" width="12.44140625" style="95" customWidth="1"/>
    <col min="14104" max="14104" width="17.44140625" style="95" customWidth="1"/>
    <col min="14105" max="14105" width="20.6640625" style="95" bestFit="1" customWidth="1"/>
    <col min="14106" max="14106" width="22.6640625" style="95" bestFit="1" customWidth="1"/>
    <col min="14107" max="14107" width="15.44140625" style="95" customWidth="1"/>
    <col min="14108" max="14108" width="8.88671875" style="95" customWidth="1"/>
    <col min="14109" max="14109" width="58.5546875" style="95" customWidth="1"/>
    <col min="14110" max="14338" width="72.33203125" style="95"/>
    <col min="14339" max="14339" width="4.88671875" style="95" customWidth="1"/>
    <col min="14340" max="14340" width="2.33203125" style="95" customWidth="1"/>
    <col min="14341" max="14341" width="4.33203125" style="95" customWidth="1"/>
    <col min="14342" max="14343" width="3.5546875" style="95" customWidth="1"/>
    <col min="14344" max="14344" width="4.88671875" style="95" customWidth="1"/>
    <col min="14345" max="14345" width="7.44140625" style="95" customWidth="1"/>
    <col min="14346" max="14346" width="11.5546875" style="95" customWidth="1"/>
    <col min="14347" max="14347" width="5.6640625" style="95" customWidth="1"/>
    <col min="14348" max="14348" width="47.5546875" style="95" customWidth="1"/>
    <col min="14349" max="14349" width="12.88671875" style="95" customWidth="1"/>
    <col min="14350" max="14350" width="6.33203125" style="95" customWidth="1"/>
    <col min="14351" max="14351" width="14.5546875" style="95" customWidth="1"/>
    <col min="14352" max="14352" width="11.109375" style="95" customWidth="1"/>
    <col min="14353" max="14353" width="16.88671875" style="95" customWidth="1"/>
    <col min="14354" max="14354" width="12.44140625" style="95" customWidth="1"/>
    <col min="14355" max="14355" width="17.6640625" style="95" customWidth="1"/>
    <col min="14356" max="14356" width="22.5546875" style="95" bestFit="1" customWidth="1"/>
    <col min="14357" max="14357" width="13.6640625" style="95" customWidth="1"/>
    <col min="14358" max="14358" width="16.88671875" style="95" customWidth="1"/>
    <col min="14359" max="14359" width="12.44140625" style="95" customWidth="1"/>
    <col min="14360" max="14360" width="17.44140625" style="95" customWidth="1"/>
    <col min="14361" max="14361" width="20.6640625" style="95" bestFit="1" customWidth="1"/>
    <col min="14362" max="14362" width="22.6640625" style="95" bestFit="1" customWidth="1"/>
    <col min="14363" max="14363" width="15.44140625" style="95" customWidth="1"/>
    <col min="14364" max="14364" width="8.88671875" style="95" customWidth="1"/>
    <col min="14365" max="14365" width="58.5546875" style="95" customWidth="1"/>
    <col min="14366" max="14594" width="72.33203125" style="95"/>
    <col min="14595" max="14595" width="4.88671875" style="95" customWidth="1"/>
    <col min="14596" max="14596" width="2.33203125" style="95" customWidth="1"/>
    <col min="14597" max="14597" width="4.33203125" style="95" customWidth="1"/>
    <col min="14598" max="14599" width="3.5546875" style="95" customWidth="1"/>
    <col min="14600" max="14600" width="4.88671875" style="95" customWidth="1"/>
    <col min="14601" max="14601" width="7.44140625" style="95" customWidth="1"/>
    <col min="14602" max="14602" width="11.5546875" style="95" customWidth="1"/>
    <col min="14603" max="14603" width="5.6640625" style="95" customWidth="1"/>
    <col min="14604" max="14604" width="47.5546875" style="95" customWidth="1"/>
    <col min="14605" max="14605" width="12.88671875" style="95" customWidth="1"/>
    <col min="14606" max="14606" width="6.33203125" style="95" customWidth="1"/>
    <col min="14607" max="14607" width="14.5546875" style="95" customWidth="1"/>
    <col min="14608" max="14608" width="11.109375" style="95" customWidth="1"/>
    <col min="14609" max="14609" width="16.88671875" style="95" customWidth="1"/>
    <col min="14610" max="14610" width="12.44140625" style="95" customWidth="1"/>
    <col min="14611" max="14611" width="17.6640625" style="95" customWidth="1"/>
    <col min="14612" max="14612" width="22.5546875" style="95" bestFit="1" customWidth="1"/>
    <col min="14613" max="14613" width="13.6640625" style="95" customWidth="1"/>
    <col min="14614" max="14614" width="16.88671875" style="95" customWidth="1"/>
    <col min="14615" max="14615" width="12.44140625" style="95" customWidth="1"/>
    <col min="14616" max="14616" width="17.44140625" style="95" customWidth="1"/>
    <col min="14617" max="14617" width="20.6640625" style="95" bestFit="1" customWidth="1"/>
    <col min="14618" max="14618" width="22.6640625" style="95" bestFit="1" customWidth="1"/>
    <col min="14619" max="14619" width="15.44140625" style="95" customWidth="1"/>
    <col min="14620" max="14620" width="8.88671875" style="95" customWidth="1"/>
    <col min="14621" max="14621" width="58.5546875" style="95" customWidth="1"/>
    <col min="14622" max="14850" width="72.33203125" style="95"/>
    <col min="14851" max="14851" width="4.88671875" style="95" customWidth="1"/>
    <col min="14852" max="14852" width="2.33203125" style="95" customWidth="1"/>
    <col min="14853" max="14853" width="4.33203125" style="95" customWidth="1"/>
    <col min="14854" max="14855" width="3.5546875" style="95" customWidth="1"/>
    <col min="14856" max="14856" width="4.88671875" style="95" customWidth="1"/>
    <col min="14857" max="14857" width="7.44140625" style="95" customWidth="1"/>
    <col min="14858" max="14858" width="11.5546875" style="95" customWidth="1"/>
    <col min="14859" max="14859" width="5.6640625" style="95" customWidth="1"/>
    <col min="14860" max="14860" width="47.5546875" style="95" customWidth="1"/>
    <col min="14861" max="14861" width="12.88671875" style="95" customWidth="1"/>
    <col min="14862" max="14862" width="6.33203125" style="95" customWidth="1"/>
    <col min="14863" max="14863" width="14.5546875" style="95" customWidth="1"/>
    <col min="14864" max="14864" width="11.109375" style="95" customWidth="1"/>
    <col min="14865" max="14865" width="16.88671875" style="95" customWidth="1"/>
    <col min="14866" max="14866" width="12.44140625" style="95" customWidth="1"/>
    <col min="14867" max="14867" width="17.6640625" style="95" customWidth="1"/>
    <col min="14868" max="14868" width="22.5546875" style="95" bestFit="1" customWidth="1"/>
    <col min="14869" max="14869" width="13.6640625" style="95" customWidth="1"/>
    <col min="14870" max="14870" width="16.88671875" style="95" customWidth="1"/>
    <col min="14871" max="14871" width="12.44140625" style="95" customWidth="1"/>
    <col min="14872" max="14872" width="17.44140625" style="95" customWidth="1"/>
    <col min="14873" max="14873" width="20.6640625" style="95" bestFit="1" customWidth="1"/>
    <col min="14874" max="14874" width="22.6640625" style="95" bestFit="1" customWidth="1"/>
    <col min="14875" max="14875" width="15.44140625" style="95" customWidth="1"/>
    <col min="14876" max="14876" width="8.88671875" style="95" customWidth="1"/>
    <col min="14877" max="14877" width="58.5546875" style="95" customWidth="1"/>
    <col min="14878" max="15106" width="72.33203125" style="95"/>
    <col min="15107" max="15107" width="4.88671875" style="95" customWidth="1"/>
    <col min="15108" max="15108" width="2.33203125" style="95" customWidth="1"/>
    <col min="15109" max="15109" width="4.33203125" style="95" customWidth="1"/>
    <col min="15110" max="15111" width="3.5546875" style="95" customWidth="1"/>
    <col min="15112" max="15112" width="4.88671875" style="95" customWidth="1"/>
    <col min="15113" max="15113" width="7.44140625" style="95" customWidth="1"/>
    <col min="15114" max="15114" width="11.5546875" style="95" customWidth="1"/>
    <col min="15115" max="15115" width="5.6640625" style="95" customWidth="1"/>
    <col min="15116" max="15116" width="47.5546875" style="95" customWidth="1"/>
    <col min="15117" max="15117" width="12.88671875" style="95" customWidth="1"/>
    <col min="15118" max="15118" width="6.33203125" style="95" customWidth="1"/>
    <col min="15119" max="15119" width="14.5546875" style="95" customWidth="1"/>
    <col min="15120" max="15120" width="11.109375" style="95" customWidth="1"/>
    <col min="15121" max="15121" width="16.88671875" style="95" customWidth="1"/>
    <col min="15122" max="15122" width="12.44140625" style="95" customWidth="1"/>
    <col min="15123" max="15123" width="17.6640625" style="95" customWidth="1"/>
    <col min="15124" max="15124" width="22.5546875" style="95" bestFit="1" customWidth="1"/>
    <col min="15125" max="15125" width="13.6640625" style="95" customWidth="1"/>
    <col min="15126" max="15126" width="16.88671875" style="95" customWidth="1"/>
    <col min="15127" max="15127" width="12.44140625" style="95" customWidth="1"/>
    <col min="15128" max="15128" width="17.44140625" style="95" customWidth="1"/>
    <col min="15129" max="15129" width="20.6640625" style="95" bestFit="1" customWidth="1"/>
    <col min="15130" max="15130" width="22.6640625" style="95" bestFit="1" customWidth="1"/>
    <col min="15131" max="15131" width="15.44140625" style="95" customWidth="1"/>
    <col min="15132" max="15132" width="8.88671875" style="95" customWidth="1"/>
    <col min="15133" max="15133" width="58.5546875" style="95" customWidth="1"/>
    <col min="15134" max="15362" width="72.33203125" style="95"/>
    <col min="15363" max="15363" width="4.88671875" style="95" customWidth="1"/>
    <col min="15364" max="15364" width="2.33203125" style="95" customWidth="1"/>
    <col min="15365" max="15365" width="4.33203125" style="95" customWidth="1"/>
    <col min="15366" max="15367" width="3.5546875" style="95" customWidth="1"/>
    <col min="15368" max="15368" width="4.88671875" style="95" customWidth="1"/>
    <col min="15369" max="15369" width="7.44140625" style="95" customWidth="1"/>
    <col min="15370" max="15370" width="11.5546875" style="95" customWidth="1"/>
    <col min="15371" max="15371" width="5.6640625" style="95" customWidth="1"/>
    <col min="15372" max="15372" width="47.5546875" style="95" customWidth="1"/>
    <col min="15373" max="15373" width="12.88671875" style="95" customWidth="1"/>
    <col min="15374" max="15374" width="6.33203125" style="95" customWidth="1"/>
    <col min="15375" max="15375" width="14.5546875" style="95" customWidth="1"/>
    <col min="15376" max="15376" width="11.109375" style="95" customWidth="1"/>
    <col min="15377" max="15377" width="16.88671875" style="95" customWidth="1"/>
    <col min="15378" max="15378" width="12.44140625" style="95" customWidth="1"/>
    <col min="15379" max="15379" width="17.6640625" style="95" customWidth="1"/>
    <col min="15380" max="15380" width="22.5546875" style="95" bestFit="1" customWidth="1"/>
    <col min="15381" max="15381" width="13.6640625" style="95" customWidth="1"/>
    <col min="15382" max="15382" width="16.88671875" style="95" customWidth="1"/>
    <col min="15383" max="15383" width="12.44140625" style="95" customWidth="1"/>
    <col min="15384" max="15384" width="17.44140625" style="95" customWidth="1"/>
    <col min="15385" max="15385" width="20.6640625" style="95" bestFit="1" customWidth="1"/>
    <col min="15386" max="15386" width="22.6640625" style="95" bestFit="1" customWidth="1"/>
    <col min="15387" max="15387" width="15.44140625" style="95" customWidth="1"/>
    <col min="15388" max="15388" width="8.88671875" style="95" customWidth="1"/>
    <col min="15389" max="15389" width="58.5546875" style="95" customWidth="1"/>
    <col min="15390" max="15618" width="72.33203125" style="95"/>
    <col min="15619" max="15619" width="4.88671875" style="95" customWidth="1"/>
    <col min="15620" max="15620" width="2.33203125" style="95" customWidth="1"/>
    <col min="15621" max="15621" width="4.33203125" style="95" customWidth="1"/>
    <col min="15622" max="15623" width="3.5546875" style="95" customWidth="1"/>
    <col min="15624" max="15624" width="4.88671875" style="95" customWidth="1"/>
    <col min="15625" max="15625" width="7.44140625" style="95" customWidth="1"/>
    <col min="15626" max="15626" width="11.5546875" style="95" customWidth="1"/>
    <col min="15627" max="15627" width="5.6640625" style="95" customWidth="1"/>
    <col min="15628" max="15628" width="47.5546875" style="95" customWidth="1"/>
    <col min="15629" max="15629" width="12.88671875" style="95" customWidth="1"/>
    <col min="15630" max="15630" width="6.33203125" style="95" customWidth="1"/>
    <col min="15631" max="15631" width="14.5546875" style="95" customWidth="1"/>
    <col min="15632" max="15632" width="11.109375" style="95" customWidth="1"/>
    <col min="15633" max="15633" width="16.88671875" style="95" customWidth="1"/>
    <col min="15634" max="15634" width="12.44140625" style="95" customWidth="1"/>
    <col min="15635" max="15635" width="17.6640625" style="95" customWidth="1"/>
    <col min="15636" max="15636" width="22.5546875" style="95" bestFit="1" customWidth="1"/>
    <col min="15637" max="15637" width="13.6640625" style="95" customWidth="1"/>
    <col min="15638" max="15638" width="16.88671875" style="95" customWidth="1"/>
    <col min="15639" max="15639" width="12.44140625" style="95" customWidth="1"/>
    <col min="15640" max="15640" width="17.44140625" style="95" customWidth="1"/>
    <col min="15641" max="15641" width="20.6640625" style="95" bestFit="1" customWidth="1"/>
    <col min="15642" max="15642" width="22.6640625" style="95" bestFit="1" customWidth="1"/>
    <col min="15643" max="15643" width="15.44140625" style="95" customWidth="1"/>
    <col min="15644" max="15644" width="8.88671875" style="95" customWidth="1"/>
    <col min="15645" max="15645" width="58.5546875" style="95" customWidth="1"/>
    <col min="15646" max="15874" width="72.33203125" style="95"/>
    <col min="15875" max="15875" width="4.88671875" style="95" customWidth="1"/>
    <col min="15876" max="15876" width="2.33203125" style="95" customWidth="1"/>
    <col min="15877" max="15877" width="4.33203125" style="95" customWidth="1"/>
    <col min="15878" max="15879" width="3.5546875" style="95" customWidth="1"/>
    <col min="15880" max="15880" width="4.88671875" style="95" customWidth="1"/>
    <col min="15881" max="15881" width="7.44140625" style="95" customWidth="1"/>
    <col min="15882" max="15882" width="11.5546875" style="95" customWidth="1"/>
    <col min="15883" max="15883" width="5.6640625" style="95" customWidth="1"/>
    <col min="15884" max="15884" width="47.5546875" style="95" customWidth="1"/>
    <col min="15885" max="15885" width="12.88671875" style="95" customWidth="1"/>
    <col min="15886" max="15886" width="6.33203125" style="95" customWidth="1"/>
    <col min="15887" max="15887" width="14.5546875" style="95" customWidth="1"/>
    <col min="15888" max="15888" width="11.109375" style="95" customWidth="1"/>
    <col min="15889" max="15889" width="16.88671875" style="95" customWidth="1"/>
    <col min="15890" max="15890" width="12.44140625" style="95" customWidth="1"/>
    <col min="15891" max="15891" width="17.6640625" style="95" customWidth="1"/>
    <col min="15892" max="15892" width="22.5546875" style="95" bestFit="1" customWidth="1"/>
    <col min="15893" max="15893" width="13.6640625" style="95" customWidth="1"/>
    <col min="15894" max="15894" width="16.88671875" style="95" customWidth="1"/>
    <col min="15895" max="15895" width="12.44140625" style="95" customWidth="1"/>
    <col min="15896" max="15896" width="17.44140625" style="95" customWidth="1"/>
    <col min="15897" max="15897" width="20.6640625" style="95" bestFit="1" customWidth="1"/>
    <col min="15898" max="15898" width="22.6640625" style="95" bestFit="1" customWidth="1"/>
    <col min="15899" max="15899" width="15.44140625" style="95" customWidth="1"/>
    <col min="15900" max="15900" width="8.88671875" style="95" customWidth="1"/>
    <col min="15901" max="15901" width="58.5546875" style="95" customWidth="1"/>
    <col min="15902" max="16130" width="72.33203125" style="95"/>
    <col min="16131" max="16131" width="4.88671875" style="95" customWidth="1"/>
    <col min="16132" max="16132" width="2.33203125" style="95" customWidth="1"/>
    <col min="16133" max="16133" width="4.33203125" style="95" customWidth="1"/>
    <col min="16134" max="16135" width="3.5546875" style="95" customWidth="1"/>
    <col min="16136" max="16136" width="4.88671875" style="95" customWidth="1"/>
    <col min="16137" max="16137" width="7.44140625" style="95" customWidth="1"/>
    <col min="16138" max="16138" width="11.5546875" style="95" customWidth="1"/>
    <col min="16139" max="16139" width="5.6640625" style="95" customWidth="1"/>
    <col min="16140" max="16140" width="47.5546875" style="95" customWidth="1"/>
    <col min="16141" max="16141" width="12.88671875" style="95" customWidth="1"/>
    <col min="16142" max="16142" width="6.33203125" style="95" customWidth="1"/>
    <col min="16143" max="16143" width="14.5546875" style="95" customWidth="1"/>
    <col min="16144" max="16144" width="11.109375" style="95" customWidth="1"/>
    <col min="16145" max="16145" width="16.88671875" style="95" customWidth="1"/>
    <col min="16146" max="16146" width="12.44140625" style="95" customWidth="1"/>
    <col min="16147" max="16147" width="17.6640625" style="95" customWidth="1"/>
    <col min="16148" max="16148" width="22.5546875" style="95" bestFit="1" customWidth="1"/>
    <col min="16149" max="16149" width="13.6640625" style="95" customWidth="1"/>
    <col min="16150" max="16150" width="16.88671875" style="95" customWidth="1"/>
    <col min="16151" max="16151" width="12.44140625" style="95" customWidth="1"/>
    <col min="16152" max="16152" width="17.44140625" style="95" customWidth="1"/>
    <col min="16153" max="16153" width="20.6640625" style="95" bestFit="1" customWidth="1"/>
    <col min="16154" max="16154" width="22.6640625" style="95" bestFit="1" customWidth="1"/>
    <col min="16155" max="16155" width="15.44140625" style="95" customWidth="1"/>
    <col min="16156" max="16156" width="8.88671875" style="95" customWidth="1"/>
    <col min="16157" max="16157" width="58.5546875" style="95" customWidth="1"/>
    <col min="16158" max="16384" width="72.33203125" style="95"/>
  </cols>
  <sheetData>
    <row r="1" spans="2:34" ht="15.75" customHeight="1" thickBot="1">
      <c r="B1" s="95"/>
    </row>
    <row r="2" spans="2:34" ht="37.5" customHeight="1" thickBot="1">
      <c r="B2" s="962"/>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226"/>
      <c r="AH2" s="296"/>
    </row>
    <row r="3" spans="2:34" ht="37.5" customHeight="1">
      <c r="B3" s="241"/>
      <c r="C3" s="3084">
        <v>6</v>
      </c>
      <c r="D3" s="3085"/>
      <c r="E3" s="655" t="s">
        <v>1084</v>
      </c>
      <c r="G3" s="655"/>
      <c r="H3" s="655"/>
      <c r="I3" s="655"/>
      <c r="J3" s="655"/>
      <c r="K3" s="655"/>
      <c r="L3" s="655"/>
      <c r="M3" s="655"/>
      <c r="N3" s="655"/>
      <c r="O3" s="655"/>
      <c r="P3" s="655"/>
      <c r="Q3" s="655"/>
      <c r="R3" s="655"/>
      <c r="S3" s="655"/>
      <c r="T3" s="655"/>
      <c r="U3" s="655"/>
      <c r="V3" s="655"/>
      <c r="W3" s="655"/>
      <c r="AH3" s="297"/>
    </row>
    <row r="4" spans="2:34" ht="37.5" customHeight="1" thickBot="1">
      <c r="B4" s="241"/>
      <c r="C4" s="3086"/>
      <c r="D4" s="3087"/>
      <c r="E4" s="656" t="s">
        <v>1085</v>
      </c>
      <c r="G4" s="655"/>
      <c r="H4" s="655"/>
      <c r="I4" s="655"/>
      <c r="J4" s="655"/>
      <c r="K4" s="655"/>
      <c r="L4" s="655"/>
      <c r="M4" s="655"/>
      <c r="N4" s="655"/>
      <c r="O4" s="655"/>
      <c r="P4" s="655"/>
      <c r="Q4" s="655"/>
      <c r="R4" s="655"/>
      <c r="S4" s="655"/>
      <c r="T4" s="655"/>
      <c r="U4" s="655"/>
      <c r="V4" s="655"/>
      <c r="W4" s="655"/>
      <c r="X4" s="655"/>
      <c r="Y4" s="655"/>
      <c r="Z4" s="655"/>
      <c r="AA4" s="655"/>
      <c r="AB4" s="655"/>
      <c r="AC4" s="655"/>
      <c r="AD4" s="655"/>
      <c r="AE4" s="252"/>
      <c r="AF4" s="252"/>
      <c r="AG4" s="252"/>
      <c r="AH4" s="297"/>
    </row>
    <row r="5" spans="2:34" ht="16.2" customHeight="1">
      <c r="B5" s="241"/>
      <c r="C5" s="72"/>
      <c r="D5" s="72"/>
      <c r="E5" s="7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97"/>
    </row>
    <row r="6" spans="2:34" ht="18.75" customHeight="1">
      <c r="B6" s="241"/>
      <c r="AC6" s="252"/>
      <c r="AD6" s="252"/>
      <c r="AE6" s="252"/>
      <c r="AF6" s="252"/>
      <c r="AG6" s="252"/>
      <c r="AH6" s="297"/>
    </row>
    <row r="7" spans="2:34" ht="121.5" customHeight="1">
      <c r="B7" s="241"/>
      <c r="L7" s="262"/>
      <c r="M7" s="262"/>
      <c r="N7" s="262"/>
      <c r="O7" s="262"/>
      <c r="P7" s="262"/>
      <c r="Q7" s="262"/>
      <c r="R7" s="262"/>
      <c r="S7" s="3075" t="s">
        <v>2299</v>
      </c>
      <c r="T7" s="3075"/>
      <c r="U7" s="3075"/>
      <c r="V7" s="3075"/>
      <c r="W7" s="3075"/>
      <c r="X7" s="3075"/>
      <c r="Y7" s="3075"/>
      <c r="Z7" s="3075"/>
      <c r="AA7" s="3075"/>
      <c r="AB7" s="3075"/>
      <c r="AC7" s="3075"/>
      <c r="AD7" s="3075"/>
      <c r="AE7" s="3075"/>
      <c r="AF7" s="3075"/>
      <c r="AG7" s="3075"/>
      <c r="AH7" s="295"/>
    </row>
    <row r="8" spans="2:34" ht="16.2" customHeight="1">
      <c r="B8" s="963"/>
      <c r="D8" s="262"/>
      <c r="F8" s="1999"/>
      <c r="G8" s="1999"/>
      <c r="H8" s="1999"/>
      <c r="I8" s="1999"/>
      <c r="J8" s="1999"/>
      <c r="K8" s="1999"/>
      <c r="L8" s="262"/>
      <c r="M8" s="262"/>
      <c r="N8" s="262"/>
      <c r="O8" s="262"/>
      <c r="P8" s="262"/>
      <c r="Q8" s="262"/>
      <c r="R8" s="262"/>
      <c r="S8" s="262"/>
      <c r="T8" s="262"/>
      <c r="U8" s="262"/>
      <c r="V8" s="262"/>
      <c r="W8" s="262"/>
      <c r="X8" s="262"/>
      <c r="Y8" s="262"/>
      <c r="Z8" s="262"/>
      <c r="AA8" s="262"/>
      <c r="AB8" s="262"/>
      <c r="AC8" s="262"/>
      <c r="AD8" s="262"/>
      <c r="AE8" s="262"/>
      <c r="AF8" s="262"/>
      <c r="AG8" s="262"/>
      <c r="AH8" s="964"/>
    </row>
    <row r="9" spans="2:34" ht="30" customHeight="1">
      <c r="B9" s="963"/>
      <c r="C9" s="262"/>
      <c r="D9" s="262"/>
      <c r="E9" s="3074" t="s">
        <v>557</v>
      </c>
      <c r="F9" s="3074"/>
      <c r="G9" s="3074"/>
      <c r="H9" s="3074"/>
      <c r="I9" s="3074"/>
      <c r="J9" s="3074"/>
      <c r="K9" s="3074"/>
      <c r="L9" s="262"/>
      <c r="M9" s="262"/>
      <c r="N9" s="262"/>
      <c r="O9" s="262"/>
      <c r="P9" s="262"/>
      <c r="Q9" s="262"/>
      <c r="R9" s="262"/>
      <c r="S9" s="262"/>
      <c r="T9" s="262"/>
      <c r="U9" s="262"/>
      <c r="V9" s="3075" t="s">
        <v>558</v>
      </c>
      <c r="W9" s="3075"/>
      <c r="X9" s="3075"/>
      <c r="Y9" s="3075"/>
      <c r="Z9" s="262"/>
      <c r="AA9" s="262"/>
      <c r="AB9" s="262"/>
      <c r="AC9" s="3075" t="s">
        <v>559</v>
      </c>
      <c r="AD9" s="3075"/>
      <c r="AE9" s="3075"/>
      <c r="AF9" s="3075"/>
      <c r="AG9" s="262"/>
      <c r="AH9" s="964"/>
    </row>
    <row r="10" spans="2:34" ht="30" customHeight="1">
      <c r="B10" s="963"/>
      <c r="C10" s="262"/>
      <c r="D10" s="262"/>
      <c r="E10" s="3074"/>
      <c r="F10" s="3074"/>
      <c r="G10" s="3074"/>
      <c r="H10" s="3074"/>
      <c r="I10" s="3074"/>
      <c r="J10" s="3074"/>
      <c r="K10" s="3074"/>
      <c r="L10" s="262"/>
      <c r="M10" s="262"/>
      <c r="N10" s="262"/>
      <c r="O10" s="262"/>
      <c r="P10" s="262"/>
      <c r="Q10" s="262"/>
      <c r="R10" s="262"/>
      <c r="S10" s="262"/>
      <c r="T10" s="262"/>
      <c r="U10" s="262"/>
      <c r="V10" s="3075"/>
      <c r="W10" s="3075"/>
      <c r="X10" s="3075"/>
      <c r="Y10" s="3075"/>
      <c r="Z10" s="262"/>
      <c r="AA10" s="262"/>
      <c r="AB10" s="262"/>
      <c r="AC10" s="3075"/>
      <c r="AD10" s="3075"/>
      <c r="AE10" s="3075"/>
      <c r="AF10" s="3075"/>
      <c r="AG10" s="262"/>
      <c r="AH10" s="964"/>
    </row>
    <row r="11" spans="2:34" ht="16.2" customHeight="1">
      <c r="B11" s="963"/>
      <c r="C11" s="262"/>
      <c r="D11" s="262"/>
      <c r="E11" s="3074"/>
      <c r="F11" s="3074"/>
      <c r="G11" s="3074"/>
      <c r="H11" s="3074"/>
      <c r="I11" s="3074"/>
      <c r="J11" s="3074"/>
      <c r="K11" s="3074"/>
      <c r="L11" s="262"/>
      <c r="M11" s="262"/>
      <c r="N11" s="262"/>
      <c r="O11" s="262"/>
      <c r="P11" s="262"/>
      <c r="Q11" s="262"/>
      <c r="R11" s="262"/>
      <c r="S11" s="262"/>
      <c r="T11" s="262"/>
      <c r="U11" s="262"/>
      <c r="V11" s="262"/>
      <c r="W11" s="262"/>
      <c r="X11" s="262"/>
      <c r="Y11" s="262"/>
      <c r="Z11" s="262"/>
      <c r="AA11" s="262"/>
      <c r="AB11" s="1527"/>
      <c r="AC11" s="262"/>
      <c r="AD11" s="262"/>
      <c r="AE11" s="262"/>
      <c r="AF11" s="262"/>
      <c r="AG11" s="262"/>
      <c r="AH11" s="964"/>
    </row>
    <row r="12" spans="2:34" ht="39.75" customHeight="1">
      <c r="B12" s="963"/>
      <c r="C12" s="262"/>
      <c r="D12" s="262"/>
      <c r="E12" s="262"/>
      <c r="F12" s="262"/>
      <c r="G12" s="262"/>
      <c r="H12" s="262"/>
      <c r="I12" s="262"/>
      <c r="J12" s="262"/>
      <c r="K12" s="262"/>
      <c r="L12" s="262"/>
      <c r="M12" s="262"/>
      <c r="N12" s="262"/>
      <c r="O12" s="262"/>
      <c r="P12" s="262"/>
      <c r="Q12" s="262"/>
      <c r="R12" s="262"/>
      <c r="S12" s="262"/>
      <c r="T12" s="262"/>
      <c r="U12" s="262"/>
      <c r="V12" s="3088" t="s">
        <v>561</v>
      </c>
      <c r="W12" s="3088"/>
      <c r="X12" s="3088"/>
      <c r="Y12" s="3088"/>
      <c r="Z12" s="1321"/>
      <c r="AA12" s="1321"/>
      <c r="AB12" s="1321"/>
      <c r="AC12" s="3088" t="s">
        <v>562</v>
      </c>
      <c r="AD12" s="3088"/>
      <c r="AE12" s="3088"/>
      <c r="AF12" s="3088"/>
      <c r="AG12" s="262"/>
      <c r="AH12" s="965"/>
    </row>
    <row r="13" spans="2:34" ht="13.2" customHeight="1" thickBot="1">
      <c r="B13" s="963"/>
      <c r="C13" s="262"/>
      <c r="D13" s="262"/>
      <c r="E13" s="262"/>
      <c r="F13" s="262"/>
      <c r="G13" s="262"/>
      <c r="H13" s="262"/>
      <c r="I13" s="262"/>
      <c r="J13" s="262"/>
      <c r="K13" s="262"/>
      <c r="L13" s="262"/>
      <c r="M13" s="262"/>
      <c r="N13" s="262"/>
      <c r="O13" s="262"/>
      <c r="P13" s="262"/>
      <c r="Q13" s="262"/>
      <c r="R13" s="262"/>
      <c r="S13" s="262"/>
      <c r="T13" s="262"/>
      <c r="U13" s="262"/>
      <c r="V13" s="3083"/>
      <c r="W13" s="3083"/>
      <c r="X13" s="3083"/>
      <c r="Y13" s="3083"/>
      <c r="Z13" s="1321"/>
      <c r="AA13" s="1321"/>
      <c r="AB13" s="1321"/>
      <c r="AC13" s="3083"/>
      <c r="AD13" s="3083"/>
      <c r="AE13" s="3083"/>
      <c r="AF13" s="3083"/>
      <c r="AG13" s="262"/>
      <c r="AH13" s="965"/>
    </row>
    <row r="14" spans="2:34" s="967" customFormat="1" ht="30.75" customHeight="1">
      <c r="B14" s="963"/>
      <c r="C14" s="71">
        <v>6.1</v>
      </c>
      <c r="D14" s="71"/>
      <c r="E14" s="71" t="s">
        <v>560</v>
      </c>
      <c r="F14" s="247"/>
      <c r="G14" s="247"/>
      <c r="H14" s="247"/>
      <c r="I14" s="262"/>
      <c r="J14" s="262"/>
      <c r="K14" s="262"/>
      <c r="L14" s="262"/>
      <c r="M14" s="262"/>
      <c r="N14" s="262"/>
      <c r="O14" s="262"/>
      <c r="P14" s="262"/>
      <c r="Q14" s="262"/>
      <c r="R14" s="262"/>
      <c r="S14" s="262"/>
      <c r="T14" s="262"/>
      <c r="U14" s="262"/>
      <c r="V14" s="3077"/>
      <c r="W14" s="3078"/>
      <c r="X14" s="3078"/>
      <c r="Y14" s="3079"/>
      <c r="Z14" s="1321"/>
      <c r="AA14" s="1321"/>
      <c r="AB14" s="1321"/>
      <c r="AC14" s="3077"/>
      <c r="AD14" s="3078"/>
      <c r="AE14" s="3078"/>
      <c r="AF14" s="3079"/>
      <c r="AG14" s="262"/>
      <c r="AH14" s="966"/>
    </row>
    <row r="15" spans="2:34" ht="30.75" customHeight="1" thickBot="1">
      <c r="B15" s="253"/>
      <c r="C15" s="71"/>
      <c r="D15" s="71"/>
      <c r="E15" s="72" t="s">
        <v>563</v>
      </c>
      <c r="F15" s="71"/>
      <c r="G15" s="71"/>
      <c r="H15" s="247"/>
      <c r="I15" s="247"/>
      <c r="J15" s="247"/>
      <c r="K15" s="247"/>
      <c r="L15" s="247"/>
      <c r="M15" s="247"/>
      <c r="N15" s="247"/>
      <c r="O15" s="247"/>
      <c r="P15" s="247"/>
      <c r="Q15" s="247"/>
      <c r="R15" s="247"/>
      <c r="S15" s="247"/>
      <c r="T15" s="247"/>
      <c r="U15" s="247"/>
      <c r="V15" s="3080"/>
      <c r="W15" s="3081"/>
      <c r="X15" s="3081"/>
      <c r="Y15" s="3082"/>
      <c r="Z15" s="971"/>
      <c r="AA15" s="971"/>
      <c r="AB15" s="971"/>
      <c r="AC15" s="3080"/>
      <c r="AD15" s="3081"/>
      <c r="AE15" s="3081"/>
      <c r="AF15" s="3082"/>
      <c r="AG15" s="268"/>
      <c r="AH15" s="968"/>
    </row>
    <row r="16" spans="2:34" ht="30.75" customHeight="1">
      <c r="B16" s="241"/>
      <c r="C16" s="254"/>
      <c r="D16" s="254"/>
      <c r="E16" s="254"/>
      <c r="F16" s="254"/>
      <c r="G16" s="254"/>
      <c r="H16" s="1528"/>
      <c r="I16" s="1528"/>
      <c r="J16" s="1528"/>
      <c r="K16" s="1528"/>
      <c r="L16" s="1528"/>
      <c r="M16" s="1528"/>
      <c r="N16" s="1528"/>
      <c r="O16" s="1528"/>
      <c r="P16" s="1528"/>
      <c r="Q16" s="1528"/>
      <c r="R16" s="1528"/>
      <c r="S16" s="1528"/>
      <c r="T16" s="1528"/>
      <c r="U16" s="1528"/>
      <c r="V16" s="1322"/>
      <c r="W16" s="1322"/>
      <c r="X16" s="1322"/>
      <c r="Y16" s="1322"/>
      <c r="Z16" s="1322"/>
      <c r="AA16" s="1322"/>
      <c r="AB16" s="1322"/>
      <c r="AC16" s="1322"/>
      <c r="AD16" s="1322"/>
      <c r="AE16" s="1322"/>
      <c r="AF16" s="1322"/>
      <c r="AG16" s="268"/>
      <c r="AH16" s="968"/>
    </row>
    <row r="17" spans="2:34" ht="30.75" customHeight="1">
      <c r="B17" s="241"/>
      <c r="C17" s="71">
        <v>6.2</v>
      </c>
      <c r="D17" s="250"/>
      <c r="E17" s="71" t="s">
        <v>2300</v>
      </c>
      <c r="F17" s="71"/>
      <c r="G17" s="72"/>
      <c r="H17" s="256"/>
      <c r="I17" s="256"/>
      <c r="J17" s="256"/>
      <c r="K17" s="256"/>
      <c r="L17" s="256"/>
      <c r="M17" s="256"/>
      <c r="N17" s="256"/>
      <c r="O17" s="256"/>
      <c r="P17" s="256"/>
      <c r="Q17" s="256"/>
      <c r="R17" s="256"/>
      <c r="S17" s="256"/>
      <c r="T17" s="256"/>
      <c r="U17" s="256"/>
      <c r="V17" s="1323"/>
      <c r="W17" s="1323"/>
      <c r="X17" s="1323"/>
      <c r="Y17" s="1323"/>
      <c r="Z17" s="1323"/>
      <c r="AA17" s="1323"/>
      <c r="AB17" s="1323"/>
      <c r="AC17" s="1323"/>
      <c r="AD17" s="1323"/>
      <c r="AE17" s="1323"/>
      <c r="AF17" s="1323"/>
      <c r="AG17" s="268"/>
      <c r="AH17" s="968"/>
    </row>
    <row r="18" spans="2:34" ht="30.75" customHeight="1">
      <c r="B18" s="241"/>
      <c r="C18" s="255"/>
      <c r="D18" s="250"/>
      <c r="E18" s="72" t="s">
        <v>2301</v>
      </c>
      <c r="F18" s="71"/>
      <c r="G18" s="72"/>
      <c r="H18" s="256"/>
      <c r="I18" s="256"/>
      <c r="J18" s="256"/>
      <c r="K18" s="256"/>
      <c r="L18" s="256"/>
      <c r="M18" s="256"/>
      <c r="N18" s="256"/>
      <c r="O18" s="256"/>
      <c r="P18" s="256"/>
      <c r="Q18" s="256"/>
      <c r="R18" s="256"/>
      <c r="S18" s="256"/>
      <c r="T18" s="256"/>
      <c r="U18" s="256"/>
      <c r="V18" s="1323"/>
      <c r="W18" s="1323"/>
      <c r="X18" s="1323"/>
      <c r="Y18" s="1323"/>
      <c r="Z18" s="1323"/>
      <c r="AA18" s="1323"/>
      <c r="AB18" s="1323"/>
      <c r="AC18" s="1323"/>
      <c r="AD18" s="1323"/>
      <c r="AE18" s="1323"/>
      <c r="AF18" s="1323"/>
      <c r="AG18" s="268"/>
      <c r="AH18" s="968"/>
    </row>
    <row r="19" spans="2:34" ht="30.75" customHeight="1" thickBot="1">
      <c r="B19" s="241"/>
      <c r="C19" s="255"/>
      <c r="D19" s="250"/>
      <c r="E19" s="255"/>
      <c r="F19" s="254"/>
      <c r="G19" s="72"/>
      <c r="H19" s="256"/>
      <c r="I19" s="256"/>
      <c r="J19" s="256"/>
      <c r="K19" s="256"/>
      <c r="L19" s="256"/>
      <c r="M19" s="256"/>
      <c r="N19" s="256"/>
      <c r="O19" s="256"/>
      <c r="P19" s="256"/>
      <c r="Q19" s="256"/>
      <c r="R19" s="256"/>
      <c r="S19" s="256"/>
      <c r="T19" s="256"/>
      <c r="U19" s="256"/>
      <c r="V19" s="3083" t="s">
        <v>597</v>
      </c>
      <c r="W19" s="3083"/>
      <c r="X19" s="3083"/>
      <c r="Y19" s="3083"/>
      <c r="Z19" s="1323"/>
      <c r="AA19" s="1323"/>
      <c r="AB19" s="1323"/>
      <c r="AC19" s="3083" t="s">
        <v>598</v>
      </c>
      <c r="AD19" s="3083"/>
      <c r="AE19" s="3083"/>
      <c r="AF19" s="3083"/>
      <c r="AG19" s="268"/>
      <c r="AH19" s="968"/>
    </row>
    <row r="20" spans="2:34" ht="30.75" customHeight="1">
      <c r="B20" s="241"/>
      <c r="C20" s="257"/>
      <c r="D20" s="71"/>
      <c r="E20" s="247" t="s">
        <v>6</v>
      </c>
      <c r="F20" s="247" t="s">
        <v>564</v>
      </c>
      <c r="G20" s="247"/>
      <c r="H20" s="247"/>
      <c r="I20" s="247"/>
      <c r="J20" s="247"/>
      <c r="K20" s="247"/>
      <c r="L20" s="247"/>
      <c r="M20" s="247"/>
      <c r="N20" s="247"/>
      <c r="O20" s="247"/>
      <c r="P20" s="247"/>
      <c r="Q20" s="247"/>
      <c r="R20" s="247"/>
      <c r="S20" s="247"/>
      <c r="T20" s="247"/>
      <c r="U20" s="247"/>
      <c r="V20" s="3077"/>
      <c r="W20" s="3078"/>
      <c r="X20" s="3078"/>
      <c r="Y20" s="3079"/>
      <c r="Z20" s="1321"/>
      <c r="AA20" s="1321"/>
      <c r="AB20" s="1321"/>
      <c r="AC20" s="3077"/>
      <c r="AD20" s="3078"/>
      <c r="AE20" s="3078"/>
      <c r="AF20" s="3079"/>
      <c r="AG20" s="268"/>
      <c r="AH20" s="969"/>
    </row>
    <row r="21" spans="2:34" ht="30.75" customHeight="1" thickBot="1">
      <c r="B21" s="241"/>
      <c r="C21" s="249"/>
      <c r="D21" s="71"/>
      <c r="E21" s="247"/>
      <c r="F21" s="256" t="s">
        <v>565</v>
      </c>
      <c r="G21" s="247"/>
      <c r="H21" s="247"/>
      <c r="I21" s="247"/>
      <c r="J21" s="247"/>
      <c r="K21" s="247"/>
      <c r="L21" s="247"/>
      <c r="M21" s="247"/>
      <c r="N21" s="247"/>
      <c r="O21" s="247"/>
      <c r="P21" s="247"/>
      <c r="Q21" s="247"/>
      <c r="R21" s="247"/>
      <c r="S21" s="247"/>
      <c r="T21" s="247"/>
      <c r="U21" s="247"/>
      <c r="V21" s="3080"/>
      <c r="W21" s="3081"/>
      <c r="X21" s="3081"/>
      <c r="Y21" s="3082"/>
      <c r="Z21" s="971"/>
      <c r="AA21" s="971"/>
      <c r="AB21" s="971"/>
      <c r="AC21" s="3080"/>
      <c r="AD21" s="3081"/>
      <c r="AE21" s="3081"/>
      <c r="AF21" s="3082"/>
      <c r="AG21" s="268"/>
      <c r="AH21" s="969"/>
    </row>
    <row r="22" spans="2:34" ht="30.75" customHeight="1">
      <c r="B22" s="241"/>
      <c r="C22" s="249"/>
      <c r="D22" s="71"/>
      <c r="E22" s="247"/>
      <c r="F22" s="256"/>
      <c r="G22" s="247"/>
      <c r="H22" s="247"/>
      <c r="I22" s="247"/>
      <c r="J22" s="247"/>
      <c r="K22" s="247"/>
      <c r="L22" s="247"/>
      <c r="M22" s="247"/>
      <c r="N22" s="247"/>
      <c r="O22" s="247"/>
      <c r="P22" s="247"/>
      <c r="Q22" s="247"/>
      <c r="R22" s="247"/>
      <c r="S22" s="247"/>
      <c r="T22" s="247"/>
      <c r="U22" s="247"/>
      <c r="V22" s="971"/>
      <c r="W22" s="971"/>
      <c r="X22" s="971"/>
      <c r="Y22" s="971"/>
      <c r="Z22" s="971"/>
      <c r="AA22" s="971"/>
      <c r="AB22" s="971"/>
      <c r="AC22" s="971"/>
      <c r="AD22" s="971"/>
      <c r="AE22" s="971"/>
      <c r="AF22" s="971"/>
      <c r="AG22" s="268"/>
      <c r="AH22" s="969"/>
    </row>
    <row r="23" spans="2:34" ht="30.75" customHeight="1" thickBot="1">
      <c r="B23" s="241"/>
      <c r="C23" s="249"/>
      <c r="D23" s="71"/>
      <c r="E23" s="256"/>
      <c r="F23" s="247"/>
      <c r="G23" s="247"/>
      <c r="H23" s="247"/>
      <c r="I23" s="247"/>
      <c r="J23" s="247"/>
      <c r="K23" s="247"/>
      <c r="L23" s="247"/>
      <c r="M23" s="247"/>
      <c r="N23" s="247"/>
      <c r="O23" s="247"/>
      <c r="P23" s="247"/>
      <c r="Q23" s="247"/>
      <c r="R23" s="247"/>
      <c r="S23" s="247"/>
      <c r="T23" s="247"/>
      <c r="U23" s="247"/>
      <c r="V23" s="3083" t="s">
        <v>595</v>
      </c>
      <c r="W23" s="3083"/>
      <c r="X23" s="3083"/>
      <c r="Y23" s="3083"/>
      <c r="Z23" s="1323"/>
      <c r="AA23" s="1323"/>
      <c r="AB23" s="1323"/>
      <c r="AC23" s="3083" t="s">
        <v>596</v>
      </c>
      <c r="AD23" s="3083"/>
      <c r="AE23" s="3083"/>
      <c r="AF23" s="3083"/>
      <c r="AG23" s="268"/>
      <c r="AH23" s="969"/>
    </row>
    <row r="24" spans="2:34" ht="30.75" customHeight="1">
      <c r="B24" s="241"/>
      <c r="C24" s="71"/>
      <c r="D24" s="71"/>
      <c r="E24" s="247" t="s">
        <v>7</v>
      </c>
      <c r="F24" s="247" t="s">
        <v>566</v>
      </c>
      <c r="G24" s="247"/>
      <c r="H24" s="256"/>
      <c r="I24" s="256"/>
      <c r="J24" s="256"/>
      <c r="K24" s="256"/>
      <c r="L24" s="256"/>
      <c r="M24" s="256"/>
      <c r="N24" s="256"/>
      <c r="O24" s="256"/>
      <c r="P24" s="256"/>
      <c r="Q24" s="256"/>
      <c r="R24" s="256"/>
      <c r="S24" s="256"/>
      <c r="T24" s="256"/>
      <c r="U24" s="256"/>
      <c r="V24" s="3077"/>
      <c r="W24" s="3078"/>
      <c r="X24" s="3078"/>
      <c r="Y24" s="3079"/>
      <c r="Z24" s="1321"/>
      <c r="AA24" s="1321"/>
      <c r="AB24" s="1321"/>
      <c r="AC24" s="3077"/>
      <c r="AD24" s="3078"/>
      <c r="AE24" s="3078"/>
      <c r="AF24" s="3079"/>
      <c r="AG24" s="268"/>
      <c r="AH24" s="969"/>
    </row>
    <row r="25" spans="2:34" ht="30.75" customHeight="1" thickBot="1">
      <c r="B25" s="241"/>
      <c r="C25" s="71"/>
      <c r="D25" s="71"/>
      <c r="E25" s="71"/>
      <c r="F25" s="256" t="s">
        <v>567</v>
      </c>
      <c r="G25" s="256"/>
      <c r="H25" s="256"/>
      <c r="I25" s="256"/>
      <c r="J25" s="256"/>
      <c r="K25" s="256"/>
      <c r="L25" s="256"/>
      <c r="M25" s="256"/>
      <c r="N25" s="256"/>
      <c r="O25" s="256"/>
      <c r="P25" s="256"/>
      <c r="Q25" s="256"/>
      <c r="R25" s="256"/>
      <c r="S25" s="256"/>
      <c r="T25" s="256"/>
      <c r="U25" s="256"/>
      <c r="V25" s="3080"/>
      <c r="W25" s="3081"/>
      <c r="X25" s="3081"/>
      <c r="Y25" s="3082"/>
      <c r="Z25" s="971"/>
      <c r="AA25" s="971"/>
      <c r="AB25" s="971"/>
      <c r="AC25" s="3080"/>
      <c r="AD25" s="3081"/>
      <c r="AE25" s="3081"/>
      <c r="AF25" s="3082"/>
      <c r="AG25" s="268"/>
      <c r="AH25" s="969"/>
    </row>
    <row r="26" spans="2:34" ht="30.75" customHeight="1">
      <c r="B26" s="241"/>
      <c r="C26" s="71"/>
      <c r="D26" s="71"/>
      <c r="E26" s="71"/>
      <c r="F26" s="256"/>
      <c r="G26" s="256"/>
      <c r="H26" s="256"/>
      <c r="I26" s="256"/>
      <c r="J26" s="256"/>
      <c r="K26" s="256"/>
      <c r="L26" s="256"/>
      <c r="M26" s="256"/>
      <c r="N26" s="256"/>
      <c r="O26" s="256"/>
      <c r="P26" s="256"/>
      <c r="Q26" s="256"/>
      <c r="R26" s="256"/>
      <c r="S26" s="256"/>
      <c r="T26" s="256"/>
      <c r="U26" s="256"/>
      <c r="V26" s="971"/>
      <c r="W26" s="971"/>
      <c r="X26" s="971"/>
      <c r="Y26" s="971"/>
      <c r="Z26" s="971"/>
      <c r="AA26" s="971"/>
      <c r="AB26" s="971"/>
      <c r="AC26" s="971"/>
      <c r="AD26" s="971"/>
      <c r="AE26" s="971"/>
      <c r="AF26" s="971"/>
      <c r="AG26" s="268"/>
      <c r="AH26" s="969"/>
    </row>
    <row r="27" spans="2:34" ht="30.75" customHeight="1">
      <c r="B27" s="241"/>
      <c r="C27" s="71">
        <v>6.3</v>
      </c>
      <c r="D27" s="250"/>
      <c r="E27" s="246" t="s">
        <v>2302</v>
      </c>
      <c r="F27" s="250"/>
      <c r="G27" s="250"/>
      <c r="H27" s="250"/>
      <c r="I27" s="250"/>
      <c r="J27" s="250"/>
      <c r="K27" s="250"/>
      <c r="L27" s="250"/>
      <c r="M27" s="250"/>
      <c r="N27" s="250"/>
      <c r="O27" s="250"/>
      <c r="P27" s="250"/>
      <c r="Q27" s="250"/>
      <c r="R27" s="250"/>
      <c r="S27" s="250"/>
      <c r="T27" s="250"/>
      <c r="U27" s="250"/>
      <c r="V27" s="259"/>
      <c r="W27" s="259"/>
      <c r="X27" s="259"/>
      <c r="Y27" s="259"/>
      <c r="Z27" s="259"/>
      <c r="AA27" s="259"/>
      <c r="AB27" s="259"/>
      <c r="AC27" s="259"/>
      <c r="AD27" s="259"/>
      <c r="AE27" s="259"/>
      <c r="AF27" s="259"/>
      <c r="AG27" s="268"/>
      <c r="AH27" s="969"/>
    </row>
    <row r="28" spans="2:34" ht="30.75" customHeight="1">
      <c r="B28" s="241"/>
      <c r="C28" s="250"/>
      <c r="D28" s="250"/>
      <c r="E28" s="239" t="s">
        <v>2302</v>
      </c>
      <c r="F28" s="250"/>
      <c r="G28" s="71"/>
      <c r="H28" s="71"/>
      <c r="I28" s="71"/>
      <c r="J28" s="71"/>
      <c r="K28" s="71"/>
      <c r="L28" s="71"/>
      <c r="M28" s="71"/>
      <c r="N28" s="71"/>
      <c r="O28" s="71"/>
      <c r="P28" s="71"/>
      <c r="Q28" s="71"/>
      <c r="R28" s="71"/>
      <c r="S28" s="71"/>
      <c r="T28" s="71"/>
      <c r="U28" s="71"/>
      <c r="V28" s="1324"/>
      <c r="W28" s="1324"/>
      <c r="X28" s="1324"/>
      <c r="Y28" s="1324"/>
      <c r="Z28" s="1324"/>
      <c r="AA28" s="1324"/>
      <c r="AB28" s="1324"/>
      <c r="AC28" s="259"/>
      <c r="AD28" s="259"/>
      <c r="AE28" s="259"/>
      <c r="AF28" s="259"/>
      <c r="AG28" s="268"/>
      <c r="AH28" s="969"/>
    </row>
    <row r="29" spans="2:34" ht="30.75" customHeight="1" thickBot="1">
      <c r="B29" s="241"/>
      <c r="C29" s="250"/>
      <c r="D29" s="250"/>
      <c r="E29" s="246"/>
      <c r="F29" s="71"/>
      <c r="G29" s="246"/>
      <c r="H29" s="246"/>
      <c r="I29" s="246"/>
      <c r="J29" s="246"/>
      <c r="K29" s="246"/>
      <c r="L29" s="246"/>
      <c r="M29" s="246"/>
      <c r="N29" s="246"/>
      <c r="O29" s="246"/>
      <c r="P29" s="246"/>
      <c r="Q29" s="246"/>
      <c r="R29" s="246"/>
      <c r="S29" s="246"/>
      <c r="T29" s="246"/>
      <c r="U29" s="246"/>
      <c r="V29" s="3083" t="s">
        <v>593</v>
      </c>
      <c r="W29" s="3083"/>
      <c r="X29" s="3083"/>
      <c r="Y29" s="3083"/>
      <c r="Z29" s="1323"/>
      <c r="AA29" s="1323"/>
      <c r="AB29" s="1323"/>
      <c r="AC29" s="3083" t="s">
        <v>594</v>
      </c>
      <c r="AD29" s="3083"/>
      <c r="AE29" s="3083"/>
      <c r="AF29" s="3083"/>
      <c r="AG29" s="268"/>
      <c r="AH29" s="969"/>
    </row>
    <row r="30" spans="2:34" ht="30.75" customHeight="1">
      <c r="B30" s="241"/>
      <c r="C30" s="250"/>
      <c r="D30" s="250"/>
      <c r="E30" s="247" t="s">
        <v>6</v>
      </c>
      <c r="F30" s="247" t="s">
        <v>564</v>
      </c>
      <c r="G30" s="247"/>
      <c r="H30" s="246"/>
      <c r="I30" s="246"/>
      <c r="J30" s="246"/>
      <c r="K30" s="246"/>
      <c r="L30" s="246"/>
      <c r="M30" s="246"/>
      <c r="N30" s="246"/>
      <c r="O30" s="246"/>
      <c r="P30" s="246"/>
      <c r="Q30" s="246"/>
      <c r="R30" s="246"/>
      <c r="S30" s="246"/>
      <c r="T30" s="246"/>
      <c r="U30" s="246"/>
      <c r="V30" s="3077"/>
      <c r="W30" s="3078"/>
      <c r="X30" s="3078"/>
      <c r="Y30" s="3079"/>
      <c r="Z30" s="1321"/>
      <c r="AA30" s="1321"/>
      <c r="AB30" s="1321"/>
      <c r="AC30" s="3077"/>
      <c r="AD30" s="3078"/>
      <c r="AE30" s="3078"/>
      <c r="AF30" s="3079"/>
      <c r="AG30" s="268"/>
      <c r="AH30" s="969"/>
    </row>
    <row r="31" spans="2:34" ht="30.75" customHeight="1" thickBot="1">
      <c r="B31" s="241"/>
      <c r="C31" s="250"/>
      <c r="D31" s="250"/>
      <c r="E31" s="247"/>
      <c r="F31" s="256" t="s">
        <v>565</v>
      </c>
      <c r="G31" s="247"/>
      <c r="H31" s="239"/>
      <c r="I31" s="239"/>
      <c r="J31" s="239"/>
      <c r="K31" s="239"/>
      <c r="L31" s="239"/>
      <c r="M31" s="239"/>
      <c r="N31" s="239"/>
      <c r="O31" s="239"/>
      <c r="P31" s="239"/>
      <c r="Q31" s="239"/>
      <c r="R31" s="239"/>
      <c r="S31" s="239"/>
      <c r="T31" s="239"/>
      <c r="U31" s="239"/>
      <c r="V31" s="3080"/>
      <c r="W31" s="3081"/>
      <c r="X31" s="3081"/>
      <c r="Y31" s="3082"/>
      <c r="Z31" s="971"/>
      <c r="AA31" s="971"/>
      <c r="AB31" s="971"/>
      <c r="AC31" s="3080"/>
      <c r="AD31" s="3081"/>
      <c r="AE31" s="3081"/>
      <c r="AF31" s="3082"/>
      <c r="AG31" s="268"/>
      <c r="AH31" s="969"/>
    </row>
    <row r="32" spans="2:34" ht="30.75" customHeight="1">
      <c r="B32" s="241"/>
      <c r="C32" s="250"/>
      <c r="D32" s="250"/>
      <c r="E32" s="247"/>
      <c r="F32" s="256"/>
      <c r="G32" s="247"/>
      <c r="H32" s="239"/>
      <c r="I32" s="239"/>
      <c r="J32" s="239"/>
      <c r="K32" s="239"/>
      <c r="L32" s="239"/>
      <c r="M32" s="239"/>
      <c r="N32" s="239"/>
      <c r="O32" s="239"/>
      <c r="P32" s="239"/>
      <c r="Q32" s="239"/>
      <c r="R32" s="239"/>
      <c r="S32" s="239"/>
      <c r="T32" s="239"/>
      <c r="U32" s="239"/>
      <c r="V32" s="971"/>
      <c r="W32" s="971"/>
      <c r="X32" s="971"/>
      <c r="Y32" s="971"/>
      <c r="Z32" s="971"/>
      <c r="AA32" s="971"/>
      <c r="AB32" s="971"/>
      <c r="AC32" s="971"/>
      <c r="AD32" s="971"/>
      <c r="AE32" s="971"/>
      <c r="AF32" s="971"/>
      <c r="AG32" s="268"/>
      <c r="AH32" s="969"/>
    </row>
    <row r="33" spans="2:34" ht="30.75" customHeight="1" thickBot="1">
      <c r="B33" s="241"/>
      <c r="C33" s="250"/>
      <c r="D33" s="250"/>
      <c r="E33" s="246"/>
      <c r="F33" s="71"/>
      <c r="G33" s="246"/>
      <c r="H33" s="246"/>
      <c r="I33" s="246"/>
      <c r="J33" s="246"/>
      <c r="K33" s="246"/>
      <c r="L33" s="246"/>
      <c r="M33" s="246"/>
      <c r="N33" s="246"/>
      <c r="O33" s="246"/>
      <c r="P33" s="246"/>
      <c r="Q33" s="246"/>
      <c r="R33" s="246"/>
      <c r="S33" s="246"/>
      <c r="T33" s="246"/>
      <c r="U33" s="246"/>
      <c r="V33" s="3083" t="s">
        <v>591</v>
      </c>
      <c r="W33" s="3083"/>
      <c r="X33" s="3083"/>
      <c r="Y33" s="3083"/>
      <c r="Z33" s="1323"/>
      <c r="AA33" s="1323"/>
      <c r="AB33" s="1323"/>
      <c r="AC33" s="3083" t="s">
        <v>592</v>
      </c>
      <c r="AD33" s="3083"/>
      <c r="AE33" s="3083"/>
      <c r="AF33" s="3083"/>
      <c r="AG33" s="268"/>
      <c r="AH33" s="969"/>
    </row>
    <row r="34" spans="2:34" ht="30.75" customHeight="1">
      <c r="B34" s="241"/>
      <c r="C34" s="250"/>
      <c r="D34" s="250"/>
      <c r="E34" s="71" t="s">
        <v>7</v>
      </c>
      <c r="F34" s="71" t="s">
        <v>568</v>
      </c>
      <c r="G34" s="250"/>
      <c r="H34" s="250"/>
      <c r="I34" s="250"/>
      <c r="J34" s="250"/>
      <c r="K34" s="250"/>
      <c r="L34" s="239"/>
      <c r="M34" s="239"/>
      <c r="N34" s="239"/>
      <c r="O34" s="239"/>
      <c r="P34" s="239"/>
      <c r="Q34" s="239"/>
      <c r="R34" s="239"/>
      <c r="S34" s="239"/>
      <c r="T34" s="239"/>
      <c r="U34" s="239"/>
      <c r="V34" s="3077"/>
      <c r="W34" s="3078"/>
      <c r="X34" s="3078"/>
      <c r="Y34" s="3079"/>
      <c r="Z34" s="1321"/>
      <c r="AA34" s="1321"/>
      <c r="AB34" s="1321"/>
      <c r="AC34" s="3077"/>
      <c r="AD34" s="3078"/>
      <c r="AE34" s="3078"/>
      <c r="AF34" s="3079"/>
      <c r="AG34" s="268"/>
      <c r="AH34" s="969"/>
    </row>
    <row r="35" spans="2:34" ht="30.75" customHeight="1" thickBot="1">
      <c r="B35" s="241"/>
      <c r="C35" s="250"/>
      <c r="D35" s="250"/>
      <c r="E35" s="250"/>
      <c r="F35" s="72" t="s">
        <v>569</v>
      </c>
      <c r="G35" s="250"/>
      <c r="H35" s="250"/>
      <c r="I35" s="250"/>
      <c r="J35" s="250"/>
      <c r="K35" s="250"/>
      <c r="L35" s="239"/>
      <c r="M35" s="239"/>
      <c r="N35" s="239"/>
      <c r="O35" s="239"/>
      <c r="P35" s="239"/>
      <c r="Q35" s="239"/>
      <c r="R35" s="239"/>
      <c r="S35" s="239"/>
      <c r="T35" s="239"/>
      <c r="U35" s="239"/>
      <c r="V35" s="3080"/>
      <c r="W35" s="3081"/>
      <c r="X35" s="3081"/>
      <c r="Y35" s="3082"/>
      <c r="Z35" s="971"/>
      <c r="AA35" s="971"/>
      <c r="AB35" s="971"/>
      <c r="AC35" s="3080"/>
      <c r="AD35" s="3081"/>
      <c r="AE35" s="3081"/>
      <c r="AF35" s="3082"/>
      <c r="AG35" s="268"/>
      <c r="AH35" s="969"/>
    </row>
    <row r="36" spans="2:34" ht="30.75" customHeight="1">
      <c r="B36" s="241"/>
      <c r="C36" s="250"/>
      <c r="D36" s="250"/>
      <c r="E36" s="250"/>
      <c r="F36" s="72"/>
      <c r="G36" s="250"/>
      <c r="H36" s="250"/>
      <c r="I36" s="250"/>
      <c r="J36" s="250"/>
      <c r="K36" s="250"/>
      <c r="L36" s="239"/>
      <c r="M36" s="239"/>
      <c r="N36" s="239"/>
      <c r="O36" s="239"/>
      <c r="P36" s="239"/>
      <c r="Q36" s="239"/>
      <c r="R36" s="239"/>
      <c r="S36" s="239"/>
      <c r="T36" s="239"/>
      <c r="U36" s="239"/>
      <c r="V36" s="971"/>
      <c r="W36" s="971"/>
      <c r="X36" s="971"/>
      <c r="Y36" s="971"/>
      <c r="Z36" s="971"/>
      <c r="AA36" s="971"/>
      <c r="AB36" s="971"/>
      <c r="AC36" s="971"/>
      <c r="AD36" s="971"/>
      <c r="AE36" s="971"/>
      <c r="AF36" s="971"/>
      <c r="AG36" s="268"/>
      <c r="AH36" s="969"/>
    </row>
    <row r="37" spans="2:34" ht="30.75" customHeight="1" thickBot="1">
      <c r="B37" s="241"/>
      <c r="C37" s="250"/>
      <c r="D37" s="250"/>
      <c r="E37" s="250"/>
      <c r="F37" s="250"/>
      <c r="G37" s="250"/>
      <c r="H37" s="250"/>
      <c r="I37" s="250"/>
      <c r="J37" s="250"/>
      <c r="K37" s="250"/>
      <c r="L37" s="246"/>
      <c r="M37" s="246"/>
      <c r="N37" s="246"/>
      <c r="O37" s="246"/>
      <c r="P37" s="246"/>
      <c r="Q37" s="246"/>
      <c r="R37" s="246"/>
      <c r="S37" s="246"/>
      <c r="T37" s="246"/>
      <c r="U37" s="246"/>
      <c r="V37" s="3083" t="s">
        <v>589</v>
      </c>
      <c r="W37" s="3083"/>
      <c r="X37" s="3083"/>
      <c r="Y37" s="3083"/>
      <c r="Z37" s="1323"/>
      <c r="AA37" s="1323"/>
      <c r="AB37" s="1323"/>
      <c r="AC37" s="3083" t="s">
        <v>590</v>
      </c>
      <c r="AD37" s="3083"/>
      <c r="AE37" s="3083"/>
      <c r="AF37" s="3083"/>
      <c r="AG37" s="268"/>
      <c r="AH37" s="969"/>
    </row>
    <row r="38" spans="2:34" ht="30.75" customHeight="1">
      <c r="B38" s="241"/>
      <c r="C38" s="71">
        <v>6.4</v>
      </c>
      <c r="D38" s="250"/>
      <c r="E38" s="71" t="s">
        <v>570</v>
      </c>
      <c r="F38" s="71"/>
      <c r="G38" s="258"/>
      <c r="H38" s="239"/>
      <c r="I38" s="239"/>
      <c r="J38" s="239"/>
      <c r="K38" s="239"/>
      <c r="L38" s="260"/>
      <c r="M38" s="260"/>
      <c r="N38" s="260"/>
      <c r="O38" s="260"/>
      <c r="P38" s="260"/>
      <c r="Q38" s="260"/>
      <c r="R38" s="260"/>
      <c r="S38" s="260"/>
      <c r="T38" s="260"/>
      <c r="U38" s="260"/>
      <c r="V38" s="3077"/>
      <c r="W38" s="3078"/>
      <c r="X38" s="3078"/>
      <c r="Y38" s="3079"/>
      <c r="Z38" s="1321"/>
      <c r="AA38" s="1321"/>
      <c r="AB38" s="1321"/>
      <c r="AC38" s="3077"/>
      <c r="AD38" s="3078"/>
      <c r="AE38" s="3078"/>
      <c r="AF38" s="3079"/>
      <c r="AG38" s="268"/>
      <c r="AH38" s="969"/>
    </row>
    <row r="39" spans="2:34" ht="30.75" customHeight="1" thickBot="1">
      <c r="B39" s="241"/>
      <c r="C39" s="250"/>
      <c r="D39" s="250"/>
      <c r="E39" s="72" t="s">
        <v>571</v>
      </c>
      <c r="F39" s="72"/>
      <c r="G39" s="258"/>
      <c r="H39" s="239"/>
      <c r="I39" s="239"/>
      <c r="J39" s="239"/>
      <c r="K39" s="239"/>
      <c r="L39" s="260"/>
      <c r="M39" s="260"/>
      <c r="N39" s="260"/>
      <c r="O39" s="260"/>
      <c r="P39" s="260"/>
      <c r="Q39" s="260"/>
      <c r="R39" s="260"/>
      <c r="S39" s="260"/>
      <c r="T39" s="260"/>
      <c r="U39" s="260"/>
      <c r="V39" s="3080"/>
      <c r="W39" s="3081"/>
      <c r="X39" s="3081"/>
      <c r="Y39" s="3082"/>
      <c r="Z39" s="971"/>
      <c r="AA39" s="971"/>
      <c r="AB39" s="971"/>
      <c r="AC39" s="3080"/>
      <c r="AD39" s="3081"/>
      <c r="AE39" s="3081"/>
      <c r="AF39" s="3082"/>
      <c r="AG39" s="268"/>
      <c r="AH39" s="969"/>
    </row>
    <row r="40" spans="2:34" ht="30.75" customHeight="1">
      <c r="B40" s="241"/>
      <c r="C40" s="250"/>
      <c r="D40" s="250"/>
      <c r="E40" s="72"/>
      <c r="F40" s="72"/>
      <c r="G40" s="258"/>
      <c r="H40" s="239"/>
      <c r="I40" s="239"/>
      <c r="J40" s="239"/>
      <c r="K40" s="239"/>
      <c r="L40" s="260"/>
      <c r="M40" s="260"/>
      <c r="N40" s="260"/>
      <c r="O40" s="260"/>
      <c r="P40" s="260"/>
      <c r="Q40" s="260"/>
      <c r="R40" s="260"/>
      <c r="S40" s="260"/>
      <c r="T40" s="260"/>
      <c r="U40" s="260"/>
      <c r="V40" s="971"/>
      <c r="W40" s="971"/>
      <c r="X40" s="971"/>
      <c r="Y40" s="971"/>
      <c r="Z40" s="971"/>
      <c r="AA40" s="971"/>
      <c r="AB40" s="971"/>
      <c r="AC40" s="971"/>
      <c r="AD40" s="971"/>
      <c r="AE40" s="971"/>
      <c r="AF40" s="971"/>
      <c r="AG40" s="268"/>
      <c r="AH40" s="969"/>
    </row>
    <row r="41" spans="2:34" ht="30.75" customHeight="1">
      <c r="B41" s="241"/>
      <c r="C41" s="71">
        <v>6.5</v>
      </c>
      <c r="D41" s="250"/>
      <c r="E41" s="71" t="s">
        <v>2303</v>
      </c>
      <c r="F41" s="71"/>
      <c r="G41" s="259"/>
      <c r="H41" s="260"/>
      <c r="I41" s="260"/>
      <c r="J41" s="260"/>
      <c r="K41" s="260"/>
      <c r="L41" s="258"/>
      <c r="M41" s="258"/>
      <c r="N41" s="258"/>
      <c r="O41" s="258"/>
      <c r="P41" s="258"/>
      <c r="Q41" s="258"/>
      <c r="R41" s="258"/>
      <c r="S41" s="258"/>
      <c r="T41" s="258"/>
      <c r="U41" s="258"/>
      <c r="V41" s="1325"/>
      <c r="W41" s="1325"/>
      <c r="X41" s="1325"/>
      <c r="Y41" s="1325"/>
      <c r="Z41" s="1325"/>
      <c r="AA41" s="1325"/>
      <c r="AB41" s="1325"/>
      <c r="AC41" s="1325"/>
      <c r="AD41" s="1325"/>
      <c r="AE41" s="1325"/>
      <c r="AF41" s="1325"/>
      <c r="AG41" s="268"/>
      <c r="AH41" s="969"/>
    </row>
    <row r="42" spans="2:34" ht="30.75" customHeight="1">
      <c r="B42" s="241"/>
      <c r="C42" s="71"/>
      <c r="D42" s="250"/>
      <c r="E42" s="72" t="s">
        <v>2304</v>
      </c>
      <c r="F42" s="71"/>
      <c r="G42" s="259"/>
      <c r="H42" s="260"/>
      <c r="I42" s="260"/>
      <c r="J42" s="260"/>
      <c r="K42" s="260"/>
      <c r="L42" s="258"/>
      <c r="M42" s="258"/>
      <c r="N42" s="258"/>
      <c r="O42" s="258"/>
      <c r="P42" s="258"/>
      <c r="Q42" s="258"/>
      <c r="R42" s="258"/>
      <c r="S42" s="258"/>
      <c r="T42" s="258"/>
      <c r="U42" s="258"/>
      <c r="V42" s="1325"/>
      <c r="W42" s="1325"/>
      <c r="X42" s="1325"/>
      <c r="Y42" s="1325"/>
      <c r="Z42" s="1325"/>
      <c r="AA42" s="1325"/>
      <c r="AB42" s="1325"/>
      <c r="AC42" s="1325"/>
      <c r="AD42" s="1325"/>
      <c r="AE42" s="1325"/>
      <c r="AF42" s="1325"/>
      <c r="AG42" s="268"/>
      <c r="AH42" s="969"/>
    </row>
    <row r="43" spans="2:34" ht="30.75" customHeight="1">
      <c r="B43" s="241"/>
      <c r="C43" s="71"/>
      <c r="D43" s="250"/>
      <c r="E43" s="72"/>
      <c r="F43" s="71"/>
      <c r="G43" s="259"/>
      <c r="H43" s="260"/>
      <c r="I43" s="260"/>
      <c r="J43" s="260"/>
      <c r="K43" s="260"/>
      <c r="L43" s="258"/>
      <c r="M43" s="258"/>
      <c r="N43" s="258"/>
      <c r="O43" s="258"/>
      <c r="P43" s="258"/>
      <c r="Q43" s="258"/>
      <c r="R43" s="258"/>
      <c r="S43" s="258"/>
      <c r="T43" s="258"/>
      <c r="U43" s="258"/>
      <c r="V43" s="1325"/>
      <c r="W43" s="1325"/>
      <c r="X43" s="1325"/>
      <c r="Y43" s="1325"/>
      <c r="Z43" s="1325"/>
      <c r="AA43" s="1325"/>
      <c r="AB43" s="1325"/>
      <c r="AC43" s="1325"/>
      <c r="AD43" s="1325"/>
      <c r="AE43" s="1325"/>
      <c r="AF43" s="1325"/>
      <c r="AG43" s="268"/>
      <c r="AH43" s="969"/>
    </row>
    <row r="44" spans="2:34" ht="30.75" customHeight="1" thickBot="1">
      <c r="B44" s="241"/>
      <c r="C44" s="250"/>
      <c r="D44" s="250"/>
      <c r="E44" s="250"/>
      <c r="F44" s="250"/>
      <c r="G44" s="259"/>
      <c r="H44" s="260"/>
      <c r="I44" s="260"/>
      <c r="J44" s="260"/>
      <c r="K44" s="260"/>
      <c r="L44" s="250"/>
      <c r="M44" s="250"/>
      <c r="N44" s="250"/>
      <c r="O44" s="250"/>
      <c r="P44" s="250"/>
      <c r="Q44" s="250"/>
      <c r="R44" s="250"/>
      <c r="S44" s="250"/>
      <c r="T44" s="250"/>
      <c r="U44" s="250"/>
      <c r="V44" s="3083" t="s">
        <v>587</v>
      </c>
      <c r="W44" s="3083"/>
      <c r="X44" s="3083"/>
      <c r="Y44" s="3083"/>
      <c r="Z44" s="1323"/>
      <c r="AA44" s="1323"/>
      <c r="AB44" s="1323"/>
      <c r="AC44" s="3083" t="s">
        <v>588</v>
      </c>
      <c r="AD44" s="3083"/>
      <c r="AE44" s="3083"/>
      <c r="AF44" s="3083"/>
      <c r="AG44" s="268"/>
      <c r="AH44" s="969"/>
    </row>
    <row r="45" spans="2:34" ht="30.75" customHeight="1">
      <c r="B45" s="241"/>
      <c r="C45" s="250"/>
      <c r="D45" s="250"/>
      <c r="E45" s="247" t="s">
        <v>6</v>
      </c>
      <c r="F45" s="247" t="s">
        <v>564</v>
      </c>
      <c r="G45" s="247"/>
      <c r="H45" s="246"/>
      <c r="I45" s="246"/>
      <c r="J45" s="246"/>
      <c r="K45" s="246"/>
      <c r="L45" s="246"/>
      <c r="M45" s="251"/>
      <c r="N45" s="251"/>
      <c r="O45" s="251"/>
      <c r="P45" s="251"/>
      <c r="Q45" s="251"/>
      <c r="R45" s="251"/>
      <c r="S45" s="251"/>
      <c r="T45" s="251"/>
      <c r="U45" s="251"/>
      <c r="V45" s="3077"/>
      <c r="W45" s="3078"/>
      <c r="X45" s="3078"/>
      <c r="Y45" s="3079"/>
      <c r="Z45" s="1321"/>
      <c r="AA45" s="1321"/>
      <c r="AB45" s="1321"/>
      <c r="AC45" s="3077"/>
      <c r="AD45" s="3078"/>
      <c r="AE45" s="3078"/>
      <c r="AF45" s="3079"/>
      <c r="AG45" s="268"/>
      <c r="AH45" s="969"/>
    </row>
    <row r="46" spans="2:34" ht="30.75" customHeight="1" thickBot="1">
      <c r="B46" s="241"/>
      <c r="C46" s="250"/>
      <c r="D46" s="250"/>
      <c r="E46" s="247"/>
      <c r="F46" s="256" t="s">
        <v>565</v>
      </c>
      <c r="G46" s="247"/>
      <c r="H46" s="239"/>
      <c r="I46" s="239"/>
      <c r="J46" s="239"/>
      <c r="K46" s="239"/>
      <c r="L46" s="239"/>
      <c r="M46" s="247"/>
      <c r="N46" s="247"/>
      <c r="O46" s="247"/>
      <c r="P46" s="247"/>
      <c r="Q46" s="247"/>
      <c r="R46" s="247"/>
      <c r="S46" s="247"/>
      <c r="T46" s="247"/>
      <c r="U46" s="247"/>
      <c r="V46" s="3080"/>
      <c r="W46" s="3081"/>
      <c r="X46" s="3081"/>
      <c r="Y46" s="3082"/>
      <c r="Z46" s="971"/>
      <c r="AA46" s="971"/>
      <c r="AB46" s="971"/>
      <c r="AC46" s="3080"/>
      <c r="AD46" s="3081"/>
      <c r="AE46" s="3081"/>
      <c r="AF46" s="3082"/>
      <c r="AG46" s="268"/>
      <c r="AH46" s="969"/>
    </row>
    <row r="47" spans="2:34" ht="30.75" customHeight="1">
      <c r="B47" s="241"/>
      <c r="C47" s="250"/>
      <c r="D47" s="250"/>
      <c r="E47" s="247"/>
      <c r="F47" s="256"/>
      <c r="G47" s="247"/>
      <c r="H47" s="239"/>
      <c r="I47" s="239"/>
      <c r="J47" s="239"/>
      <c r="K47" s="239"/>
      <c r="L47" s="239"/>
      <c r="M47" s="247"/>
      <c r="N47" s="247"/>
      <c r="O47" s="247"/>
      <c r="P47" s="247"/>
      <c r="Q47" s="247"/>
      <c r="R47" s="247"/>
      <c r="S47" s="247"/>
      <c r="T47" s="247"/>
      <c r="U47" s="247"/>
      <c r="V47" s="1321"/>
      <c r="W47" s="1321"/>
      <c r="X47" s="1321"/>
      <c r="Y47" s="1321"/>
      <c r="Z47" s="971"/>
      <c r="AA47" s="971"/>
      <c r="AB47" s="971"/>
      <c r="AC47" s="1321"/>
      <c r="AD47" s="1321"/>
      <c r="AE47" s="1321"/>
      <c r="AF47" s="1321"/>
      <c r="AG47" s="268"/>
      <c r="AH47" s="969"/>
    </row>
    <row r="48" spans="2:34" ht="30.75" customHeight="1" thickBot="1">
      <c r="B48" s="241"/>
      <c r="C48" s="250"/>
      <c r="D48" s="250"/>
      <c r="E48" s="246"/>
      <c r="F48" s="71"/>
      <c r="G48" s="246"/>
      <c r="H48" s="246"/>
      <c r="I48" s="246"/>
      <c r="J48" s="246"/>
      <c r="K48" s="246"/>
      <c r="L48" s="246"/>
      <c r="M48" s="256"/>
      <c r="N48" s="256"/>
      <c r="O48" s="256"/>
      <c r="P48" s="256"/>
      <c r="Q48" s="256"/>
      <c r="R48" s="256"/>
      <c r="S48" s="256"/>
      <c r="T48" s="256"/>
      <c r="U48" s="256"/>
      <c r="V48" s="1325"/>
      <c r="W48" s="1325"/>
      <c r="X48" s="1325"/>
      <c r="Y48" s="1600" t="s">
        <v>2305</v>
      </c>
      <c r="Z48" s="1325"/>
      <c r="AA48" s="1325"/>
      <c r="AB48" s="1325"/>
      <c r="AC48" s="1325"/>
      <c r="AD48" s="1325"/>
      <c r="AE48" s="1325"/>
      <c r="AF48" s="1600" t="s">
        <v>2306</v>
      </c>
      <c r="AG48" s="268"/>
      <c r="AH48" s="969"/>
    </row>
    <row r="49" spans="2:34" s="970" customFormat="1" ht="30.75" customHeight="1">
      <c r="B49" s="245"/>
      <c r="C49" s="261"/>
      <c r="D49" s="250"/>
      <c r="E49" s="71" t="s">
        <v>7</v>
      </c>
      <c r="F49" s="71" t="s">
        <v>572</v>
      </c>
      <c r="G49" s="250"/>
      <c r="H49" s="250"/>
      <c r="I49" s="250"/>
      <c r="J49" s="250"/>
      <c r="K49" s="250"/>
      <c r="L49" s="239"/>
      <c r="M49" s="250"/>
      <c r="N49" s="250"/>
      <c r="O49" s="250"/>
      <c r="P49" s="250"/>
      <c r="Q49" s="250"/>
      <c r="R49" s="250"/>
      <c r="S49" s="250"/>
      <c r="T49" s="250"/>
      <c r="U49" s="250"/>
      <c r="V49" s="3068"/>
      <c r="W49" s="3069"/>
      <c r="X49" s="3069"/>
      <c r="Y49" s="3070"/>
      <c r="Z49" s="1326"/>
      <c r="AA49" s="1326"/>
      <c r="AB49" s="1326"/>
      <c r="AC49" s="3068"/>
      <c r="AD49" s="3069"/>
      <c r="AE49" s="3069"/>
      <c r="AF49" s="3070"/>
      <c r="AG49" s="268"/>
      <c r="AH49" s="969"/>
    </row>
    <row r="50" spans="2:34" ht="30.75" customHeight="1" thickBot="1">
      <c r="B50" s="241"/>
      <c r="C50" s="250"/>
      <c r="D50" s="250"/>
      <c r="E50" s="250"/>
      <c r="F50" s="72" t="s">
        <v>1086</v>
      </c>
      <c r="G50" s="250"/>
      <c r="H50" s="250"/>
      <c r="I50" s="250"/>
      <c r="J50" s="250"/>
      <c r="K50" s="250"/>
      <c r="L50" s="239"/>
      <c r="M50" s="250"/>
      <c r="N50" s="250"/>
      <c r="O50" s="250"/>
      <c r="P50" s="250"/>
      <c r="Q50" s="250"/>
      <c r="R50" s="250"/>
      <c r="S50" s="250"/>
      <c r="T50" s="250"/>
      <c r="U50" s="250"/>
      <c r="V50" s="3071"/>
      <c r="W50" s="3072"/>
      <c r="X50" s="3072"/>
      <c r="Y50" s="3073"/>
      <c r="Z50" s="1325"/>
      <c r="AA50" s="1325"/>
      <c r="AB50" s="1325"/>
      <c r="AC50" s="3071"/>
      <c r="AD50" s="3072"/>
      <c r="AE50" s="3072"/>
      <c r="AF50" s="3073"/>
      <c r="AG50" s="268"/>
      <c r="AH50" s="969"/>
    </row>
    <row r="51" spans="2:34" ht="30.75" customHeight="1">
      <c r="B51" s="241"/>
      <c r="C51" s="250"/>
      <c r="D51" s="250"/>
      <c r="E51" s="250"/>
      <c r="F51" s="72"/>
      <c r="G51" s="250"/>
      <c r="H51" s="250"/>
      <c r="I51" s="250"/>
      <c r="J51" s="250"/>
      <c r="K51" s="250"/>
      <c r="L51" s="239"/>
      <c r="M51" s="250"/>
      <c r="N51" s="250"/>
      <c r="O51" s="250"/>
      <c r="P51" s="250"/>
      <c r="Q51" s="250"/>
      <c r="R51" s="250"/>
      <c r="S51" s="250"/>
      <c r="T51" s="250"/>
      <c r="U51" s="250"/>
      <c r="V51" s="1325"/>
      <c r="W51" s="1325"/>
      <c r="X51" s="1325"/>
      <c r="Y51" s="1325"/>
      <c r="Z51" s="1325"/>
      <c r="AA51" s="1325"/>
      <c r="AB51" s="1325"/>
      <c r="AC51" s="1325"/>
      <c r="AD51" s="1325"/>
      <c r="AE51" s="1325"/>
      <c r="AF51" s="1325"/>
      <c r="AG51" s="268"/>
      <c r="AH51" s="969"/>
    </row>
    <row r="52" spans="2:34" ht="30.75" customHeight="1" thickBot="1">
      <c r="B52" s="241"/>
      <c r="C52" s="250"/>
      <c r="D52" s="250"/>
      <c r="E52" s="246"/>
      <c r="F52" s="71"/>
      <c r="G52" s="71"/>
      <c r="H52" s="248"/>
      <c r="I52" s="248"/>
      <c r="J52" s="248"/>
      <c r="K52" s="248"/>
      <c r="L52" s="248"/>
      <c r="M52" s="248"/>
      <c r="N52" s="248"/>
      <c r="O52" s="248"/>
      <c r="P52" s="248"/>
      <c r="Q52" s="248"/>
      <c r="R52" s="248"/>
      <c r="S52" s="248"/>
      <c r="T52" s="248"/>
      <c r="U52" s="248"/>
      <c r="V52" s="3088" t="s">
        <v>2889</v>
      </c>
      <c r="W52" s="3088"/>
      <c r="X52" s="3088"/>
      <c r="Y52" s="3088"/>
      <c r="Z52" s="1323"/>
      <c r="AA52" s="1323"/>
      <c r="AB52" s="1323"/>
      <c r="AC52" s="3088" t="s">
        <v>586</v>
      </c>
      <c r="AD52" s="3088"/>
      <c r="AE52" s="3088"/>
      <c r="AF52" s="3088"/>
      <c r="AG52" s="268"/>
      <c r="AH52" s="969"/>
    </row>
    <row r="53" spans="2:34" ht="30.75" customHeight="1">
      <c r="B53" s="241"/>
      <c r="C53" s="250"/>
      <c r="D53" s="250"/>
      <c r="E53" s="71" t="s">
        <v>8</v>
      </c>
      <c r="F53" s="71" t="s">
        <v>2110</v>
      </c>
      <c r="G53" s="250"/>
      <c r="H53" s="250"/>
      <c r="I53" s="250"/>
      <c r="J53" s="250"/>
      <c r="K53" s="250"/>
      <c r="L53" s="250"/>
      <c r="M53" s="250"/>
      <c r="N53" s="250"/>
      <c r="O53" s="250"/>
      <c r="P53" s="250"/>
      <c r="Q53" s="250"/>
      <c r="R53" s="250"/>
      <c r="S53" s="250"/>
      <c r="T53" s="250"/>
      <c r="U53" s="250"/>
      <c r="V53" s="3077"/>
      <c r="W53" s="3078"/>
      <c r="X53" s="3078"/>
      <c r="Y53" s="3079"/>
      <c r="Z53" s="1321"/>
      <c r="AA53" s="1321"/>
      <c r="AB53" s="1321"/>
      <c r="AC53" s="3077"/>
      <c r="AD53" s="3078"/>
      <c r="AE53" s="3078"/>
      <c r="AF53" s="3079"/>
      <c r="AG53" s="268"/>
      <c r="AH53" s="969"/>
    </row>
    <row r="54" spans="2:34" ht="30.75" customHeight="1" thickBot="1">
      <c r="B54" s="241"/>
      <c r="C54" s="250"/>
      <c r="D54" s="250"/>
      <c r="E54" s="250"/>
      <c r="F54" s="72" t="s">
        <v>573</v>
      </c>
      <c r="G54" s="250"/>
      <c r="H54" s="250"/>
      <c r="I54" s="250"/>
      <c r="J54" s="250"/>
      <c r="K54" s="258"/>
      <c r="L54" s="258"/>
      <c r="M54" s="258"/>
      <c r="N54" s="258"/>
      <c r="O54" s="258"/>
      <c r="P54" s="258"/>
      <c r="Q54" s="258"/>
      <c r="R54" s="258"/>
      <c r="S54" s="258"/>
      <c r="T54" s="258"/>
      <c r="U54" s="258"/>
      <c r="V54" s="3080"/>
      <c r="W54" s="3081"/>
      <c r="X54" s="3081"/>
      <c r="Y54" s="3082"/>
      <c r="Z54" s="971"/>
      <c r="AA54" s="971"/>
      <c r="AB54" s="971"/>
      <c r="AC54" s="3080"/>
      <c r="AD54" s="3081"/>
      <c r="AE54" s="3081"/>
      <c r="AF54" s="3082"/>
      <c r="AG54" s="268"/>
      <c r="AH54" s="969"/>
    </row>
    <row r="55" spans="2:34" ht="30.75" customHeight="1">
      <c r="B55" s="241"/>
      <c r="C55" s="250"/>
      <c r="D55" s="250"/>
      <c r="E55" s="251"/>
      <c r="F55" s="247"/>
      <c r="G55" s="256"/>
      <c r="H55" s="258"/>
      <c r="I55" s="258"/>
      <c r="J55" s="258"/>
      <c r="K55" s="258"/>
      <c r="L55" s="258"/>
      <c r="M55" s="258"/>
      <c r="N55" s="258"/>
      <c r="O55" s="258"/>
      <c r="P55" s="258"/>
      <c r="Q55" s="258"/>
      <c r="R55" s="258"/>
      <c r="S55" s="258"/>
      <c r="T55" s="258"/>
      <c r="U55" s="258"/>
      <c r="V55" s="971"/>
      <c r="W55" s="971"/>
      <c r="X55" s="971"/>
      <c r="Y55" s="971"/>
      <c r="Z55" s="971"/>
      <c r="AA55" s="971"/>
      <c r="AB55" s="971"/>
      <c r="AC55" s="971"/>
      <c r="AD55" s="971"/>
      <c r="AE55" s="971"/>
      <c r="AF55" s="971"/>
      <c r="AG55" s="268"/>
      <c r="AH55" s="969"/>
    </row>
    <row r="56" spans="2:34" ht="30.75" customHeight="1" thickBot="1">
      <c r="B56" s="241"/>
      <c r="C56" s="250"/>
      <c r="D56" s="250"/>
      <c r="E56" s="250"/>
      <c r="F56" s="71"/>
      <c r="G56" s="250"/>
      <c r="H56" s="260"/>
      <c r="I56" s="260"/>
      <c r="J56" s="260"/>
      <c r="K56" s="260"/>
      <c r="L56" s="260"/>
      <c r="M56" s="260"/>
      <c r="N56" s="260"/>
      <c r="O56" s="260"/>
      <c r="P56" s="260"/>
      <c r="Q56" s="260"/>
      <c r="R56" s="260"/>
      <c r="S56" s="260"/>
      <c r="T56" s="260"/>
      <c r="U56" s="260"/>
      <c r="V56" s="3083" t="s">
        <v>584</v>
      </c>
      <c r="W56" s="3083"/>
      <c r="X56" s="3083"/>
      <c r="Y56" s="3083"/>
      <c r="Z56" s="1323"/>
      <c r="AA56" s="1323"/>
      <c r="AB56" s="1323"/>
      <c r="AC56" s="3083" t="s">
        <v>585</v>
      </c>
      <c r="AD56" s="3083"/>
      <c r="AE56" s="3083"/>
      <c r="AF56" s="3083"/>
      <c r="AG56" s="268"/>
      <c r="AH56" s="969"/>
    </row>
    <row r="57" spans="2:34" ht="30.75" customHeight="1">
      <c r="B57" s="241"/>
      <c r="C57" s="71">
        <v>6.6</v>
      </c>
      <c r="D57" s="250"/>
      <c r="E57" s="71" t="s">
        <v>574</v>
      </c>
      <c r="F57" s="71"/>
      <c r="G57" s="250"/>
      <c r="H57" s="264"/>
      <c r="I57" s="264"/>
      <c r="J57" s="264"/>
      <c r="K57" s="264"/>
      <c r="L57" s="264"/>
      <c r="M57" s="264"/>
      <c r="N57" s="264"/>
      <c r="O57" s="264"/>
      <c r="P57" s="262"/>
      <c r="Q57" s="262"/>
      <c r="R57" s="262"/>
      <c r="S57" s="262"/>
      <c r="T57" s="262"/>
      <c r="U57" s="262"/>
      <c r="V57" s="3077"/>
      <c r="W57" s="3078"/>
      <c r="X57" s="3078"/>
      <c r="Y57" s="3079"/>
      <c r="Z57" s="1321"/>
      <c r="AA57" s="1321"/>
      <c r="AB57" s="1321"/>
      <c r="AC57" s="3077"/>
      <c r="AD57" s="3078"/>
      <c r="AE57" s="3078"/>
      <c r="AF57" s="3079"/>
      <c r="AG57" s="268"/>
      <c r="AH57" s="969"/>
    </row>
    <row r="58" spans="2:34" ht="30.75" customHeight="1" thickBot="1">
      <c r="B58" s="241"/>
      <c r="C58" s="250"/>
      <c r="D58" s="250"/>
      <c r="E58" s="258" t="s">
        <v>575</v>
      </c>
      <c r="F58" s="250"/>
      <c r="G58" s="259"/>
      <c r="H58" s="265"/>
      <c r="I58" s="265"/>
      <c r="J58" s="265"/>
      <c r="K58" s="265"/>
      <c r="L58" s="265"/>
      <c r="M58" s="265"/>
      <c r="N58" s="265"/>
      <c r="O58" s="265"/>
      <c r="P58" s="262"/>
      <c r="Q58" s="262"/>
      <c r="R58" s="262"/>
      <c r="S58" s="262"/>
      <c r="T58" s="262"/>
      <c r="U58" s="262"/>
      <c r="V58" s="3080"/>
      <c r="W58" s="3081"/>
      <c r="X58" s="3081"/>
      <c r="Y58" s="3082"/>
      <c r="Z58" s="971"/>
      <c r="AA58" s="971"/>
      <c r="AB58" s="971"/>
      <c r="AC58" s="3080"/>
      <c r="AD58" s="3081"/>
      <c r="AE58" s="3081"/>
      <c r="AF58" s="3082"/>
      <c r="AG58" s="268"/>
      <c r="AH58" s="969"/>
    </row>
    <row r="59" spans="2:34" ht="30.75" customHeight="1">
      <c r="B59" s="241"/>
      <c r="C59" s="250"/>
      <c r="D59" s="250"/>
      <c r="E59" s="258"/>
      <c r="F59" s="250"/>
      <c r="G59" s="259"/>
      <c r="H59" s="265"/>
      <c r="I59" s="265"/>
      <c r="J59" s="265"/>
      <c r="K59" s="265"/>
      <c r="L59" s="265"/>
      <c r="M59" s="265"/>
      <c r="N59" s="265"/>
      <c r="O59" s="265"/>
      <c r="P59" s="262"/>
      <c r="Q59" s="262"/>
      <c r="R59" s="262"/>
      <c r="S59" s="262"/>
      <c r="T59" s="262"/>
      <c r="U59" s="262"/>
      <c r="V59" s="971"/>
      <c r="W59" s="971"/>
      <c r="X59" s="971"/>
      <c r="Y59" s="971"/>
      <c r="Z59" s="971"/>
      <c r="AA59" s="971"/>
      <c r="AB59" s="971"/>
      <c r="AC59" s="971"/>
      <c r="AD59" s="971"/>
      <c r="AE59" s="971"/>
      <c r="AF59" s="971"/>
      <c r="AG59" s="268"/>
      <c r="AH59" s="969"/>
    </row>
    <row r="60" spans="2:34" ht="30.75" customHeight="1" thickBot="1">
      <c r="B60" s="241"/>
      <c r="C60" s="261"/>
      <c r="D60" s="261"/>
      <c r="E60" s="261"/>
      <c r="F60" s="261"/>
      <c r="G60" s="261"/>
      <c r="H60" s="261"/>
      <c r="I60" s="261"/>
      <c r="J60" s="261"/>
      <c r="K60" s="261"/>
      <c r="L60" s="265"/>
      <c r="M60" s="265"/>
      <c r="N60" s="265"/>
      <c r="O60" s="265"/>
      <c r="P60" s="258"/>
      <c r="Q60" s="258"/>
      <c r="R60" s="258"/>
      <c r="S60" s="258"/>
      <c r="T60" s="258"/>
      <c r="U60" s="258"/>
      <c r="V60" s="3083" t="s">
        <v>582</v>
      </c>
      <c r="W60" s="3083"/>
      <c r="X60" s="3083"/>
      <c r="Y60" s="3083"/>
      <c r="Z60" s="1323"/>
      <c r="AA60" s="1323"/>
      <c r="AB60" s="1323"/>
      <c r="AC60" s="3083" t="s">
        <v>583</v>
      </c>
      <c r="AD60" s="3083"/>
      <c r="AE60" s="3083"/>
      <c r="AF60" s="3083"/>
      <c r="AG60" s="268"/>
      <c r="AH60" s="969"/>
    </row>
    <row r="61" spans="2:34" ht="30.75" customHeight="1">
      <c r="B61" s="241"/>
      <c r="C61" s="71">
        <v>6.7</v>
      </c>
      <c r="D61" s="261"/>
      <c r="E61" s="251" t="s">
        <v>576</v>
      </c>
      <c r="F61" s="247"/>
      <c r="G61" s="247"/>
      <c r="H61" s="265"/>
      <c r="I61" s="265"/>
      <c r="J61" s="265"/>
      <c r="K61" s="265"/>
      <c r="L61" s="265"/>
      <c r="M61" s="265"/>
      <c r="N61" s="265"/>
      <c r="O61" s="265"/>
      <c r="P61" s="258"/>
      <c r="Q61" s="258"/>
      <c r="R61" s="258"/>
      <c r="S61" s="258"/>
      <c r="T61" s="258"/>
      <c r="U61" s="258"/>
      <c r="V61" s="3077"/>
      <c r="W61" s="3078"/>
      <c r="X61" s="3078"/>
      <c r="Y61" s="3079"/>
      <c r="Z61" s="1321"/>
      <c r="AA61" s="1321"/>
      <c r="AB61" s="1321"/>
      <c r="AC61" s="3077"/>
      <c r="AD61" s="3078"/>
      <c r="AE61" s="3078"/>
      <c r="AF61" s="3079"/>
      <c r="AG61" s="268"/>
      <c r="AH61" s="969"/>
    </row>
    <row r="62" spans="2:34" ht="30.75" customHeight="1" thickBot="1">
      <c r="B62" s="241"/>
      <c r="C62" s="250"/>
      <c r="D62" s="250"/>
      <c r="E62" s="258" t="s">
        <v>577</v>
      </c>
      <c r="F62" s="247"/>
      <c r="G62" s="258"/>
      <c r="H62" s="256"/>
      <c r="I62" s="256"/>
      <c r="J62" s="256"/>
      <c r="K62" s="256"/>
      <c r="L62" s="256"/>
      <c r="M62" s="256"/>
      <c r="N62" s="256"/>
      <c r="O62" s="256"/>
      <c r="P62" s="248"/>
      <c r="Q62" s="248"/>
      <c r="R62" s="248"/>
      <c r="S62" s="248"/>
      <c r="T62" s="248"/>
      <c r="U62" s="248"/>
      <c r="V62" s="3080"/>
      <c r="W62" s="3081"/>
      <c r="X62" s="3081"/>
      <c r="Y62" s="3082"/>
      <c r="Z62" s="971"/>
      <c r="AA62" s="971"/>
      <c r="AB62" s="971"/>
      <c r="AC62" s="3080"/>
      <c r="AD62" s="3081"/>
      <c r="AE62" s="3081"/>
      <c r="AF62" s="3082"/>
      <c r="AG62" s="268"/>
      <c r="AH62" s="969"/>
    </row>
    <row r="63" spans="2:34" ht="30.75" customHeight="1">
      <c r="B63" s="241"/>
      <c r="C63" s="250"/>
      <c r="D63" s="250"/>
      <c r="E63" s="258"/>
      <c r="F63" s="247"/>
      <c r="G63" s="258"/>
      <c r="H63" s="256"/>
      <c r="I63" s="256"/>
      <c r="J63" s="256"/>
      <c r="K63" s="256"/>
      <c r="L63" s="256"/>
      <c r="M63" s="256"/>
      <c r="N63" s="256"/>
      <c r="O63" s="256"/>
      <c r="P63" s="248"/>
      <c r="Q63" s="248"/>
      <c r="R63" s="248"/>
      <c r="S63" s="248"/>
      <c r="T63" s="248"/>
      <c r="U63" s="248"/>
      <c r="V63" s="971"/>
      <c r="W63" s="971"/>
      <c r="X63" s="971"/>
      <c r="Y63" s="971"/>
      <c r="Z63" s="971"/>
      <c r="AA63" s="971"/>
      <c r="AB63" s="971"/>
      <c r="AC63" s="971"/>
      <c r="AD63" s="971"/>
      <c r="AE63" s="971"/>
      <c r="AF63" s="971"/>
      <c r="AG63" s="268"/>
      <c r="AH63" s="969"/>
    </row>
    <row r="64" spans="2:34" ht="30.75" customHeight="1" thickBot="1">
      <c r="B64" s="241"/>
      <c r="C64" s="250"/>
      <c r="D64" s="250"/>
      <c r="E64" s="250"/>
      <c r="F64" s="250"/>
      <c r="G64" s="264"/>
      <c r="H64" s="264"/>
      <c r="I64" s="264"/>
      <c r="J64" s="264"/>
      <c r="K64" s="264"/>
      <c r="L64" s="264"/>
      <c r="M64" s="264"/>
      <c r="N64" s="264"/>
      <c r="O64" s="264"/>
      <c r="P64" s="248"/>
      <c r="Q64" s="248"/>
      <c r="R64" s="248"/>
      <c r="S64" s="248"/>
      <c r="T64" s="248"/>
      <c r="U64" s="248"/>
      <c r="V64" s="3083" t="s">
        <v>580</v>
      </c>
      <c r="W64" s="3083"/>
      <c r="X64" s="3083"/>
      <c r="Y64" s="3083"/>
      <c r="Z64" s="1323"/>
      <c r="AA64" s="1323"/>
      <c r="AB64" s="1323"/>
      <c r="AC64" s="3083" t="s">
        <v>581</v>
      </c>
      <c r="AD64" s="3083"/>
      <c r="AE64" s="3083"/>
      <c r="AF64" s="3083"/>
      <c r="AG64" s="268"/>
      <c r="AH64" s="969"/>
    </row>
    <row r="65" spans="2:34" ht="30.75" customHeight="1">
      <c r="B65" s="241"/>
      <c r="C65" s="71">
        <v>6.8</v>
      </c>
      <c r="D65" s="250"/>
      <c r="E65" s="71" t="s">
        <v>578</v>
      </c>
      <c r="F65" s="250"/>
      <c r="G65" s="250"/>
      <c r="H65" s="250"/>
      <c r="I65" s="250"/>
      <c r="J65" s="247"/>
      <c r="K65" s="247"/>
      <c r="L65" s="247"/>
      <c r="M65" s="247"/>
      <c r="N65" s="247"/>
      <c r="O65" s="247"/>
      <c r="P65" s="264"/>
      <c r="Q65" s="264"/>
      <c r="R65" s="264"/>
      <c r="S65" s="264"/>
      <c r="T65" s="264"/>
      <c r="U65" s="264"/>
      <c r="V65" s="3092">
        <f>V14+V20+V24+V30+V34+V38+V45+V49+V53+V57+V61</f>
        <v>0</v>
      </c>
      <c r="W65" s="3093"/>
      <c r="X65" s="3093"/>
      <c r="Y65" s="3094"/>
      <c r="Z65" s="1321"/>
      <c r="AA65" s="1321"/>
      <c r="AB65" s="1321"/>
      <c r="AC65" s="3092">
        <f>AC14+AC20+AC24+AC30+AC34+AC38+AC45+AC49+AC53+AC57+AC61</f>
        <v>0</v>
      </c>
      <c r="AD65" s="3093"/>
      <c r="AE65" s="3093"/>
      <c r="AF65" s="3094"/>
      <c r="AG65" s="268"/>
      <c r="AH65" s="969"/>
    </row>
    <row r="66" spans="2:34" ht="30.75" customHeight="1" thickBot="1">
      <c r="B66" s="241"/>
      <c r="C66" s="71"/>
      <c r="D66" s="250"/>
      <c r="E66" s="72" t="s">
        <v>2888</v>
      </c>
      <c r="F66" s="250"/>
      <c r="G66" s="250"/>
      <c r="H66" s="250"/>
      <c r="I66" s="250"/>
      <c r="J66" s="251"/>
      <c r="K66" s="251"/>
      <c r="L66" s="251"/>
      <c r="M66" s="251"/>
      <c r="N66" s="251"/>
      <c r="O66" s="251"/>
      <c r="P66" s="265"/>
      <c r="Q66" s="265"/>
      <c r="R66" s="265"/>
      <c r="S66" s="265"/>
      <c r="T66" s="265"/>
      <c r="U66" s="265"/>
      <c r="V66" s="3095"/>
      <c r="W66" s="3096"/>
      <c r="X66" s="3096"/>
      <c r="Y66" s="3097"/>
      <c r="Z66" s="971"/>
      <c r="AA66" s="971"/>
      <c r="AB66" s="971"/>
      <c r="AC66" s="3095"/>
      <c r="AD66" s="3096"/>
      <c r="AE66" s="3096"/>
      <c r="AF66" s="3097"/>
      <c r="AG66" s="268"/>
      <c r="AH66" s="969"/>
    </row>
    <row r="67" spans="2:34" ht="15.75" customHeight="1">
      <c r="B67" s="241"/>
      <c r="P67" s="265"/>
      <c r="Q67" s="265"/>
      <c r="R67" s="265"/>
      <c r="S67" s="265"/>
      <c r="T67" s="265"/>
      <c r="U67" s="265"/>
      <c r="V67" s="1322"/>
      <c r="W67" s="1322"/>
      <c r="X67" s="1322"/>
      <c r="Y67" s="1322"/>
      <c r="Z67" s="1322"/>
      <c r="AA67" s="1322"/>
      <c r="AB67" s="1322"/>
      <c r="AC67" s="1323"/>
      <c r="AD67" s="1323"/>
      <c r="AE67" s="1323"/>
      <c r="AF67" s="1323"/>
      <c r="AG67" s="268"/>
      <c r="AH67" s="969"/>
    </row>
    <row r="68" spans="2:34" s="970" customFormat="1" ht="80.25" customHeight="1">
      <c r="B68" s="245"/>
      <c r="P68" s="265"/>
      <c r="Q68" s="265"/>
      <c r="R68" s="265"/>
      <c r="S68" s="265"/>
      <c r="T68" s="265"/>
      <c r="U68" s="95"/>
      <c r="V68" s="95"/>
      <c r="W68" s="95"/>
      <c r="X68" s="95"/>
      <c r="Y68" s="265"/>
      <c r="Z68" s="265"/>
      <c r="AA68" s="265"/>
      <c r="AB68" s="265"/>
      <c r="AC68" s="95"/>
      <c r="AD68" s="95"/>
      <c r="AE68" s="95"/>
      <c r="AF68" s="95"/>
      <c r="AG68" s="265"/>
      <c r="AH68" s="969"/>
    </row>
    <row r="69" spans="2:34" ht="30" customHeight="1">
      <c r="B69" s="241"/>
      <c r="C69" s="971" t="s">
        <v>51</v>
      </c>
      <c r="D69" s="3074" t="s">
        <v>85</v>
      </c>
      <c r="E69" s="3074"/>
      <c r="F69" s="3074"/>
      <c r="G69" s="3074"/>
      <c r="H69" s="3074"/>
      <c r="I69" s="3074"/>
      <c r="J69" s="3074"/>
      <c r="K69" s="3074"/>
      <c r="L69" s="3074"/>
      <c r="M69" s="3074"/>
      <c r="N69" s="3074"/>
      <c r="O69" s="3074"/>
      <c r="P69" s="3074"/>
      <c r="Q69" s="3074"/>
      <c r="R69" s="3074"/>
      <c r="S69" s="3074"/>
      <c r="T69" s="3074"/>
      <c r="U69" s="3074"/>
      <c r="V69" s="3074"/>
      <c r="W69" s="3074"/>
      <c r="X69" s="3074"/>
      <c r="Y69" s="3074"/>
      <c r="Z69" s="3074"/>
      <c r="AA69" s="3074"/>
      <c r="AB69" s="3074"/>
      <c r="AC69" s="3074"/>
      <c r="AD69" s="3074"/>
      <c r="AE69" s="3074"/>
      <c r="AF69" s="3074"/>
      <c r="AG69" s="3074"/>
      <c r="AH69" s="3089"/>
    </row>
    <row r="70" spans="2:34" ht="30" customHeight="1">
      <c r="B70" s="241"/>
      <c r="C70" s="247"/>
      <c r="D70" s="3076" t="s">
        <v>397</v>
      </c>
      <c r="E70" s="3076"/>
      <c r="F70" s="3076"/>
      <c r="G70" s="3076"/>
      <c r="H70" s="3076"/>
      <c r="I70" s="3076"/>
      <c r="J70" s="3076"/>
      <c r="K70" s="3076"/>
      <c r="L70" s="3076"/>
      <c r="M70" s="3076"/>
      <c r="N70" s="3076"/>
      <c r="O70" s="3076"/>
      <c r="P70" s="3076"/>
      <c r="Q70" s="3076"/>
      <c r="R70" s="3076"/>
      <c r="S70" s="3076"/>
      <c r="T70" s="3076"/>
      <c r="U70" s="3076"/>
      <c r="V70" s="3076"/>
      <c r="W70" s="3076"/>
      <c r="X70" s="3076"/>
      <c r="Y70" s="3076"/>
      <c r="Z70" s="3076"/>
      <c r="AA70" s="3076"/>
      <c r="AB70" s="3076"/>
      <c r="AC70" s="3076"/>
      <c r="AD70" s="3076"/>
      <c r="AE70" s="3076"/>
      <c r="AF70" s="3076"/>
      <c r="AG70" s="3076"/>
      <c r="AH70" s="3090"/>
    </row>
    <row r="71" spans="2:34" ht="16.2" customHeight="1">
      <c r="B71" s="241"/>
      <c r="C71" s="243"/>
      <c r="E71" s="244"/>
      <c r="F71" s="240"/>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68"/>
      <c r="AH71" s="969"/>
    </row>
    <row r="72" spans="2:34" ht="61.5" customHeight="1">
      <c r="B72" s="241"/>
      <c r="C72" s="657" t="s">
        <v>579</v>
      </c>
      <c r="D72" s="3074" t="s">
        <v>1087</v>
      </c>
      <c r="E72" s="3074"/>
      <c r="F72" s="3074"/>
      <c r="G72" s="3074"/>
      <c r="H72" s="3074"/>
      <c r="I72" s="3074"/>
      <c r="J72" s="3074"/>
      <c r="K72" s="3074"/>
      <c r="L72" s="3074"/>
      <c r="M72" s="3074"/>
      <c r="N72" s="3074"/>
      <c r="O72" s="3074"/>
      <c r="P72" s="3074"/>
      <c r="Q72" s="3074"/>
      <c r="R72" s="3074"/>
      <c r="S72" s="3074"/>
      <c r="T72" s="3074"/>
      <c r="U72" s="3074"/>
      <c r="V72" s="3074"/>
      <c r="W72" s="3074"/>
      <c r="X72" s="3074"/>
      <c r="Y72" s="3074"/>
      <c r="Z72" s="3074"/>
      <c r="AA72" s="3074"/>
      <c r="AB72" s="3074"/>
      <c r="AC72" s="3074"/>
      <c r="AD72" s="3074"/>
      <c r="AE72" s="3074"/>
      <c r="AF72" s="3074"/>
      <c r="AG72" s="3074"/>
      <c r="AH72" s="969"/>
    </row>
    <row r="73" spans="2:34" ht="63" customHeight="1">
      <c r="B73" s="241"/>
      <c r="C73" s="658"/>
      <c r="D73" s="3076" t="s">
        <v>1088</v>
      </c>
      <c r="E73" s="3076"/>
      <c r="F73" s="3076"/>
      <c r="G73" s="3076"/>
      <c r="H73" s="3076"/>
      <c r="I73" s="3076"/>
      <c r="J73" s="3076"/>
      <c r="K73" s="3076"/>
      <c r="L73" s="3076"/>
      <c r="M73" s="3076"/>
      <c r="N73" s="3076"/>
      <c r="O73" s="3076"/>
      <c r="P73" s="3076"/>
      <c r="Q73" s="3076"/>
      <c r="R73" s="3076"/>
      <c r="S73" s="3076"/>
      <c r="T73" s="3076"/>
      <c r="U73" s="3076"/>
      <c r="V73" s="3076"/>
      <c r="W73" s="3076"/>
      <c r="X73" s="3076"/>
      <c r="Y73" s="3076"/>
      <c r="Z73" s="3076"/>
      <c r="AA73" s="3076"/>
      <c r="AB73" s="3076"/>
      <c r="AC73" s="3076"/>
      <c r="AD73" s="3076"/>
      <c r="AE73" s="3076"/>
      <c r="AF73" s="3076"/>
      <c r="AG73" s="3076"/>
      <c r="AH73" s="969"/>
    </row>
    <row r="74" spans="2:34" ht="41.25" customHeight="1">
      <c r="B74" s="241"/>
      <c r="P74" s="251"/>
      <c r="Q74" s="251"/>
      <c r="R74" s="251"/>
      <c r="S74" s="251"/>
      <c r="T74" s="251"/>
      <c r="X74" s="251"/>
      <c r="Y74" s="251"/>
      <c r="Z74" s="251"/>
      <c r="AA74" s="251"/>
      <c r="AE74" s="251"/>
      <c r="AF74" s="251"/>
      <c r="AG74" s="268"/>
      <c r="AH74" s="969"/>
    </row>
    <row r="75" spans="2:34" ht="41.25" customHeight="1">
      <c r="B75" s="241"/>
      <c r="C75" s="71"/>
      <c r="D75" s="250"/>
      <c r="E75" s="71"/>
      <c r="F75" s="71"/>
      <c r="G75" s="71"/>
      <c r="H75" s="239"/>
      <c r="I75" s="239"/>
      <c r="J75" s="239"/>
      <c r="K75" s="239"/>
      <c r="L75" s="239"/>
      <c r="M75" s="239"/>
      <c r="N75" s="239"/>
      <c r="O75" s="239"/>
      <c r="P75" s="239"/>
      <c r="Q75" s="239"/>
      <c r="R75" s="239"/>
      <c r="S75" s="239"/>
      <c r="T75" s="239"/>
      <c r="U75" s="239"/>
      <c r="V75" s="239"/>
      <c r="W75" s="239"/>
      <c r="X75" s="239"/>
      <c r="Y75" s="239"/>
      <c r="Z75" s="239"/>
      <c r="AA75" s="239"/>
      <c r="AB75" s="239"/>
      <c r="AC75" s="250"/>
      <c r="AD75" s="250"/>
      <c r="AE75" s="250"/>
      <c r="AF75" s="250"/>
      <c r="AG75" s="268"/>
      <c r="AH75" s="969"/>
    </row>
    <row r="76" spans="2:34" ht="41.25" customHeight="1">
      <c r="B76" s="241"/>
      <c r="C76" s="71"/>
      <c r="D76" s="250"/>
      <c r="E76" s="71"/>
      <c r="F76" s="71"/>
      <c r="G76" s="71"/>
      <c r="H76" s="239"/>
      <c r="I76" s="239"/>
      <c r="J76" s="239"/>
      <c r="K76" s="239"/>
      <c r="L76" s="239"/>
      <c r="M76" s="239"/>
      <c r="N76" s="239"/>
      <c r="O76" s="239"/>
      <c r="P76" s="239"/>
      <c r="Q76" s="239"/>
      <c r="R76" s="239"/>
      <c r="S76" s="239"/>
      <c r="T76" s="239"/>
      <c r="U76" s="239"/>
      <c r="V76" s="239"/>
      <c r="W76" s="239"/>
      <c r="X76" s="239"/>
      <c r="Y76" s="239"/>
      <c r="Z76" s="239"/>
      <c r="AA76" s="239"/>
      <c r="AB76" s="239"/>
      <c r="AC76" s="250"/>
      <c r="AD76" s="250"/>
      <c r="AE76" s="250"/>
      <c r="AF76" s="250"/>
      <c r="AG76" s="268"/>
      <c r="AH76" s="969"/>
    </row>
    <row r="77" spans="2:34" ht="41.25" customHeight="1">
      <c r="B77" s="241"/>
      <c r="C77" s="971"/>
      <c r="D77" s="3074"/>
      <c r="E77" s="3074"/>
      <c r="F77" s="3074"/>
      <c r="G77" s="3074"/>
      <c r="H77" s="3074"/>
      <c r="I77" s="3074"/>
      <c r="J77" s="3074"/>
      <c r="K77" s="3074"/>
      <c r="L77" s="3074"/>
      <c r="M77" s="3074"/>
      <c r="N77" s="3074"/>
      <c r="O77" s="3074"/>
      <c r="P77" s="3074"/>
      <c r="Q77" s="3074"/>
      <c r="R77" s="3074"/>
      <c r="S77" s="3074"/>
      <c r="T77" s="3074"/>
      <c r="U77" s="3074"/>
      <c r="V77" s="3074"/>
      <c r="W77" s="3074"/>
      <c r="X77" s="3074"/>
      <c r="Y77" s="3074"/>
      <c r="Z77" s="3074"/>
      <c r="AA77" s="3074"/>
      <c r="AB77" s="3074"/>
      <c r="AC77" s="3074"/>
      <c r="AD77" s="3074"/>
      <c r="AE77" s="3074"/>
      <c r="AF77" s="3074"/>
      <c r="AG77" s="3074"/>
      <c r="AH77" s="3089"/>
    </row>
    <row r="78" spans="2:34" ht="41.25" customHeight="1">
      <c r="B78" s="241"/>
      <c r="C78" s="247"/>
      <c r="D78" s="3076"/>
      <c r="E78" s="3076"/>
      <c r="F78" s="3076"/>
      <c r="G78" s="3076"/>
      <c r="H78" s="3076"/>
      <c r="I78" s="3076"/>
      <c r="J78" s="3076"/>
      <c r="K78" s="3076"/>
      <c r="L78" s="3076"/>
      <c r="M78" s="3076"/>
      <c r="N78" s="3076"/>
      <c r="O78" s="3076"/>
      <c r="P78" s="3076"/>
      <c r="Q78" s="3076"/>
      <c r="R78" s="3076"/>
      <c r="S78" s="3076"/>
      <c r="T78" s="3076"/>
      <c r="U78" s="3076"/>
      <c r="V78" s="3076"/>
      <c r="W78" s="3076"/>
      <c r="X78" s="3076"/>
      <c r="Y78" s="3076"/>
      <c r="Z78" s="3076"/>
      <c r="AA78" s="3076"/>
      <c r="AB78" s="3076"/>
      <c r="AC78" s="3076"/>
      <c r="AD78" s="3076"/>
      <c r="AE78" s="3076"/>
      <c r="AF78" s="3076"/>
      <c r="AG78" s="3076"/>
      <c r="AH78" s="3090"/>
    </row>
    <row r="79" spans="2:34" ht="41.25" customHeight="1">
      <c r="B79" s="241"/>
      <c r="C79" s="243"/>
      <c r="E79" s="244"/>
      <c r="F79" s="240"/>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68"/>
      <c r="AH79" s="969"/>
    </row>
    <row r="80" spans="2:34" ht="41.25" customHeight="1">
      <c r="B80" s="1597"/>
      <c r="C80" s="657"/>
      <c r="D80" s="3074"/>
      <c r="E80" s="3074"/>
      <c r="F80" s="3074"/>
      <c r="G80" s="3074"/>
      <c r="H80" s="3074"/>
      <c r="I80" s="3074"/>
      <c r="J80" s="3074"/>
      <c r="K80" s="3074"/>
      <c r="L80" s="3074"/>
      <c r="M80" s="3074"/>
      <c r="N80" s="3074"/>
      <c r="O80" s="3074"/>
      <c r="P80" s="3074"/>
      <c r="Q80" s="3074"/>
      <c r="R80" s="3074"/>
      <c r="S80" s="3074"/>
      <c r="T80" s="3074"/>
      <c r="U80" s="3074"/>
      <c r="V80" s="3074"/>
      <c r="W80" s="3074"/>
      <c r="X80" s="3074"/>
      <c r="Y80" s="3074"/>
      <c r="Z80" s="3074"/>
      <c r="AA80" s="3074"/>
      <c r="AB80" s="3074"/>
      <c r="AC80" s="3074"/>
      <c r="AD80" s="3074"/>
      <c r="AG80" s="268"/>
      <c r="AH80" s="969"/>
    </row>
    <row r="81" spans="1:35" ht="41.25" customHeight="1">
      <c r="B81" s="1597"/>
      <c r="C81" s="658"/>
      <c r="D81" s="3076"/>
      <c r="E81" s="3076"/>
      <c r="F81" s="3076"/>
      <c r="G81" s="3076"/>
      <c r="H81" s="3076"/>
      <c r="I81" s="3076"/>
      <c r="J81" s="3076"/>
      <c r="K81" s="3076"/>
      <c r="L81" s="3076"/>
      <c r="M81" s="3076"/>
      <c r="N81" s="3076"/>
      <c r="O81" s="3076"/>
      <c r="P81" s="3076"/>
      <c r="Q81" s="3076"/>
      <c r="R81" s="3076"/>
      <c r="S81" s="3076"/>
      <c r="T81" s="3076"/>
      <c r="U81" s="3076"/>
      <c r="V81" s="3076"/>
      <c r="W81" s="3076"/>
      <c r="X81" s="3076"/>
      <c r="Y81" s="3076"/>
      <c r="Z81" s="3076"/>
      <c r="AA81" s="3076"/>
      <c r="AB81" s="3076"/>
      <c r="AC81" s="3076"/>
      <c r="AD81" s="3076"/>
      <c r="AE81" s="263"/>
      <c r="AF81" s="263"/>
      <c r="AG81" s="268"/>
      <c r="AH81" s="969"/>
    </row>
    <row r="82" spans="1:35" ht="41.25" customHeight="1">
      <c r="B82" s="1597"/>
      <c r="C82" s="266"/>
      <c r="D82" s="72"/>
      <c r="E82" s="267"/>
      <c r="F82" s="266"/>
      <c r="G82" s="266"/>
      <c r="H82" s="266"/>
      <c r="I82" s="266"/>
      <c r="AG82" s="268"/>
      <c r="AH82" s="969"/>
    </row>
    <row r="83" spans="1:35" ht="41.25" customHeight="1" thickBot="1">
      <c r="A83" s="295"/>
      <c r="B83" s="1598"/>
      <c r="C83" s="654"/>
      <c r="D83" s="654"/>
      <c r="E83" s="654"/>
      <c r="F83" s="654"/>
      <c r="G83" s="654"/>
      <c r="H83" s="654"/>
      <c r="I83" s="654"/>
      <c r="J83" s="654"/>
      <c r="K83" s="654"/>
      <c r="L83" s="654"/>
      <c r="M83" s="654"/>
      <c r="N83" s="654"/>
      <c r="O83" s="654"/>
      <c r="P83" s="654"/>
      <c r="Q83" s="654"/>
      <c r="R83" s="654"/>
      <c r="S83" s="654"/>
      <c r="T83" s="654"/>
      <c r="U83" s="654"/>
      <c r="V83" s="654"/>
      <c r="W83" s="654"/>
      <c r="X83" s="654"/>
      <c r="Y83" s="654"/>
      <c r="Z83" s="654"/>
      <c r="AA83" s="654"/>
      <c r="AB83" s="654"/>
      <c r="AC83" s="654"/>
      <c r="AD83" s="654"/>
      <c r="AE83" s="654"/>
      <c r="AF83" s="654"/>
      <c r="AG83" s="654"/>
      <c r="AH83" s="1599"/>
      <c r="AI83" s="241"/>
    </row>
    <row r="84" spans="1:35" ht="34.200000000000003" customHeight="1">
      <c r="A84" s="3091">
        <v>14</v>
      </c>
      <c r="B84" s="3091"/>
      <c r="C84" s="3091"/>
      <c r="D84" s="3091"/>
      <c r="E84" s="3091"/>
      <c r="F84" s="3091"/>
      <c r="G84" s="3091"/>
      <c r="H84" s="3091"/>
      <c r="I84" s="3091"/>
      <c r="J84" s="3091"/>
      <c r="K84" s="3091"/>
      <c r="L84" s="3091"/>
      <c r="M84" s="3091"/>
      <c r="N84" s="3091"/>
      <c r="O84" s="3091"/>
      <c r="P84" s="3091"/>
      <c r="Q84" s="3091"/>
      <c r="R84" s="3091"/>
      <c r="S84" s="3091"/>
      <c r="T84" s="3091"/>
      <c r="U84" s="3091"/>
      <c r="V84" s="3091"/>
      <c r="W84" s="3091"/>
      <c r="X84" s="3091"/>
      <c r="Y84" s="3091"/>
      <c r="Z84" s="3091"/>
      <c r="AA84" s="3091"/>
      <c r="AB84" s="3091"/>
      <c r="AC84" s="3091"/>
      <c r="AD84" s="3091"/>
      <c r="AE84" s="3091"/>
      <c r="AF84" s="3091"/>
      <c r="AG84" s="3091"/>
      <c r="AH84" s="3091"/>
      <c r="AI84" s="3091"/>
    </row>
    <row r="85" spans="1:35" ht="34.200000000000003" customHeight="1">
      <c r="A85" s="3091"/>
      <c r="B85" s="3091"/>
      <c r="C85" s="3091"/>
      <c r="D85" s="3091"/>
      <c r="E85" s="3091"/>
      <c r="F85" s="3091"/>
      <c r="G85" s="3091"/>
      <c r="H85" s="3091"/>
      <c r="I85" s="3091"/>
      <c r="J85" s="3091"/>
      <c r="K85" s="3091"/>
      <c r="L85" s="3091"/>
      <c r="M85" s="3091"/>
      <c r="N85" s="3091"/>
      <c r="O85" s="3091"/>
      <c r="P85" s="3091"/>
      <c r="Q85" s="3091"/>
      <c r="R85" s="3091"/>
      <c r="S85" s="3091"/>
      <c r="T85" s="3091"/>
      <c r="U85" s="3091"/>
      <c r="V85" s="3091"/>
      <c r="W85" s="3091"/>
      <c r="X85" s="3091"/>
      <c r="Y85" s="3091"/>
      <c r="Z85" s="3091"/>
      <c r="AA85" s="3091"/>
      <c r="AB85" s="3091"/>
      <c r="AC85" s="3091"/>
      <c r="AD85" s="3091"/>
      <c r="AE85" s="3091"/>
      <c r="AF85" s="3091"/>
      <c r="AG85" s="3091"/>
      <c r="AH85" s="3091"/>
      <c r="AI85" s="3091"/>
    </row>
    <row r="86" spans="1:35">
      <c r="B86" s="95"/>
    </row>
    <row r="87" spans="1:35">
      <c r="B87" s="95"/>
    </row>
    <row r="88" spans="1:35">
      <c r="B88" s="95"/>
    </row>
    <row r="89" spans="1:35">
      <c r="B89" s="95"/>
    </row>
    <row r="90" spans="1:35">
      <c r="B90" s="95"/>
    </row>
    <row r="91" spans="1:35">
      <c r="B91" s="95"/>
    </row>
    <row r="92" spans="1:35">
      <c r="B92" s="95"/>
    </row>
    <row r="93" spans="1:35">
      <c r="B93" s="95"/>
    </row>
    <row r="94" spans="1:35">
      <c r="B94" s="95"/>
    </row>
    <row r="95" spans="1:35">
      <c r="B95" s="95"/>
    </row>
    <row r="96" spans="1:35">
      <c r="B96" s="95"/>
    </row>
    <row r="97" spans="2:2">
      <c r="B97" s="95"/>
    </row>
    <row r="98" spans="2:2">
      <c r="B98" s="95"/>
    </row>
    <row r="99" spans="2:2">
      <c r="B99" s="95"/>
    </row>
    <row r="100" spans="2:2">
      <c r="B100" s="95"/>
    </row>
    <row r="101" spans="2:2">
      <c r="B101" s="95"/>
    </row>
    <row r="102" spans="2:2">
      <c r="B102" s="95"/>
    </row>
    <row r="103" spans="2:2">
      <c r="B103" s="95"/>
    </row>
    <row r="104" spans="2:2">
      <c r="B104" s="95"/>
    </row>
    <row r="105" spans="2:2">
      <c r="B105" s="95"/>
    </row>
    <row r="106" spans="2:2">
      <c r="B106" s="95"/>
    </row>
    <row r="107" spans="2:2">
      <c r="B107" s="95"/>
    </row>
    <row r="108" spans="2:2">
      <c r="B108" s="95"/>
    </row>
    <row r="109" spans="2:2">
      <c r="B109" s="95"/>
    </row>
    <row r="110" spans="2:2">
      <c r="B110" s="95"/>
    </row>
    <row r="111" spans="2:2">
      <c r="B111" s="95"/>
    </row>
    <row r="112" spans="2:2">
      <c r="B112" s="95"/>
    </row>
    <row r="113" spans="2:2">
      <c r="B113" s="95"/>
    </row>
    <row r="114" spans="2:2">
      <c r="B114" s="95"/>
    </row>
    <row r="115" spans="2:2">
      <c r="B115" s="95"/>
    </row>
    <row r="116" spans="2:2">
      <c r="B116" s="95"/>
    </row>
    <row r="117" spans="2:2">
      <c r="B117" s="95"/>
    </row>
    <row r="118" spans="2:2">
      <c r="B118" s="95"/>
    </row>
    <row r="119" spans="2:2">
      <c r="B119" s="95"/>
    </row>
    <row r="120" spans="2:2">
      <c r="B120" s="95"/>
    </row>
    <row r="121" spans="2:2">
      <c r="B121" s="95"/>
    </row>
    <row r="122" spans="2:2">
      <c r="B122" s="95"/>
    </row>
    <row r="123" spans="2:2">
      <c r="B123" s="95"/>
    </row>
    <row r="124" spans="2:2">
      <c r="B124" s="95"/>
    </row>
    <row r="125" spans="2:2">
      <c r="B125" s="95"/>
    </row>
    <row r="126" spans="2:2">
      <c r="B126" s="95"/>
    </row>
    <row r="127" spans="2:2">
      <c r="B127" s="95"/>
    </row>
    <row r="128" spans="2:2">
      <c r="B128" s="95"/>
    </row>
    <row r="129" spans="2:2">
      <c r="B129" s="95"/>
    </row>
    <row r="130" spans="2:2">
      <c r="B130" s="95"/>
    </row>
    <row r="131" spans="2:2">
      <c r="B131" s="95"/>
    </row>
    <row r="132" spans="2:2">
      <c r="B132" s="95"/>
    </row>
    <row r="133" spans="2:2">
      <c r="B133" s="95"/>
    </row>
    <row r="134" spans="2:2">
      <c r="B134" s="95"/>
    </row>
    <row r="135" spans="2:2">
      <c r="B135" s="95"/>
    </row>
    <row r="136" spans="2:2">
      <c r="B136" s="95"/>
    </row>
    <row r="137" spans="2:2">
      <c r="B137" s="95"/>
    </row>
    <row r="138" spans="2:2">
      <c r="B138" s="95"/>
    </row>
    <row r="139" spans="2:2">
      <c r="B139" s="95"/>
    </row>
    <row r="140" spans="2:2">
      <c r="B140" s="95"/>
    </row>
    <row r="141" spans="2:2">
      <c r="B141" s="95"/>
    </row>
    <row r="142" spans="2:2">
      <c r="B142" s="95"/>
    </row>
    <row r="143" spans="2:2">
      <c r="B143" s="95"/>
    </row>
    <row r="144" spans="2:2">
      <c r="B144" s="95"/>
    </row>
    <row r="145" spans="2:2">
      <c r="B145" s="95"/>
    </row>
    <row r="146" spans="2:2">
      <c r="B146" s="95"/>
    </row>
    <row r="147" spans="2:2">
      <c r="B147" s="95"/>
    </row>
    <row r="148" spans="2:2">
      <c r="B148" s="95"/>
    </row>
    <row r="149" spans="2:2">
      <c r="B149" s="95"/>
    </row>
    <row r="150" spans="2:2">
      <c r="B150" s="95"/>
    </row>
    <row r="151" spans="2:2">
      <c r="B151" s="95"/>
    </row>
    <row r="152" spans="2:2">
      <c r="B152" s="95"/>
    </row>
    <row r="153" spans="2:2">
      <c r="B153" s="95"/>
    </row>
    <row r="154" spans="2:2">
      <c r="B154" s="95"/>
    </row>
    <row r="155" spans="2:2">
      <c r="B155" s="95"/>
    </row>
    <row r="156" spans="2:2">
      <c r="B156" s="95"/>
    </row>
    <row r="157" spans="2:2">
      <c r="B157" s="95"/>
    </row>
    <row r="158" spans="2:2">
      <c r="B158" s="95"/>
    </row>
    <row r="159" spans="2:2">
      <c r="B159" s="95"/>
    </row>
    <row r="160" spans="2:2">
      <c r="B160" s="95"/>
    </row>
    <row r="161" spans="2:2">
      <c r="B161" s="95"/>
    </row>
    <row r="162" spans="2:2">
      <c r="B162" s="95"/>
    </row>
    <row r="163" spans="2:2">
      <c r="B163" s="95"/>
    </row>
    <row r="164" spans="2:2">
      <c r="B164" s="95"/>
    </row>
    <row r="165" spans="2:2">
      <c r="B165" s="95"/>
    </row>
    <row r="166" spans="2:2">
      <c r="B166" s="95"/>
    </row>
    <row r="167" spans="2:2">
      <c r="B167" s="95"/>
    </row>
    <row r="168" spans="2:2">
      <c r="B168" s="95"/>
    </row>
    <row r="169" spans="2:2">
      <c r="B169" s="95"/>
    </row>
    <row r="170" spans="2:2">
      <c r="B170" s="95"/>
    </row>
    <row r="171" spans="2:2">
      <c r="B171" s="95"/>
    </row>
    <row r="172" spans="2:2">
      <c r="B172" s="95"/>
    </row>
    <row r="173" spans="2:2">
      <c r="B173" s="95"/>
    </row>
    <row r="174" spans="2:2">
      <c r="B174" s="95"/>
    </row>
    <row r="175" spans="2:2">
      <c r="B175" s="95"/>
    </row>
    <row r="176" spans="2:2">
      <c r="B176" s="95"/>
    </row>
    <row r="177" spans="2:2">
      <c r="B177" s="95"/>
    </row>
    <row r="178" spans="2:2">
      <c r="B178" s="95"/>
    </row>
    <row r="179" spans="2:2">
      <c r="B179" s="95"/>
    </row>
    <row r="180" spans="2:2">
      <c r="B180" s="95"/>
    </row>
    <row r="181" spans="2:2">
      <c r="B181" s="95"/>
    </row>
    <row r="182" spans="2:2">
      <c r="B182" s="95"/>
    </row>
    <row r="183" spans="2:2">
      <c r="B183" s="95"/>
    </row>
    <row r="184" spans="2:2">
      <c r="B184" s="95"/>
    </row>
    <row r="185" spans="2:2">
      <c r="B185" s="95"/>
    </row>
    <row r="186" spans="2:2">
      <c r="B186" s="95"/>
    </row>
    <row r="187" spans="2:2">
      <c r="B187" s="95"/>
    </row>
    <row r="188" spans="2:2">
      <c r="B188" s="95"/>
    </row>
    <row r="189" spans="2:2">
      <c r="B189" s="95"/>
    </row>
    <row r="190" spans="2:2">
      <c r="B190" s="95"/>
    </row>
    <row r="191" spans="2:2">
      <c r="B191" s="95"/>
    </row>
    <row r="192" spans="2:2">
      <c r="B192" s="95"/>
    </row>
    <row r="193" spans="2:2">
      <c r="B193" s="95"/>
    </row>
    <row r="194" spans="2:2">
      <c r="B194" s="95"/>
    </row>
    <row r="195" spans="2:2">
      <c r="B195" s="95"/>
    </row>
    <row r="196" spans="2:2">
      <c r="B196" s="95"/>
    </row>
    <row r="197" spans="2:2">
      <c r="B197" s="95"/>
    </row>
    <row r="198" spans="2:2">
      <c r="B198" s="95"/>
    </row>
    <row r="199" spans="2:2">
      <c r="B199" s="95"/>
    </row>
    <row r="200" spans="2:2">
      <c r="B200" s="95"/>
    </row>
    <row r="201" spans="2:2">
      <c r="B201" s="95"/>
    </row>
    <row r="202" spans="2:2">
      <c r="B202" s="95"/>
    </row>
    <row r="203" spans="2:2">
      <c r="B203" s="95"/>
    </row>
    <row r="204" spans="2:2">
      <c r="B204" s="95"/>
    </row>
    <row r="205" spans="2:2">
      <c r="B205" s="95"/>
    </row>
  </sheetData>
  <mergeCells count="60">
    <mergeCell ref="D80:AD80"/>
    <mergeCell ref="D81:AD81"/>
    <mergeCell ref="A84:AI85"/>
    <mergeCell ref="V57:Y58"/>
    <mergeCell ref="V53:Y54"/>
    <mergeCell ref="V56:Y56"/>
    <mergeCell ref="AC56:AF56"/>
    <mergeCell ref="V60:Y60"/>
    <mergeCell ref="AC60:AF60"/>
    <mergeCell ref="V65:Y66"/>
    <mergeCell ref="V61:Y62"/>
    <mergeCell ref="AC53:AF54"/>
    <mergeCell ref="AC57:AF58"/>
    <mergeCell ref="AC61:AF62"/>
    <mergeCell ref="AC65:AF66"/>
    <mergeCell ref="V64:Y64"/>
    <mergeCell ref="D77:AH77"/>
    <mergeCell ref="D78:AH78"/>
    <mergeCell ref="V52:Y52"/>
    <mergeCell ref="AC52:AF52"/>
    <mergeCell ref="AC34:AF35"/>
    <mergeCell ref="AC38:AF39"/>
    <mergeCell ref="V37:Y37"/>
    <mergeCell ref="AC37:AF37"/>
    <mergeCell ref="V44:Y44"/>
    <mergeCell ref="AC44:AF44"/>
    <mergeCell ref="V45:Y46"/>
    <mergeCell ref="AC45:AF46"/>
    <mergeCell ref="AC64:AF64"/>
    <mergeCell ref="D69:AH69"/>
    <mergeCell ref="D70:AH70"/>
    <mergeCell ref="D72:AG72"/>
    <mergeCell ref="C3:D4"/>
    <mergeCell ref="V33:Y33"/>
    <mergeCell ref="AC33:AF33"/>
    <mergeCell ref="V14:Y15"/>
    <mergeCell ref="AC14:AF15"/>
    <mergeCell ref="AC20:AF21"/>
    <mergeCell ref="V19:Y19"/>
    <mergeCell ref="AC19:AF19"/>
    <mergeCell ref="V9:Y10"/>
    <mergeCell ref="AC9:AF10"/>
    <mergeCell ref="V12:Y13"/>
    <mergeCell ref="AC12:AF13"/>
    <mergeCell ref="V20:Y21"/>
    <mergeCell ref="V23:Y23"/>
    <mergeCell ref="AC23:AF23"/>
    <mergeCell ref="AC29:AF29"/>
    <mergeCell ref="V49:Y50"/>
    <mergeCell ref="AC49:AF50"/>
    <mergeCell ref="E9:K11"/>
    <mergeCell ref="S7:AG7"/>
    <mergeCell ref="D73:AG73"/>
    <mergeCell ref="V38:Y39"/>
    <mergeCell ref="V34:Y35"/>
    <mergeCell ref="V30:Y31"/>
    <mergeCell ref="V24:Y25"/>
    <mergeCell ref="V29:Y29"/>
    <mergeCell ref="AC24:AF25"/>
    <mergeCell ref="AC30:AF31"/>
  </mergeCells>
  <pageMargins left="0.23622047244094491" right="0.23622047244094491" top="0.51181102362204722" bottom="0.51181102362204722" header="0" footer="0"/>
  <pageSetup paperSize="9" scale="2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FFC000"/>
    <pageSetUpPr fitToPage="1"/>
  </sheetPr>
  <dimension ref="A1:AN90"/>
  <sheetViews>
    <sheetView showGridLines="0" view="pageBreakPreview" zoomScale="40" zoomScaleNormal="40" zoomScaleSheetLayoutView="40" workbookViewId="0">
      <selection activeCell="AH66" sqref="AH66:AI67"/>
    </sheetView>
  </sheetViews>
  <sheetFormatPr defaultColWidth="11.6640625" defaultRowHeight="30" customHeight="1"/>
  <cols>
    <col min="1" max="1" width="3.6640625" style="61" customWidth="1"/>
    <col min="2" max="2" width="3.6640625" style="693" customWidth="1"/>
    <col min="3" max="23" width="9.6640625" style="61" customWidth="1"/>
    <col min="24" max="24" width="9.6640625" style="62" customWidth="1"/>
    <col min="25" max="28" width="9.6640625" style="61" customWidth="1"/>
    <col min="29" max="30" width="11.6640625" style="61"/>
    <col min="31" max="31" width="15.5546875" style="61" bestFit="1" customWidth="1"/>
    <col min="32" max="35" width="11.6640625" style="61"/>
    <col min="36" max="36" width="5.6640625" style="61" customWidth="1"/>
    <col min="37" max="38" width="3.6640625" style="61" customWidth="1"/>
    <col min="39" max="16384" width="11.6640625" style="61"/>
  </cols>
  <sheetData>
    <row r="1" spans="1:40" ht="16.2" customHeight="1" thickBot="1">
      <c r="A1" s="659"/>
      <c r="B1" s="660"/>
      <c r="C1" s="659"/>
      <c r="D1" s="659"/>
      <c r="E1" s="659"/>
      <c r="F1" s="659"/>
      <c r="G1" s="659"/>
      <c r="H1" s="659"/>
      <c r="I1" s="659"/>
      <c r="J1" s="659"/>
      <c r="K1" s="659"/>
      <c r="L1" s="659"/>
      <c r="M1" s="661"/>
      <c r="N1" s="661"/>
      <c r="O1" s="661"/>
      <c r="P1" s="659"/>
      <c r="Q1" s="662"/>
      <c r="R1" s="662"/>
      <c r="S1" s="662"/>
      <c r="T1" s="659"/>
      <c r="U1" s="659"/>
      <c r="V1" s="659"/>
      <c r="W1" s="659"/>
    </row>
    <row r="2" spans="1:40" ht="47.25" customHeight="1" thickBot="1">
      <c r="B2" s="1441"/>
      <c r="C2" s="1442"/>
      <c r="D2" s="1443"/>
      <c r="E2" s="1443"/>
      <c r="F2" s="1443"/>
      <c r="G2" s="1443"/>
      <c r="H2" s="1443"/>
      <c r="I2" s="1443"/>
      <c r="J2" s="1443"/>
      <c r="K2" s="1443"/>
      <c r="L2" s="1443"/>
      <c r="M2" s="1444"/>
      <c r="N2" s="1444"/>
      <c r="O2" s="1444"/>
      <c r="P2" s="1443"/>
      <c r="Q2" s="1445"/>
      <c r="R2" s="1445"/>
      <c r="S2" s="1445"/>
      <c r="T2" s="1443"/>
      <c r="U2" s="1443"/>
      <c r="V2" s="1443"/>
      <c r="W2" s="1443"/>
      <c r="X2" s="1621"/>
      <c r="Y2" s="1443"/>
      <c r="Z2" s="3098" t="s">
        <v>1125</v>
      </c>
      <c r="AA2" s="3098"/>
      <c r="AB2" s="2001"/>
      <c r="AC2" s="3098" t="s">
        <v>1126</v>
      </c>
      <c r="AD2" s="3098"/>
      <c r="AE2" s="3098"/>
      <c r="AF2" s="3098"/>
      <c r="AG2" s="2001"/>
      <c r="AH2" s="3098" t="s">
        <v>1127</v>
      </c>
      <c r="AI2" s="3098"/>
      <c r="AJ2" s="2009"/>
      <c r="AK2" s="1446"/>
    </row>
    <row r="3" spans="1:40" ht="47.25" customHeight="1" thickBot="1">
      <c r="B3" s="1447"/>
      <c r="C3" s="3109">
        <v>7</v>
      </c>
      <c r="D3" s="3110"/>
      <c r="E3" s="3111"/>
      <c r="F3" s="2000"/>
      <c r="G3" s="1458" t="s">
        <v>2308</v>
      </c>
      <c r="I3" s="1457"/>
      <c r="J3" s="1457"/>
      <c r="K3" s="1457"/>
      <c r="L3" s="1457"/>
      <c r="M3" s="1457"/>
      <c r="N3" s="1457"/>
      <c r="O3" s="1457"/>
      <c r="P3" s="1601"/>
      <c r="Q3" s="1457"/>
      <c r="R3" s="1457"/>
      <c r="S3" s="1457"/>
      <c r="T3" s="1448"/>
      <c r="U3" s="1448"/>
      <c r="V3" s="1448"/>
      <c r="Z3" s="1898"/>
      <c r="AA3" s="1899"/>
      <c r="AB3" s="805"/>
      <c r="AC3" s="1898"/>
      <c r="AD3" s="1899"/>
      <c r="AE3" s="1900"/>
      <c r="AF3" s="1899"/>
      <c r="AG3" s="805"/>
      <c r="AH3" s="1898"/>
      <c r="AI3" s="1899"/>
      <c r="AJ3" s="805"/>
      <c r="AK3" s="1452"/>
    </row>
    <row r="4" spans="1:40" ht="47.25" customHeight="1" thickBot="1">
      <c r="B4" s="1449"/>
      <c r="C4" s="3112"/>
      <c r="D4" s="3113"/>
      <c r="E4" s="3114"/>
      <c r="F4" s="2000"/>
      <c r="G4" s="1602" t="s">
        <v>2307</v>
      </c>
      <c r="H4" s="1457"/>
      <c r="I4" s="1457"/>
      <c r="J4" s="1457"/>
      <c r="K4" s="1457"/>
      <c r="L4" s="1457"/>
      <c r="M4" s="1457"/>
      <c r="N4" s="1457"/>
      <c r="O4" s="1457"/>
      <c r="P4" s="1457"/>
      <c r="Q4" s="1457"/>
      <c r="R4" s="1457"/>
      <c r="S4" s="1457"/>
      <c r="T4" s="1448"/>
      <c r="U4" s="1448"/>
      <c r="V4" s="1448"/>
      <c r="AK4" s="1452"/>
    </row>
    <row r="5" spans="1:40" ht="47.25" customHeight="1">
      <c r="B5" s="1449"/>
      <c r="C5" s="1450"/>
      <c r="T5" s="1451"/>
      <c r="U5" s="1451"/>
      <c r="AK5" s="1452"/>
    </row>
    <row r="6" spans="1:40" ht="30.75" customHeight="1">
      <c r="A6" s="215"/>
      <c r="B6" s="1615"/>
      <c r="C6" s="1611"/>
      <c r="D6" s="1611"/>
      <c r="E6" s="1611"/>
      <c r="F6" s="1611"/>
      <c r="G6" s="1611"/>
      <c r="H6" s="1611"/>
      <c r="I6" s="1611"/>
      <c r="J6" s="1611"/>
      <c r="K6" s="1611"/>
      <c r="L6" s="1611"/>
      <c r="M6" s="1611"/>
      <c r="N6" s="1611"/>
      <c r="O6" s="1611"/>
      <c r="P6" s="659"/>
      <c r="Q6" s="1610"/>
      <c r="R6" s="1610"/>
      <c r="S6" s="1610"/>
      <c r="T6" s="1610"/>
      <c r="U6" s="1611"/>
      <c r="V6" s="1611"/>
      <c r="W6" s="215"/>
      <c r="X6" s="214"/>
      <c r="Y6" s="213"/>
      <c r="Z6" s="213"/>
      <c r="AK6" s="1452"/>
    </row>
    <row r="7" spans="1:40" s="798" customFormat="1" ht="30.75" customHeight="1">
      <c r="B7" s="809"/>
      <c r="C7" s="855">
        <v>7.1</v>
      </c>
      <c r="D7" s="115" t="s">
        <v>2309</v>
      </c>
      <c r="E7" s="20"/>
      <c r="F7" s="115"/>
      <c r="G7" s="1616"/>
      <c r="H7" s="1616"/>
      <c r="K7" s="873"/>
      <c r="L7" s="873"/>
      <c r="M7" s="873"/>
      <c r="N7" s="873"/>
      <c r="O7" s="873"/>
      <c r="P7" s="867"/>
      <c r="Q7" s="870"/>
      <c r="R7" s="867"/>
      <c r="S7" s="867"/>
      <c r="AK7" s="806"/>
    </row>
    <row r="8" spans="1:40" s="798" customFormat="1" ht="30.75" customHeight="1">
      <c r="B8" s="809"/>
      <c r="C8" s="1618"/>
      <c r="D8" s="854" t="s">
        <v>2310</v>
      </c>
      <c r="E8" s="1619"/>
      <c r="F8" s="1618"/>
      <c r="G8" s="927"/>
      <c r="H8" s="867"/>
      <c r="I8" s="867"/>
      <c r="K8" s="873"/>
      <c r="L8" s="873"/>
      <c r="M8" s="873"/>
      <c r="N8" s="873"/>
      <c r="O8" s="873"/>
      <c r="P8" s="867"/>
      <c r="Q8" s="872"/>
      <c r="R8" s="867"/>
      <c r="S8" s="867"/>
      <c r="AK8" s="806"/>
    </row>
    <row r="9" spans="1:40" s="798" customFormat="1" ht="30.75" customHeight="1">
      <c r="B9" s="809"/>
      <c r="C9" s="1618"/>
      <c r="D9" s="1619"/>
      <c r="E9" s="20"/>
      <c r="F9" s="115"/>
      <c r="G9" s="1616"/>
      <c r="H9" s="1616"/>
      <c r="K9" s="3126"/>
      <c r="L9" s="3126"/>
      <c r="M9" s="3126"/>
      <c r="N9" s="3126"/>
      <c r="O9" s="3126"/>
      <c r="P9" s="867"/>
      <c r="Q9" s="866"/>
      <c r="R9" s="867"/>
      <c r="S9" s="867"/>
      <c r="AK9" s="806"/>
    </row>
    <row r="10" spans="1:40" s="798" customFormat="1" ht="30.75" customHeight="1">
      <c r="B10" s="809"/>
      <c r="C10" s="1618"/>
      <c r="D10" s="20"/>
      <c r="E10" s="20"/>
      <c r="F10" s="20"/>
      <c r="G10" s="1616"/>
      <c r="H10" s="1616"/>
      <c r="K10" s="873"/>
      <c r="L10" s="873"/>
      <c r="M10" s="873"/>
      <c r="N10" s="873"/>
      <c r="O10" s="873"/>
      <c r="P10" s="867"/>
      <c r="Q10" s="870"/>
      <c r="R10" s="867"/>
      <c r="S10" s="867"/>
      <c r="T10" s="805"/>
      <c r="U10" s="805"/>
      <c r="W10" s="805"/>
      <c r="X10" s="805"/>
      <c r="Y10" s="805"/>
      <c r="AI10" s="800" t="s">
        <v>398</v>
      </c>
      <c r="AJ10" s="800"/>
      <c r="AK10" s="806"/>
    </row>
    <row r="11" spans="1:40" s="798" customFormat="1" ht="30.75" customHeight="1">
      <c r="B11" s="809"/>
      <c r="C11" s="1618"/>
      <c r="D11" s="115" t="s">
        <v>6</v>
      </c>
      <c r="E11" s="115" t="s">
        <v>2311</v>
      </c>
      <c r="F11" s="20"/>
      <c r="G11" s="927"/>
      <c r="H11" s="867"/>
      <c r="I11" s="867"/>
      <c r="K11" s="873"/>
      <c r="L11" s="873"/>
      <c r="M11" s="873"/>
      <c r="N11" s="873"/>
      <c r="O11" s="873"/>
      <c r="P11" s="867"/>
      <c r="Q11" s="872"/>
      <c r="R11" s="867"/>
      <c r="S11" s="867"/>
      <c r="AD11" s="3099" t="s">
        <v>52</v>
      </c>
      <c r="AE11" s="3101"/>
      <c r="AF11" s="3102"/>
      <c r="AG11" s="3102"/>
      <c r="AH11" s="3102"/>
      <c r="AI11" s="3103"/>
      <c r="AJ11" s="813"/>
      <c r="AK11" s="806"/>
    </row>
    <row r="12" spans="1:40" s="798" customFormat="1" ht="30.75" customHeight="1">
      <c r="B12" s="809"/>
      <c r="C12" s="1618"/>
      <c r="D12" s="1618"/>
      <c r="E12" s="854" t="s">
        <v>2312</v>
      </c>
      <c r="F12" s="20"/>
      <c r="G12" s="1616"/>
      <c r="H12" s="1616"/>
      <c r="K12" s="873"/>
      <c r="L12" s="873"/>
      <c r="M12" s="873"/>
      <c r="N12" s="873"/>
      <c r="O12" s="873"/>
      <c r="P12" s="867"/>
      <c r="Q12" s="866"/>
      <c r="R12" s="867"/>
      <c r="S12" s="867"/>
      <c r="AD12" s="3100"/>
      <c r="AE12" s="3104"/>
      <c r="AF12" s="3105"/>
      <c r="AG12" s="3105"/>
      <c r="AH12" s="3105"/>
      <c r="AI12" s="3106"/>
      <c r="AJ12" s="813"/>
      <c r="AK12" s="806"/>
    </row>
    <row r="13" spans="1:40" s="798" customFormat="1" ht="30.75" customHeight="1">
      <c r="B13" s="809"/>
      <c r="C13" s="1618"/>
      <c r="D13" s="1619"/>
      <c r="E13" s="115"/>
      <c r="F13" s="20"/>
      <c r="G13" s="1616"/>
      <c r="H13" s="1616"/>
      <c r="K13" s="873"/>
      <c r="L13" s="873"/>
      <c r="M13" s="873"/>
      <c r="N13" s="873"/>
      <c r="O13" s="873"/>
      <c r="P13" s="867"/>
      <c r="Q13" s="870"/>
      <c r="R13" s="867"/>
      <c r="S13" s="867"/>
      <c r="AK13" s="806"/>
    </row>
    <row r="14" spans="1:40" s="798" customFormat="1" ht="30.75" customHeight="1">
      <c r="B14" s="809"/>
      <c r="C14" s="1618"/>
      <c r="D14" s="20"/>
      <c r="E14" s="20"/>
      <c r="F14" s="20"/>
      <c r="H14" s="867"/>
      <c r="I14" s="867"/>
      <c r="K14" s="873"/>
      <c r="L14" s="873"/>
      <c r="M14" s="873"/>
      <c r="N14" s="873"/>
      <c r="O14" s="873"/>
      <c r="P14" s="867"/>
      <c r="Q14" s="872"/>
      <c r="R14" s="867"/>
      <c r="S14" s="867"/>
      <c r="AK14" s="806"/>
    </row>
    <row r="15" spans="1:40" s="798" customFormat="1" ht="30.75" customHeight="1">
      <c r="B15" s="809"/>
      <c r="C15" s="1618"/>
      <c r="D15" s="115" t="s">
        <v>7</v>
      </c>
      <c r="E15" s="115" t="s">
        <v>2313</v>
      </c>
      <c r="F15" s="20"/>
      <c r="G15" s="927"/>
      <c r="H15" s="1616"/>
      <c r="K15" s="873"/>
      <c r="L15" s="873"/>
      <c r="M15" s="873"/>
      <c r="N15" s="873"/>
      <c r="O15" s="873"/>
      <c r="P15" s="867"/>
      <c r="Q15" s="866"/>
      <c r="R15" s="867"/>
      <c r="S15" s="867"/>
      <c r="T15" s="822"/>
      <c r="U15" s="822"/>
      <c r="W15" s="822"/>
      <c r="X15" s="822"/>
      <c r="Y15" s="822"/>
      <c r="AF15" s="3099" t="s">
        <v>53</v>
      </c>
      <c r="AG15" s="3101"/>
      <c r="AH15" s="3102"/>
      <c r="AI15" s="3103"/>
      <c r="AJ15" s="813"/>
      <c r="AK15" s="806"/>
    </row>
    <row r="16" spans="1:40" s="805" customFormat="1" ht="30.75" customHeight="1">
      <c r="B16" s="820"/>
      <c r="C16" s="1618"/>
      <c r="D16" s="1618"/>
      <c r="E16" s="854" t="s">
        <v>2314</v>
      </c>
      <c r="F16" s="20"/>
      <c r="G16" s="1616"/>
      <c r="H16" s="1616"/>
      <c r="I16" s="798"/>
      <c r="J16" s="798"/>
      <c r="K16" s="873"/>
      <c r="L16" s="873"/>
      <c r="M16" s="873"/>
      <c r="N16" s="873"/>
      <c r="O16" s="873"/>
      <c r="P16" s="867"/>
      <c r="Q16" s="870"/>
      <c r="R16" s="867"/>
      <c r="S16" s="867"/>
      <c r="T16" s="867"/>
      <c r="U16" s="867"/>
      <c r="W16" s="867"/>
      <c r="X16" s="867"/>
      <c r="Y16" s="867"/>
      <c r="AF16" s="3100"/>
      <c r="AG16" s="3104"/>
      <c r="AH16" s="3105"/>
      <c r="AI16" s="3106"/>
      <c r="AJ16" s="813"/>
      <c r="AK16" s="821"/>
      <c r="AN16" s="823"/>
    </row>
    <row r="17" spans="1:40" s="798" customFormat="1" ht="30.75" customHeight="1">
      <c r="B17" s="809"/>
      <c r="C17" s="1618"/>
      <c r="D17" s="1619"/>
      <c r="E17" s="20"/>
      <c r="F17" s="115"/>
      <c r="G17" s="1616"/>
      <c r="H17" s="867"/>
      <c r="I17" s="867"/>
      <c r="K17" s="873"/>
      <c r="L17" s="873"/>
      <c r="M17" s="873"/>
      <c r="N17" s="873"/>
      <c r="O17" s="873"/>
      <c r="P17" s="867"/>
      <c r="Q17" s="872"/>
      <c r="R17" s="867"/>
      <c r="S17" s="867"/>
      <c r="T17" s="867"/>
      <c r="U17" s="867"/>
      <c r="W17" s="867"/>
      <c r="X17" s="867"/>
      <c r="Y17" s="867"/>
      <c r="AK17" s="806"/>
      <c r="AN17" s="822"/>
    </row>
    <row r="18" spans="1:40" ht="30.75" customHeight="1">
      <c r="A18" s="215"/>
      <c r="B18" s="664"/>
      <c r="C18" s="665"/>
      <c r="D18" s="1622"/>
      <c r="E18" s="1622"/>
      <c r="F18" s="115"/>
      <c r="G18" s="927"/>
      <c r="H18" s="666"/>
      <c r="I18" s="666"/>
      <c r="J18" s="666"/>
      <c r="K18" s="666"/>
      <c r="L18" s="666"/>
      <c r="M18" s="665"/>
      <c r="N18" s="1617"/>
      <c r="O18" s="1617"/>
      <c r="P18" s="1613"/>
      <c r="Q18" s="1613"/>
      <c r="R18" s="1613"/>
      <c r="S18" s="1613"/>
      <c r="T18" s="1613"/>
      <c r="U18" s="1614"/>
      <c r="V18" s="1614"/>
      <c r="W18" s="215"/>
      <c r="X18" s="214"/>
      <c r="Y18" s="213"/>
      <c r="Z18" s="213"/>
      <c r="AK18" s="1452"/>
    </row>
    <row r="19" spans="1:40" ht="30.75" customHeight="1">
      <c r="A19" s="215"/>
      <c r="B19" s="664"/>
      <c r="C19" s="665"/>
      <c r="D19" s="115" t="s">
        <v>8</v>
      </c>
      <c r="E19" s="115" t="s">
        <v>2315</v>
      </c>
      <c r="F19" s="117"/>
      <c r="G19" s="666"/>
      <c r="H19" s="666"/>
      <c r="I19" s="666"/>
      <c r="J19" s="666"/>
      <c r="K19" s="666"/>
      <c r="L19" s="666"/>
      <c r="M19" s="665"/>
      <c r="N19" s="1612"/>
      <c r="O19" s="1612"/>
      <c r="P19" s="1613"/>
      <c r="Q19" s="1613"/>
      <c r="R19" s="1613"/>
      <c r="S19" s="1613"/>
      <c r="T19" s="1613"/>
      <c r="U19" s="1614"/>
      <c r="V19" s="1614"/>
      <c r="W19" s="215"/>
      <c r="X19" s="214"/>
      <c r="Y19" s="213"/>
      <c r="Z19" s="213"/>
      <c r="AG19" s="3124" t="s">
        <v>54</v>
      </c>
      <c r="AH19" s="3115"/>
      <c r="AI19" s="3117"/>
      <c r="AJ19" s="2004"/>
      <c r="AK19" s="1452"/>
    </row>
    <row r="20" spans="1:40" ht="30.75" customHeight="1">
      <c r="A20" s="215"/>
      <c r="B20" s="663"/>
      <c r="C20" s="665"/>
      <c r="D20" s="1618"/>
      <c r="E20" s="1620" t="s">
        <v>2316</v>
      </c>
      <c r="F20" s="667"/>
      <c r="G20" s="667"/>
      <c r="H20" s="667"/>
      <c r="I20" s="667"/>
      <c r="J20" s="667"/>
      <c r="K20" s="667"/>
      <c r="L20" s="667"/>
      <c r="M20" s="665"/>
      <c r="N20" s="1612"/>
      <c r="O20" s="1612"/>
      <c r="P20" s="1613"/>
      <c r="Q20" s="1613"/>
      <c r="R20" s="1613"/>
      <c r="S20" s="1613"/>
      <c r="T20" s="1613"/>
      <c r="U20" s="1614"/>
      <c r="V20" s="1614"/>
      <c r="W20" s="215"/>
      <c r="X20" s="214"/>
      <c r="Y20" s="213"/>
      <c r="Z20" s="213"/>
      <c r="AG20" s="3125"/>
      <c r="AH20" s="3118"/>
      <c r="AI20" s="3120"/>
      <c r="AJ20" s="2004"/>
      <c r="AK20" s="1452"/>
    </row>
    <row r="21" spans="1:40" ht="30.75" customHeight="1">
      <c r="A21" s="215"/>
      <c r="B21" s="663"/>
      <c r="C21" s="665"/>
      <c r="D21" s="667"/>
      <c r="E21" s="667"/>
      <c r="F21" s="667"/>
      <c r="G21" s="667"/>
      <c r="H21" s="667"/>
      <c r="I21" s="667"/>
      <c r="J21" s="667"/>
      <c r="K21" s="667"/>
      <c r="L21" s="667"/>
      <c r="M21" s="665"/>
      <c r="N21" s="1612"/>
      <c r="O21" s="1612"/>
      <c r="P21" s="1613"/>
      <c r="Q21" s="1613"/>
      <c r="R21" s="1613"/>
      <c r="S21" s="1613"/>
      <c r="T21" s="1613"/>
      <c r="U21" s="1614"/>
      <c r="V21" s="1614"/>
      <c r="W21" s="215"/>
      <c r="X21" s="214"/>
      <c r="Y21" s="213"/>
      <c r="Z21" s="213"/>
      <c r="AK21" s="1452"/>
    </row>
    <row r="22" spans="1:40" ht="30.75" customHeight="1">
      <c r="A22" s="215"/>
      <c r="B22" s="664"/>
      <c r="C22" s="668"/>
      <c r="D22" s="669"/>
      <c r="E22" s="669"/>
      <c r="F22" s="669"/>
      <c r="G22" s="669"/>
      <c r="H22" s="669"/>
      <c r="I22" s="669"/>
      <c r="J22" s="669"/>
      <c r="K22" s="669"/>
      <c r="L22" s="669"/>
      <c r="M22" s="665"/>
      <c r="N22" s="1612"/>
      <c r="O22" s="1612"/>
      <c r="P22" s="1613"/>
      <c r="Q22" s="1613"/>
      <c r="R22" s="1613"/>
      <c r="S22" s="1613"/>
      <c r="T22" s="1613"/>
      <c r="U22" s="1614"/>
      <c r="V22" s="1614"/>
      <c r="W22" s="215"/>
      <c r="X22" s="214"/>
      <c r="Y22" s="213"/>
      <c r="Z22" s="213"/>
      <c r="AK22" s="1452"/>
    </row>
    <row r="23" spans="1:40" ht="30.75" customHeight="1">
      <c r="A23" s="215"/>
      <c r="B23" s="664"/>
      <c r="C23" s="668"/>
      <c r="D23" s="670" t="s">
        <v>2317</v>
      </c>
      <c r="E23" s="669" t="s">
        <v>2318</v>
      </c>
      <c r="F23" s="669"/>
      <c r="G23" s="669"/>
      <c r="H23" s="669"/>
      <c r="I23" s="669"/>
      <c r="J23" s="669"/>
      <c r="K23" s="669"/>
      <c r="L23" s="669"/>
      <c r="M23" s="665"/>
      <c r="N23" s="1612"/>
      <c r="O23" s="1612"/>
      <c r="P23" s="1613"/>
      <c r="Q23" s="1613"/>
      <c r="R23" s="1613"/>
      <c r="S23" s="1613"/>
      <c r="T23" s="1613"/>
      <c r="U23" s="1614"/>
      <c r="V23" s="1614"/>
      <c r="W23" s="215"/>
      <c r="X23" s="214"/>
      <c r="Y23" s="213"/>
      <c r="Z23" s="3124" t="s">
        <v>55</v>
      </c>
      <c r="AA23" s="3130"/>
      <c r="AB23" s="3131"/>
      <c r="AC23" s="3131"/>
      <c r="AD23" s="3131"/>
      <c r="AE23" s="3131"/>
      <c r="AF23" s="3131"/>
      <c r="AG23" s="3131"/>
      <c r="AH23" s="3131"/>
      <c r="AI23" s="3132"/>
      <c r="AJ23" s="2004"/>
      <c r="AK23" s="1452"/>
    </row>
    <row r="24" spans="1:40" ht="30.75" customHeight="1">
      <c r="A24" s="215"/>
      <c r="B24" s="664"/>
      <c r="C24" s="666"/>
      <c r="D24" s="667"/>
      <c r="E24" s="667" t="s">
        <v>2319</v>
      </c>
      <c r="F24" s="667"/>
      <c r="G24" s="667"/>
      <c r="H24" s="667"/>
      <c r="I24" s="667"/>
      <c r="J24" s="666"/>
      <c r="K24" s="666"/>
      <c r="L24" s="666"/>
      <c r="M24" s="665"/>
      <c r="N24" s="1612"/>
      <c r="O24" s="1612"/>
      <c r="P24" s="1613"/>
      <c r="Q24" s="1613"/>
      <c r="R24" s="1613"/>
      <c r="S24" s="1613"/>
      <c r="T24" s="1613"/>
      <c r="U24" s="1614"/>
      <c r="V24" s="1614"/>
      <c r="W24" s="215"/>
      <c r="X24" s="214"/>
      <c r="Y24" s="213"/>
      <c r="Z24" s="3125"/>
      <c r="AA24" s="3133"/>
      <c r="AB24" s="3134"/>
      <c r="AC24" s="3134"/>
      <c r="AD24" s="3134"/>
      <c r="AE24" s="3134"/>
      <c r="AF24" s="3134"/>
      <c r="AG24" s="3134"/>
      <c r="AH24" s="3134"/>
      <c r="AI24" s="3135"/>
      <c r="AJ24" s="2004"/>
      <c r="AK24" s="1452"/>
    </row>
    <row r="25" spans="1:40" ht="30.75" customHeight="1">
      <c r="A25" s="215"/>
      <c r="B25" s="664"/>
      <c r="C25" s="666"/>
      <c r="D25" s="671"/>
      <c r="E25" s="667"/>
      <c r="F25" s="667"/>
      <c r="G25" s="667"/>
      <c r="H25" s="667"/>
      <c r="I25" s="667"/>
      <c r="J25" s="666"/>
      <c r="K25" s="666"/>
      <c r="L25" s="666"/>
      <c r="M25" s="665"/>
      <c r="N25" s="1612"/>
      <c r="O25" s="1612"/>
      <c r="P25" s="1613"/>
      <c r="Q25" s="1613"/>
      <c r="R25" s="1613"/>
      <c r="S25" s="1613"/>
      <c r="T25" s="1613"/>
      <c r="U25" s="1614"/>
      <c r="V25" s="1614"/>
      <c r="W25" s="215"/>
      <c r="X25" s="214"/>
      <c r="Y25" s="213"/>
      <c r="Z25" s="213"/>
      <c r="AK25" s="1452"/>
    </row>
    <row r="26" spans="1:40" ht="30.75" customHeight="1">
      <c r="A26" s="215"/>
      <c r="B26" s="664"/>
      <c r="C26" s="666"/>
      <c r="D26" s="665"/>
      <c r="E26" s="665"/>
      <c r="F26" s="665"/>
      <c r="G26" s="665"/>
      <c r="H26" s="665"/>
      <c r="I26" s="665"/>
      <c r="J26" s="665"/>
      <c r="K26" s="665"/>
      <c r="L26" s="665"/>
      <c r="M26" s="665"/>
      <c r="N26" s="1612"/>
      <c r="O26" s="1612"/>
      <c r="P26" s="1613"/>
      <c r="Q26" s="1613"/>
      <c r="R26" s="1613"/>
      <c r="S26" s="1613"/>
      <c r="T26" s="1613"/>
      <c r="U26" s="1614"/>
      <c r="V26" s="1614"/>
      <c r="W26" s="215"/>
      <c r="X26" s="214"/>
      <c r="Y26" s="213"/>
      <c r="Z26" s="213"/>
      <c r="AK26" s="1452"/>
    </row>
    <row r="27" spans="1:40" ht="30.75" customHeight="1">
      <c r="A27" s="215"/>
      <c r="B27" s="663"/>
      <c r="C27" s="668"/>
      <c r="D27" s="669"/>
      <c r="E27" s="669"/>
      <c r="F27" s="669"/>
      <c r="G27" s="669"/>
      <c r="H27" s="669"/>
      <c r="I27" s="669"/>
      <c r="J27" s="669"/>
      <c r="K27" s="669"/>
      <c r="L27" s="669"/>
      <c r="M27" s="669"/>
      <c r="N27" s="1612"/>
      <c r="O27" s="1612"/>
      <c r="P27" s="1613"/>
      <c r="Q27" s="1613"/>
      <c r="R27" s="1613"/>
      <c r="S27" s="1613"/>
      <c r="T27" s="1613"/>
      <c r="U27" s="1614"/>
      <c r="V27" s="1614"/>
      <c r="W27" s="215"/>
      <c r="X27" s="214"/>
      <c r="Y27" s="213"/>
      <c r="Z27" s="213"/>
      <c r="AK27" s="1452"/>
    </row>
    <row r="28" spans="1:40" ht="29.25" customHeight="1">
      <c r="A28" s="215"/>
      <c r="B28" s="1693"/>
      <c r="C28" s="1628"/>
      <c r="D28" s="1628"/>
      <c r="E28" s="1628"/>
      <c r="F28" s="1628"/>
      <c r="G28" s="1628"/>
      <c r="H28" s="1628"/>
      <c r="I28" s="1628"/>
      <c r="J28" s="1628"/>
      <c r="K28" s="1628"/>
      <c r="L28" s="1628"/>
      <c r="M28" s="1628"/>
      <c r="N28" s="1628"/>
      <c r="O28" s="1628"/>
      <c r="P28" s="1628"/>
      <c r="Q28" s="1628"/>
      <c r="R28" s="1628"/>
      <c r="S28" s="1628"/>
      <c r="T28" s="1628"/>
      <c r="U28" s="1628"/>
      <c r="V28" s="1628"/>
      <c r="W28" s="1628"/>
      <c r="X28" s="1711"/>
      <c r="Y28" s="1628"/>
      <c r="Z28" s="1628"/>
      <c r="AA28" s="1628"/>
      <c r="AB28" s="1628"/>
      <c r="AC28" s="1628"/>
      <c r="AD28" s="1628"/>
      <c r="AE28" s="1628"/>
      <c r="AF28" s="1628"/>
      <c r="AG28" s="1628"/>
      <c r="AH28" s="1628"/>
      <c r="AI28" s="1628"/>
      <c r="AJ28" s="1628"/>
      <c r="AK28" s="1705"/>
    </row>
    <row r="29" spans="1:40" ht="29.25" customHeight="1">
      <c r="A29" s="215"/>
      <c r="B29" s="664"/>
      <c r="AA29" s="1629"/>
      <c r="AB29" s="1629"/>
      <c r="AC29" s="1629"/>
      <c r="AD29" s="1629"/>
      <c r="AE29" s="1629"/>
      <c r="AF29" s="1629"/>
      <c r="AG29" s="1629"/>
      <c r="AH29" s="1629"/>
      <c r="AI29" s="1629"/>
      <c r="AK29" s="1452"/>
    </row>
    <row r="30" spans="1:40" ht="29.25" customHeight="1">
      <c r="A30" s="215"/>
      <c r="B30" s="664"/>
      <c r="C30" s="668">
        <v>7.2</v>
      </c>
      <c r="D30" s="669" t="s">
        <v>2320</v>
      </c>
      <c r="E30" s="669"/>
      <c r="F30" s="669"/>
      <c r="G30" s="669"/>
      <c r="H30" s="669"/>
      <c r="I30" s="669"/>
      <c r="J30" s="669"/>
      <c r="K30" s="669"/>
      <c r="L30" s="669"/>
      <c r="M30" s="665"/>
      <c r="N30" s="1612"/>
      <c r="O30" s="1612"/>
      <c r="P30" s="1613"/>
      <c r="Q30" s="1613"/>
      <c r="R30" s="1613"/>
      <c r="S30" s="1613"/>
      <c r="T30" s="1613"/>
      <c r="U30" s="1614"/>
      <c r="V30" s="1614"/>
      <c r="W30" s="215"/>
      <c r="X30" s="214"/>
      <c r="Y30" s="213"/>
      <c r="Z30" s="1631" t="s">
        <v>56</v>
      </c>
      <c r="AA30" s="3121"/>
      <c r="AB30" s="3122"/>
      <c r="AC30" s="3122"/>
      <c r="AD30" s="3122"/>
      <c r="AE30" s="3122"/>
      <c r="AF30" s="3122"/>
      <c r="AG30" s="3122"/>
      <c r="AH30" s="3122"/>
      <c r="AI30" s="3123"/>
      <c r="AJ30" s="2004"/>
      <c r="AK30" s="1452"/>
    </row>
    <row r="31" spans="1:40" ht="29.25" customHeight="1">
      <c r="A31" s="215"/>
      <c r="B31" s="664"/>
      <c r="C31" s="668"/>
      <c r="D31" s="1630" t="s">
        <v>2321</v>
      </c>
      <c r="E31" s="669"/>
      <c r="F31" s="669"/>
      <c r="G31" s="669"/>
      <c r="H31" s="669"/>
      <c r="I31" s="669"/>
      <c r="J31" s="669"/>
      <c r="K31" s="669"/>
      <c r="L31" s="669"/>
      <c r="M31" s="665"/>
      <c r="N31" s="1612"/>
      <c r="O31" s="1612"/>
      <c r="P31" s="1613"/>
      <c r="Q31" s="1613"/>
      <c r="R31" s="1613"/>
      <c r="S31" s="1613"/>
      <c r="T31" s="1613"/>
      <c r="U31" s="1614"/>
      <c r="V31" s="1614"/>
      <c r="W31" s="215"/>
      <c r="X31" s="214"/>
      <c r="Y31" s="213"/>
      <c r="Z31" s="1632"/>
      <c r="AA31" s="3118"/>
      <c r="AB31" s="3119"/>
      <c r="AC31" s="3119"/>
      <c r="AD31" s="3119"/>
      <c r="AE31" s="3119"/>
      <c r="AF31" s="3119"/>
      <c r="AG31" s="3119"/>
      <c r="AH31" s="3119"/>
      <c r="AI31" s="3120"/>
      <c r="AJ31" s="2004"/>
      <c r="AK31" s="1452"/>
    </row>
    <row r="32" spans="1:40" ht="29.25" customHeight="1">
      <c r="A32" s="215"/>
      <c r="B32" s="664"/>
      <c r="C32" s="666"/>
      <c r="D32" s="671"/>
      <c r="E32" s="667"/>
      <c r="F32" s="667"/>
      <c r="G32" s="667"/>
      <c r="H32" s="667"/>
      <c r="I32" s="667"/>
      <c r="J32" s="666"/>
      <c r="K32" s="666"/>
      <c r="L32" s="666"/>
      <c r="M32" s="665"/>
      <c r="N32" s="1612"/>
      <c r="O32" s="1612"/>
      <c r="P32" s="1613"/>
      <c r="Q32" s="1613"/>
      <c r="R32" s="1613"/>
      <c r="S32" s="1613"/>
      <c r="T32" s="1613"/>
      <c r="U32" s="1614"/>
      <c r="V32" s="1614"/>
      <c r="W32" s="215"/>
      <c r="X32" s="214"/>
      <c r="Y32" s="213"/>
      <c r="Z32" s="213"/>
      <c r="AK32" s="1452"/>
    </row>
    <row r="33" spans="1:37" ht="29.25" customHeight="1">
      <c r="A33" s="215"/>
      <c r="B33" s="664"/>
      <c r="C33" s="668"/>
      <c r="D33" s="1706"/>
      <c r="E33" s="1706"/>
      <c r="F33" s="1706"/>
      <c r="G33" s="1706"/>
      <c r="H33" s="1706"/>
      <c r="I33" s="1706"/>
      <c r="J33" s="1706"/>
      <c r="K33" s="1706"/>
      <c r="L33" s="1706"/>
      <c r="M33" s="665"/>
      <c r="N33" s="1612"/>
      <c r="O33" s="1612"/>
      <c r="P33" s="1613"/>
      <c r="Q33" s="1613"/>
      <c r="R33" s="1613"/>
      <c r="S33" s="1613"/>
      <c r="T33" s="1613"/>
      <c r="U33" s="1614"/>
      <c r="V33" s="1614"/>
      <c r="W33" s="215"/>
      <c r="X33" s="214"/>
      <c r="Y33" s="213"/>
      <c r="Z33" s="213"/>
      <c r="AK33" s="1452"/>
    </row>
    <row r="34" spans="1:37" ht="29.25" customHeight="1">
      <c r="A34" s="215"/>
      <c r="B34" s="1693"/>
      <c r="C34" s="1699"/>
      <c r="D34" s="1696"/>
      <c r="E34" s="1696"/>
      <c r="F34" s="1696"/>
      <c r="G34" s="1696"/>
      <c r="H34" s="1696"/>
      <c r="I34" s="1696"/>
      <c r="J34" s="1696"/>
      <c r="K34" s="1696"/>
      <c r="L34" s="1696"/>
      <c r="M34" s="1696"/>
      <c r="N34" s="1709"/>
      <c r="O34" s="1709"/>
      <c r="P34" s="1702"/>
      <c r="Q34" s="1702"/>
      <c r="R34" s="1702"/>
      <c r="S34" s="1702"/>
      <c r="T34" s="1702"/>
      <c r="U34" s="1702"/>
      <c r="V34" s="1702"/>
      <c r="W34" s="1710"/>
      <c r="X34" s="1704"/>
      <c r="Y34" s="1633"/>
      <c r="Z34" s="1633"/>
      <c r="AA34" s="1628"/>
      <c r="AB34" s="1628"/>
      <c r="AC34" s="1628"/>
      <c r="AD34" s="1628"/>
      <c r="AE34" s="1628"/>
      <c r="AF34" s="1628"/>
      <c r="AG34" s="1628"/>
      <c r="AH34" s="1628"/>
      <c r="AI34" s="1628"/>
      <c r="AJ34" s="1628"/>
      <c r="AK34" s="1705"/>
    </row>
    <row r="35" spans="1:37" ht="29.25" customHeight="1">
      <c r="A35" s="215"/>
      <c r="B35" s="664"/>
      <c r="C35" s="665"/>
      <c r="D35" s="666"/>
      <c r="E35" s="666"/>
      <c r="F35" s="666"/>
      <c r="G35" s="666"/>
      <c r="H35" s="666"/>
      <c r="I35" s="666"/>
      <c r="J35" s="666"/>
      <c r="K35" s="666"/>
      <c r="L35" s="666"/>
      <c r="M35" s="665"/>
      <c r="N35" s="1612"/>
      <c r="O35" s="1612"/>
      <c r="P35" s="1351"/>
      <c r="Q35" s="1351"/>
      <c r="R35" s="1351"/>
      <c r="S35" s="1351"/>
      <c r="T35" s="1351"/>
      <c r="U35" s="1351"/>
      <c r="V35" s="1351"/>
      <c r="W35" s="215"/>
      <c r="X35" s="214"/>
      <c r="Y35" s="213"/>
      <c r="Z35" s="213"/>
      <c r="AK35" s="1452"/>
    </row>
    <row r="36" spans="1:37" ht="29.25" customHeight="1">
      <c r="A36" s="215"/>
      <c r="B36" s="664"/>
      <c r="C36" s="666">
        <v>7.3</v>
      </c>
      <c r="D36" s="674" t="s">
        <v>2322</v>
      </c>
      <c r="E36" s="666"/>
      <c r="F36" s="666"/>
      <c r="G36" s="666"/>
      <c r="H36" s="666"/>
      <c r="I36" s="666"/>
      <c r="J36" s="666"/>
      <c r="K36" s="666"/>
      <c r="L36" s="666"/>
      <c r="M36" s="665"/>
      <c r="N36" s="1612"/>
      <c r="O36" s="1612"/>
      <c r="P36" s="1351"/>
      <c r="Q36" s="1351"/>
      <c r="R36" s="1351"/>
      <c r="S36" s="1351"/>
      <c r="T36" s="1351"/>
      <c r="U36" s="1351"/>
      <c r="V36" s="1351"/>
      <c r="W36" s="215"/>
      <c r="X36" s="214"/>
      <c r="Y36" s="213"/>
      <c r="Z36" s="3128">
        <v>99</v>
      </c>
      <c r="AA36" s="3115"/>
      <c r="AB36" s="3116"/>
      <c r="AC36" s="3116"/>
      <c r="AD36" s="3116"/>
      <c r="AE36" s="3116"/>
      <c r="AF36" s="3116"/>
      <c r="AG36" s="3116"/>
      <c r="AH36" s="3116"/>
      <c r="AI36" s="3117"/>
      <c r="AJ36" s="2004"/>
      <c r="AK36" s="1452"/>
    </row>
    <row r="37" spans="1:37" ht="29.25" customHeight="1">
      <c r="A37" s="215"/>
      <c r="B37" s="664"/>
      <c r="C37" s="665"/>
      <c r="D37" s="676" t="s">
        <v>2323</v>
      </c>
      <c r="E37" s="666"/>
      <c r="F37" s="666"/>
      <c r="G37" s="666"/>
      <c r="H37" s="666"/>
      <c r="I37" s="666"/>
      <c r="J37" s="666"/>
      <c r="K37" s="666"/>
      <c r="L37" s="666"/>
      <c r="M37" s="665"/>
      <c r="N37" s="1612"/>
      <c r="O37" s="1612"/>
      <c r="P37" s="1351"/>
      <c r="Q37" s="1351"/>
      <c r="R37" s="1351"/>
      <c r="S37" s="1351"/>
      <c r="T37" s="1351"/>
      <c r="U37" s="1351"/>
      <c r="V37" s="1351"/>
      <c r="W37" s="215"/>
      <c r="X37" s="214"/>
      <c r="Y37" s="213"/>
      <c r="Z37" s="3128"/>
      <c r="AA37" s="3118"/>
      <c r="AB37" s="3119"/>
      <c r="AC37" s="3119"/>
      <c r="AD37" s="3119"/>
      <c r="AE37" s="3119"/>
      <c r="AF37" s="3119"/>
      <c r="AG37" s="3119"/>
      <c r="AH37" s="3119"/>
      <c r="AI37" s="3120"/>
      <c r="AJ37" s="2004"/>
      <c r="AK37" s="1452"/>
    </row>
    <row r="38" spans="1:37" ht="29.25" customHeight="1">
      <c r="A38" s="215"/>
      <c r="B38" s="664"/>
      <c r="C38" s="665"/>
      <c r="D38" s="676"/>
      <c r="E38" s="666"/>
      <c r="F38" s="666"/>
      <c r="G38" s="666"/>
      <c r="H38" s="666"/>
      <c r="I38" s="666"/>
      <c r="J38" s="666"/>
      <c r="K38" s="666"/>
      <c r="L38" s="666"/>
      <c r="M38" s="665"/>
      <c r="N38" s="1612"/>
      <c r="O38" s="1612"/>
      <c r="P38" s="1351"/>
      <c r="Q38" s="1351"/>
      <c r="R38" s="1351"/>
      <c r="S38" s="1351"/>
      <c r="T38" s="1351"/>
      <c r="U38" s="1351"/>
      <c r="V38" s="1351"/>
      <c r="W38" s="215"/>
      <c r="X38" s="214"/>
      <c r="Y38" s="213"/>
      <c r="Z38" s="2003"/>
      <c r="AA38" s="2004"/>
      <c r="AB38" s="2004"/>
      <c r="AC38" s="2004"/>
      <c r="AD38" s="2004"/>
      <c r="AE38" s="2004"/>
      <c r="AF38" s="2004"/>
      <c r="AG38" s="2004"/>
      <c r="AH38" s="2004"/>
      <c r="AI38" s="2004"/>
      <c r="AJ38" s="2004"/>
      <c r="AK38" s="1452"/>
    </row>
    <row r="39" spans="1:37" ht="29.25" customHeight="1">
      <c r="A39" s="215"/>
      <c r="B39" s="663"/>
      <c r="C39" s="660"/>
      <c r="D39" s="667"/>
      <c r="E39" s="667"/>
      <c r="F39" s="667"/>
      <c r="G39" s="667"/>
      <c r="H39" s="667"/>
      <c r="I39" s="667"/>
      <c r="J39" s="666"/>
      <c r="K39" s="666"/>
      <c r="L39" s="666"/>
      <c r="M39" s="665"/>
      <c r="N39" s="1612"/>
      <c r="O39" s="1612"/>
      <c r="P39" s="1351"/>
      <c r="Q39" s="1351"/>
      <c r="R39" s="1351"/>
      <c r="S39" s="1351"/>
      <c r="T39" s="1351"/>
      <c r="U39" s="1351"/>
      <c r="V39" s="1351"/>
      <c r="W39" s="215"/>
      <c r="X39" s="214"/>
      <c r="Y39" s="213"/>
      <c r="Z39" s="213"/>
      <c r="AK39" s="1452"/>
    </row>
    <row r="40" spans="1:37" ht="30" customHeight="1">
      <c r="A40" s="215"/>
      <c r="B40" s="1695"/>
      <c r="C40" s="1707"/>
      <c r="D40" s="1708"/>
      <c r="E40" s="1698"/>
      <c r="F40" s="1698"/>
      <c r="G40" s="1698"/>
      <c r="H40" s="1698"/>
      <c r="I40" s="1698"/>
      <c r="J40" s="1699"/>
      <c r="K40" s="1699"/>
      <c r="L40" s="1699"/>
      <c r="M40" s="1696"/>
      <c r="N40" s="1709"/>
      <c r="O40" s="1709"/>
      <c r="P40" s="1702"/>
      <c r="Q40" s="1702"/>
      <c r="R40" s="1702"/>
      <c r="S40" s="1702"/>
      <c r="T40" s="1702"/>
      <c r="U40" s="1702"/>
      <c r="V40" s="1702"/>
      <c r="W40" s="1703"/>
      <c r="X40" s="1704"/>
      <c r="Y40" s="1633"/>
      <c r="Z40" s="1633"/>
      <c r="AA40" s="1628"/>
      <c r="AB40" s="1628"/>
      <c r="AC40" s="1628"/>
      <c r="AD40" s="1628"/>
      <c r="AE40" s="1628"/>
      <c r="AF40" s="1628"/>
      <c r="AG40" s="1628"/>
      <c r="AH40" s="1628"/>
      <c r="AI40" s="1628"/>
      <c r="AJ40" s="1628"/>
      <c r="AK40" s="1705"/>
    </row>
    <row r="41" spans="1:37" ht="30" customHeight="1">
      <c r="A41" s="215"/>
      <c r="B41" s="663"/>
      <c r="C41" s="665"/>
      <c r="D41" s="665"/>
      <c r="E41" s="665"/>
      <c r="F41" s="665"/>
      <c r="G41" s="665"/>
      <c r="H41" s="665"/>
      <c r="I41" s="665"/>
      <c r="J41" s="665"/>
      <c r="K41" s="665"/>
      <c r="L41" s="665"/>
      <c r="M41" s="665"/>
      <c r="N41" s="1612"/>
      <c r="O41" s="1612"/>
      <c r="P41" s="1351"/>
      <c r="Q41" s="1351"/>
      <c r="R41" s="1351"/>
      <c r="S41" s="1351"/>
      <c r="T41" s="1351"/>
      <c r="U41" s="1351"/>
      <c r="V41" s="1351"/>
      <c r="W41" s="215"/>
      <c r="X41" s="214"/>
      <c r="Y41" s="213"/>
      <c r="Z41" s="213"/>
      <c r="AC41" s="1635"/>
      <c r="AD41" s="1635"/>
      <c r="AE41" s="1635"/>
      <c r="AK41" s="1452"/>
    </row>
    <row r="42" spans="1:37" ht="30" customHeight="1">
      <c r="A42" s="215"/>
      <c r="B42" s="663"/>
      <c r="C42" s="665"/>
      <c r="D42" s="665"/>
      <c r="E42" s="665"/>
      <c r="F42" s="665"/>
      <c r="G42" s="665"/>
      <c r="H42" s="665"/>
      <c r="I42" s="665"/>
      <c r="J42" s="665"/>
      <c r="K42" s="665"/>
      <c r="L42" s="665"/>
      <c r="M42" s="665"/>
      <c r="N42" s="1612"/>
      <c r="O42" s="1612"/>
      <c r="P42" s="1351"/>
      <c r="Q42" s="1351"/>
      <c r="R42" s="1351"/>
      <c r="S42" s="1351"/>
      <c r="T42" s="1351"/>
      <c r="U42" s="1351"/>
      <c r="V42" s="1351"/>
      <c r="W42" s="215"/>
      <c r="X42" s="214"/>
      <c r="Y42" s="213"/>
      <c r="Z42" s="213"/>
      <c r="AC42" s="3127" t="s">
        <v>971</v>
      </c>
      <c r="AD42" s="3127"/>
      <c r="AE42" s="3127"/>
      <c r="AK42" s="1452"/>
    </row>
    <row r="43" spans="1:37" ht="36.75" customHeight="1">
      <c r="A43" s="215"/>
      <c r="B43" s="663"/>
      <c r="C43" s="665"/>
      <c r="D43" s="665"/>
      <c r="E43" s="665"/>
      <c r="F43" s="665"/>
      <c r="G43" s="665"/>
      <c r="H43" s="665"/>
      <c r="I43" s="665"/>
      <c r="J43" s="665"/>
      <c r="K43" s="665"/>
      <c r="L43" s="665"/>
      <c r="M43" s="665"/>
      <c r="N43" s="681"/>
      <c r="O43" s="681"/>
      <c r="P43" s="1614"/>
      <c r="Q43" s="1614"/>
      <c r="R43" s="1614"/>
      <c r="S43" s="1614"/>
      <c r="T43" s="1614"/>
      <c r="U43" s="1351"/>
      <c r="V43" s="1351"/>
      <c r="W43" s="215"/>
      <c r="X43" s="214"/>
      <c r="Y43" s="213"/>
      <c r="Z43" s="213"/>
      <c r="AC43" s="3127" t="s">
        <v>40</v>
      </c>
      <c r="AD43" s="3127"/>
      <c r="AE43" s="3127"/>
      <c r="AK43" s="1452"/>
    </row>
    <row r="44" spans="1:37" ht="36.75" customHeight="1">
      <c r="A44" s="215"/>
      <c r="B44" s="664"/>
      <c r="C44" s="665"/>
      <c r="D44" s="666"/>
      <c r="E44" s="666"/>
      <c r="F44" s="666"/>
      <c r="G44" s="666"/>
      <c r="H44" s="666"/>
      <c r="I44" s="666"/>
      <c r="J44" s="666"/>
      <c r="K44" s="666"/>
      <c r="L44" s="666"/>
      <c r="M44" s="665"/>
      <c r="N44" s="681"/>
      <c r="O44" s="681"/>
      <c r="P44" s="1614"/>
      <c r="Q44" s="1614"/>
      <c r="R44" s="1614"/>
      <c r="S44" s="1614"/>
      <c r="T44" s="1614"/>
      <c r="U44" s="1351"/>
      <c r="V44" s="1351"/>
      <c r="W44" s="215"/>
      <c r="X44" s="214"/>
      <c r="Y44" s="213"/>
      <c r="Z44" s="213"/>
      <c r="AI44" s="1634" t="s">
        <v>399</v>
      </c>
      <c r="AJ44" s="1634"/>
      <c r="AK44" s="1452"/>
    </row>
    <row r="45" spans="1:37" ht="29.25" customHeight="1">
      <c r="A45" s="215"/>
      <c r="B45" s="664"/>
      <c r="C45" s="666">
        <v>7.4</v>
      </c>
      <c r="D45" s="674" t="s">
        <v>2324</v>
      </c>
      <c r="E45" s="666"/>
      <c r="F45" s="666"/>
      <c r="G45" s="666"/>
      <c r="H45" s="666"/>
      <c r="I45" s="666"/>
      <c r="J45" s="666"/>
      <c r="K45" s="666"/>
      <c r="L45" s="666"/>
      <c r="M45" s="665"/>
      <c r="N45" s="681"/>
      <c r="O45" s="681"/>
      <c r="P45" s="1614"/>
      <c r="Q45" s="1614"/>
      <c r="R45" s="1614"/>
      <c r="S45" s="1614"/>
      <c r="T45" s="1614"/>
      <c r="U45" s="1351"/>
      <c r="V45" s="1351"/>
      <c r="W45" s="3150" t="s">
        <v>58</v>
      </c>
      <c r="X45" s="3115"/>
      <c r="Y45" s="3116"/>
      <c r="Z45" s="3116"/>
      <c r="AA45" s="3116"/>
      <c r="AB45" s="3116"/>
      <c r="AC45" s="3116"/>
      <c r="AD45" s="3116"/>
      <c r="AE45" s="3116"/>
      <c r="AF45" s="3116"/>
      <c r="AG45" s="3116"/>
      <c r="AH45" s="3116"/>
      <c r="AI45" s="3117"/>
      <c r="AJ45" s="2010"/>
      <c r="AK45" s="1452"/>
    </row>
    <row r="46" spans="1:37" ht="29.25" customHeight="1">
      <c r="A46" s="215"/>
      <c r="B46" s="664"/>
      <c r="C46" s="665"/>
      <c r="D46" s="671" t="s">
        <v>1089</v>
      </c>
      <c r="E46" s="666"/>
      <c r="F46" s="666"/>
      <c r="G46" s="666"/>
      <c r="H46" s="666"/>
      <c r="I46" s="666"/>
      <c r="J46" s="666"/>
      <c r="K46" s="666"/>
      <c r="L46" s="666"/>
      <c r="M46" s="665"/>
      <c r="N46" s="681"/>
      <c r="O46" s="681"/>
      <c r="P46" s="1614"/>
      <c r="Q46" s="1614"/>
      <c r="R46" s="1614"/>
      <c r="S46" s="1614"/>
      <c r="T46" s="1614"/>
      <c r="U46" s="1351"/>
      <c r="V46" s="1351"/>
      <c r="W46" s="3151"/>
      <c r="X46" s="3118"/>
      <c r="Y46" s="3119"/>
      <c r="Z46" s="3119"/>
      <c r="AA46" s="3119"/>
      <c r="AB46" s="3119"/>
      <c r="AC46" s="3119"/>
      <c r="AD46" s="3119"/>
      <c r="AE46" s="3119"/>
      <c r="AF46" s="3119"/>
      <c r="AG46" s="3119"/>
      <c r="AH46" s="3119"/>
      <c r="AI46" s="3120"/>
      <c r="AJ46" s="2010"/>
      <c r="AK46" s="1452"/>
    </row>
    <row r="47" spans="1:37" ht="36.75" customHeight="1">
      <c r="A47" s="215"/>
      <c r="B47" s="663"/>
      <c r="C47" s="665"/>
      <c r="D47" s="667"/>
      <c r="E47" s="667"/>
      <c r="F47" s="667"/>
      <c r="G47" s="667"/>
      <c r="H47" s="667"/>
      <c r="I47" s="667"/>
      <c r="J47" s="666"/>
      <c r="K47" s="666"/>
      <c r="L47" s="666"/>
      <c r="M47" s="665"/>
      <c r="N47" s="681"/>
      <c r="O47" s="681"/>
      <c r="P47" s="1614"/>
      <c r="Q47" s="1614"/>
      <c r="R47" s="1614"/>
      <c r="S47" s="1614"/>
      <c r="T47" s="1614"/>
      <c r="U47" s="1351"/>
      <c r="V47" s="1351"/>
      <c r="W47" s="215"/>
      <c r="X47" s="214"/>
      <c r="Y47" s="213"/>
      <c r="Z47" s="213"/>
      <c r="AK47" s="1452"/>
    </row>
    <row r="48" spans="1:37" ht="36.75" customHeight="1">
      <c r="A48" s="215"/>
      <c r="B48" s="663"/>
      <c r="C48" s="665"/>
      <c r="D48" s="671"/>
      <c r="E48" s="667"/>
      <c r="F48" s="667"/>
      <c r="G48" s="667"/>
      <c r="H48" s="667"/>
      <c r="I48" s="667"/>
      <c r="J48" s="666"/>
      <c r="K48" s="666"/>
      <c r="L48" s="666"/>
      <c r="M48" s="665"/>
      <c r="N48" s="681"/>
      <c r="O48" s="681"/>
      <c r="P48" s="1614"/>
      <c r="Q48" s="1614"/>
      <c r="R48" s="1614"/>
      <c r="S48" s="1614"/>
      <c r="T48" s="1614"/>
      <c r="U48" s="1351"/>
      <c r="V48" s="1351"/>
      <c r="W48" s="215"/>
      <c r="X48" s="214"/>
      <c r="Y48" s="213"/>
      <c r="Z48" s="213"/>
      <c r="AK48" s="1452"/>
    </row>
    <row r="49" spans="1:37" ht="29.25" customHeight="1">
      <c r="A49" s="215"/>
      <c r="B49" s="1695"/>
      <c r="C49" s="1696"/>
      <c r="D49" s="1697"/>
      <c r="E49" s="1698"/>
      <c r="F49" s="1698"/>
      <c r="G49" s="1698"/>
      <c r="H49" s="1698"/>
      <c r="I49" s="1698"/>
      <c r="J49" s="1699"/>
      <c r="K49" s="1699"/>
      <c r="L49" s="1699"/>
      <c r="M49" s="1696"/>
      <c r="N49" s="1700"/>
      <c r="O49" s="1700"/>
      <c r="P49" s="1701"/>
      <c r="Q49" s="1701"/>
      <c r="R49" s="1701"/>
      <c r="S49" s="1701"/>
      <c r="T49" s="1701"/>
      <c r="U49" s="1702"/>
      <c r="V49" s="1702"/>
      <c r="W49" s="1703"/>
      <c r="X49" s="1704"/>
      <c r="Y49" s="1633"/>
      <c r="Z49" s="1633"/>
      <c r="AA49" s="1628"/>
      <c r="AB49" s="1628"/>
      <c r="AC49" s="1628"/>
      <c r="AD49" s="1628"/>
      <c r="AE49" s="1628"/>
      <c r="AF49" s="1628"/>
      <c r="AG49" s="1628"/>
      <c r="AH49" s="1628"/>
      <c r="AI49" s="1628"/>
      <c r="AJ49" s="1628"/>
      <c r="AK49" s="1705"/>
    </row>
    <row r="50" spans="1:37" ht="29.25" customHeight="1">
      <c r="A50" s="215"/>
      <c r="B50" s="663"/>
      <c r="C50" s="665"/>
      <c r="D50" s="665"/>
      <c r="E50" s="665"/>
      <c r="F50" s="665"/>
      <c r="G50" s="665"/>
      <c r="H50" s="665"/>
      <c r="I50" s="665"/>
      <c r="J50" s="665"/>
      <c r="K50" s="665"/>
      <c r="L50" s="665"/>
      <c r="M50" s="665"/>
      <c r="N50" s="682"/>
      <c r="O50" s="682"/>
      <c r="P50" s="1614"/>
      <c r="Q50" s="1614"/>
      <c r="R50" s="1614"/>
      <c r="S50" s="1614"/>
      <c r="T50" s="1614"/>
      <c r="U50" s="1351"/>
      <c r="V50" s="1351"/>
      <c r="W50" s="215"/>
      <c r="X50" s="214"/>
      <c r="Y50" s="213"/>
      <c r="Z50" s="213"/>
      <c r="AK50" s="1452"/>
    </row>
    <row r="51" spans="1:37" ht="29.25" customHeight="1">
      <c r="A51" s="215"/>
      <c r="B51" s="664"/>
      <c r="C51" s="666">
        <v>7.5</v>
      </c>
      <c r="D51" s="666" t="s">
        <v>2325</v>
      </c>
      <c r="E51" s="666"/>
      <c r="F51" s="666"/>
      <c r="G51" s="666"/>
      <c r="H51" s="666"/>
      <c r="I51" s="666"/>
      <c r="J51" s="666"/>
      <c r="K51" s="666"/>
      <c r="L51" s="666"/>
      <c r="M51" s="665"/>
      <c r="N51" s="682"/>
      <c r="O51" s="682"/>
      <c r="P51" s="1614"/>
      <c r="Q51" s="1614"/>
      <c r="R51" s="1614"/>
      <c r="S51" s="1614"/>
      <c r="T51" s="1614"/>
      <c r="U51" s="1351"/>
      <c r="V51" s="1351"/>
      <c r="W51" s="215"/>
      <c r="X51" s="214"/>
      <c r="Y51" s="213"/>
      <c r="Z51" s="213"/>
      <c r="AK51" s="1452"/>
    </row>
    <row r="52" spans="1:37" ht="29.25" customHeight="1">
      <c r="A52" s="215"/>
      <c r="B52" s="664"/>
      <c r="C52" s="665"/>
      <c r="D52" s="671" t="s">
        <v>2326</v>
      </c>
      <c r="E52" s="666"/>
      <c r="F52" s="666"/>
      <c r="G52" s="666"/>
      <c r="H52" s="666"/>
      <c r="I52" s="666"/>
      <c r="J52" s="666"/>
      <c r="K52" s="666"/>
      <c r="L52" s="666"/>
      <c r="M52" s="665"/>
      <c r="N52" s="682"/>
      <c r="O52" s="682"/>
      <c r="P52" s="1614"/>
      <c r="Q52" s="1614"/>
      <c r="R52" s="1614"/>
      <c r="S52" s="1614"/>
      <c r="T52" s="1614"/>
      <c r="U52" s="1351"/>
      <c r="V52" s="1351"/>
      <c r="W52" s="215"/>
      <c r="X52" s="214"/>
      <c r="Y52" s="213"/>
      <c r="Z52" s="213"/>
      <c r="AK52" s="1452"/>
    </row>
    <row r="53" spans="1:37" ht="29.25" customHeight="1">
      <c r="A53" s="659"/>
      <c r="B53" s="664"/>
      <c r="C53" s="665"/>
      <c r="D53" s="675"/>
      <c r="E53" s="666"/>
      <c r="F53" s="666"/>
      <c r="G53" s="666"/>
      <c r="H53" s="666"/>
      <c r="I53" s="666"/>
      <c r="J53" s="666"/>
      <c r="K53" s="666"/>
      <c r="L53" s="666"/>
      <c r="M53" s="665"/>
      <c r="N53" s="682"/>
      <c r="O53" s="682"/>
      <c r="P53" s="1614"/>
      <c r="Q53" s="1614"/>
      <c r="R53" s="1614"/>
      <c r="S53" s="1614"/>
      <c r="T53" s="1614"/>
      <c r="U53" s="1351"/>
      <c r="V53" s="1351"/>
      <c r="W53" s="215"/>
      <c r="X53" s="214"/>
      <c r="Y53" s="213"/>
      <c r="Z53" s="213"/>
      <c r="AK53" s="1452"/>
    </row>
    <row r="54" spans="1:37" ht="29.25" customHeight="1">
      <c r="A54" s="659"/>
      <c r="B54" s="663"/>
      <c r="C54" s="665"/>
      <c r="D54" s="667"/>
      <c r="E54" s="667"/>
      <c r="F54" s="3152" t="s">
        <v>2573</v>
      </c>
      <c r="G54" s="3152"/>
      <c r="H54" s="667"/>
      <c r="I54" s="667"/>
      <c r="J54" s="677"/>
      <c r="K54" s="677"/>
      <c r="L54" s="677"/>
      <c r="M54" s="665"/>
      <c r="N54" s="682"/>
      <c r="O54" s="682"/>
      <c r="P54" s="667"/>
      <c r="Q54" s="672"/>
      <c r="R54" s="672"/>
      <c r="S54" s="667"/>
      <c r="T54" s="667"/>
      <c r="U54" s="677"/>
      <c r="V54" s="677"/>
      <c r="W54" s="659"/>
      <c r="AK54" s="1452"/>
    </row>
    <row r="55" spans="1:37" ht="29.25" customHeight="1">
      <c r="A55" s="659"/>
      <c r="B55" s="663"/>
      <c r="C55" s="665"/>
      <c r="D55" s="671"/>
      <c r="E55" s="3129">
        <v>1</v>
      </c>
      <c r="F55" s="3146"/>
      <c r="G55" s="3147"/>
      <c r="H55" s="3107" t="s">
        <v>2327</v>
      </c>
      <c r="I55" s="3108"/>
      <c r="J55" s="1636"/>
      <c r="K55" s="1636"/>
      <c r="L55" s="677"/>
      <c r="M55" s="665"/>
      <c r="N55" s="682"/>
      <c r="O55" s="682"/>
      <c r="P55" s="3129">
        <v>2</v>
      </c>
      <c r="Q55" s="3146"/>
      <c r="R55" s="3147"/>
      <c r="S55" s="3107" t="s">
        <v>2327</v>
      </c>
      <c r="T55" s="3108"/>
      <c r="U55" s="1636"/>
      <c r="V55" s="1636"/>
      <c r="W55" s="659"/>
      <c r="AK55" s="1452"/>
    </row>
    <row r="56" spans="1:37" ht="29.25" customHeight="1">
      <c r="A56" s="659"/>
      <c r="B56" s="663"/>
      <c r="C56" s="665"/>
      <c r="D56" s="676"/>
      <c r="E56" s="3129"/>
      <c r="F56" s="3148"/>
      <c r="G56" s="3149"/>
      <c r="H56" s="3107"/>
      <c r="I56" s="3108"/>
      <c r="J56" s="1636"/>
      <c r="K56" s="1636"/>
      <c r="L56" s="677"/>
      <c r="M56" s="665"/>
      <c r="N56" s="682"/>
      <c r="O56" s="682"/>
      <c r="P56" s="3129"/>
      <c r="Q56" s="3148"/>
      <c r="R56" s="3149"/>
      <c r="S56" s="3107"/>
      <c r="T56" s="3108"/>
      <c r="U56" s="1636"/>
      <c r="V56" s="1636"/>
      <c r="W56" s="659"/>
      <c r="AK56" s="1452"/>
    </row>
    <row r="57" spans="1:37" ht="29.25" customHeight="1">
      <c r="A57" s="659"/>
      <c r="B57" s="663"/>
      <c r="C57" s="665"/>
      <c r="D57" s="665"/>
      <c r="E57" s="665"/>
      <c r="F57" s="665"/>
      <c r="G57" s="665"/>
      <c r="H57" s="665"/>
      <c r="I57" s="665"/>
      <c r="J57" s="665"/>
      <c r="K57" s="665"/>
      <c r="L57" s="665"/>
      <c r="M57" s="665"/>
      <c r="N57" s="682"/>
      <c r="O57" s="682"/>
      <c r="P57" s="1614"/>
      <c r="Q57" s="1614"/>
      <c r="R57" s="1614"/>
      <c r="S57" s="1614"/>
      <c r="T57" s="1614"/>
      <c r="U57" s="1351"/>
      <c r="V57" s="1351"/>
      <c r="W57" s="659"/>
      <c r="AI57" s="1635"/>
      <c r="AJ57" s="1635"/>
      <c r="AK57" s="1452"/>
    </row>
    <row r="58" spans="1:37" ht="29.25" customHeight="1">
      <c r="A58" s="659"/>
      <c r="B58" s="663"/>
      <c r="C58" s="665"/>
      <c r="D58" s="665"/>
      <c r="E58" s="665"/>
      <c r="F58" s="665"/>
      <c r="G58" s="665"/>
      <c r="H58" s="665"/>
      <c r="I58" s="665"/>
      <c r="J58" s="665"/>
      <c r="K58" s="665"/>
      <c r="L58" s="665"/>
      <c r="M58" s="665"/>
      <c r="N58" s="659"/>
      <c r="O58" s="659"/>
      <c r="P58" s="678"/>
      <c r="Q58" s="678"/>
      <c r="R58" s="678"/>
      <c r="S58" s="678"/>
      <c r="T58" s="678"/>
      <c r="U58" s="678"/>
      <c r="V58" s="678"/>
      <c r="W58" s="659"/>
      <c r="AI58" s="1634" t="s">
        <v>2572</v>
      </c>
      <c r="AJ58" s="1634"/>
      <c r="AK58" s="1452"/>
    </row>
    <row r="59" spans="1:37" ht="29.25" customHeight="1">
      <c r="A59" s="659"/>
      <c r="B59" s="663"/>
      <c r="C59" s="665"/>
      <c r="D59" s="666" t="s">
        <v>2328</v>
      </c>
      <c r="E59" s="665"/>
      <c r="F59" s="665"/>
      <c r="G59" s="665"/>
      <c r="H59" s="665"/>
      <c r="I59" s="665"/>
      <c r="J59" s="665"/>
      <c r="K59" s="665"/>
      <c r="L59" s="665"/>
      <c r="M59" s="665"/>
      <c r="N59" s="659"/>
      <c r="O59" s="659"/>
      <c r="P59" s="678"/>
      <c r="Q59" s="678"/>
      <c r="R59" s="678"/>
      <c r="S59" s="665"/>
      <c r="U59" s="679"/>
      <c r="V59" s="678"/>
      <c r="W59" s="659"/>
      <c r="AF59" s="3137" t="s">
        <v>53</v>
      </c>
      <c r="AG59" s="3115"/>
      <c r="AH59" s="3116"/>
      <c r="AI59" s="3117"/>
      <c r="AJ59" s="3142" t="s">
        <v>45</v>
      </c>
      <c r="AK59" s="3143"/>
    </row>
    <row r="60" spans="1:37" s="213" customFormat="1" ht="29.25" customHeight="1">
      <c r="A60" s="215"/>
      <c r="B60" s="663"/>
      <c r="C60" s="665"/>
      <c r="D60" s="667" t="s">
        <v>2329</v>
      </c>
      <c r="E60" s="665"/>
      <c r="F60" s="665"/>
      <c r="G60" s="665"/>
      <c r="H60" s="665"/>
      <c r="I60" s="665"/>
      <c r="J60" s="665"/>
      <c r="K60" s="665"/>
      <c r="L60" s="665"/>
      <c r="M60" s="665"/>
      <c r="N60" s="659"/>
      <c r="O60" s="659"/>
      <c r="P60" s="678"/>
      <c r="Q60" s="678"/>
      <c r="R60" s="678"/>
      <c r="S60" s="665"/>
      <c r="T60" s="665"/>
      <c r="U60" s="680"/>
      <c r="V60" s="678"/>
      <c r="W60" s="659"/>
      <c r="X60" s="62"/>
      <c r="Y60" s="61"/>
      <c r="Z60" s="61"/>
      <c r="AA60" s="61"/>
      <c r="AB60" s="61"/>
      <c r="AC60" s="61"/>
      <c r="AD60" s="61"/>
      <c r="AE60" s="61"/>
      <c r="AF60" s="3138"/>
      <c r="AG60" s="3118"/>
      <c r="AH60" s="3119"/>
      <c r="AI60" s="3120"/>
      <c r="AJ60" s="3142"/>
      <c r="AK60" s="3143"/>
    </row>
    <row r="61" spans="1:37" s="213" customFormat="1" ht="29.25" customHeight="1">
      <c r="A61" s="215"/>
      <c r="B61" s="664">
        <v>7.7</v>
      </c>
      <c r="C61" s="665"/>
      <c r="D61" s="666"/>
      <c r="E61" s="666"/>
      <c r="F61" s="666"/>
      <c r="G61" s="666"/>
      <c r="H61" s="666"/>
      <c r="I61" s="666"/>
      <c r="J61" s="666"/>
      <c r="K61" s="666"/>
      <c r="L61" s="666"/>
      <c r="M61" s="665"/>
      <c r="N61" s="215"/>
      <c r="O61" s="215"/>
      <c r="P61" s="215"/>
      <c r="Q61" s="681"/>
      <c r="R61" s="1603"/>
      <c r="S61" s="1497"/>
      <c r="T61" s="1497"/>
      <c r="U61" s="1497"/>
      <c r="V61" s="215"/>
      <c r="W61" s="215"/>
      <c r="AK61" s="1623"/>
    </row>
    <row r="62" spans="1:37" s="213" customFormat="1" ht="29.25" customHeight="1">
      <c r="A62" s="215"/>
      <c r="B62" s="663"/>
      <c r="C62" s="665"/>
      <c r="D62" s="665"/>
      <c r="E62" s="665"/>
      <c r="F62" s="665"/>
      <c r="G62" s="665"/>
      <c r="H62" s="665"/>
      <c r="I62" s="665"/>
      <c r="J62" s="665"/>
      <c r="K62" s="665"/>
      <c r="L62" s="665"/>
      <c r="M62" s="665"/>
      <c r="N62" s="215"/>
      <c r="O62" s="215"/>
      <c r="P62" s="215"/>
      <c r="Q62" s="215"/>
      <c r="R62" s="215"/>
      <c r="S62" s="215"/>
      <c r="T62" s="215"/>
      <c r="U62" s="215"/>
      <c r="V62" s="215"/>
      <c r="W62" s="215"/>
      <c r="AK62" s="1623"/>
    </row>
    <row r="63" spans="1:37" s="213" customFormat="1" ht="29.25" customHeight="1">
      <c r="A63" s="215"/>
      <c r="B63" s="1693"/>
      <c r="C63" s="1633"/>
      <c r="D63" s="1633"/>
      <c r="E63" s="1633"/>
      <c r="F63" s="1633"/>
      <c r="G63" s="1633"/>
      <c r="H63" s="1633"/>
      <c r="I63" s="1633"/>
      <c r="J63" s="1633"/>
      <c r="K63" s="1633"/>
      <c r="L63" s="1633"/>
      <c r="M63" s="1633"/>
      <c r="N63" s="1633"/>
      <c r="O63" s="1633"/>
      <c r="P63" s="1633"/>
      <c r="Q63" s="1633"/>
      <c r="R63" s="1633"/>
      <c r="S63" s="1633"/>
      <c r="T63" s="1633"/>
      <c r="U63" s="1633"/>
      <c r="V63" s="1633"/>
      <c r="W63" s="1633"/>
      <c r="X63" s="1633"/>
      <c r="Y63" s="1633"/>
      <c r="Z63" s="1633"/>
      <c r="AA63" s="1633"/>
      <c r="AB63" s="1633"/>
      <c r="AC63" s="1633"/>
      <c r="AD63" s="1633"/>
      <c r="AE63" s="1633"/>
      <c r="AF63" s="1633"/>
      <c r="AG63" s="1633"/>
      <c r="AH63" s="1633"/>
      <c r="AI63" s="1633"/>
      <c r="AJ63" s="1633"/>
      <c r="AK63" s="1694"/>
    </row>
    <row r="64" spans="1:37" s="213" customFormat="1" ht="29.25" customHeight="1">
      <c r="A64" s="215"/>
      <c r="B64" s="663"/>
      <c r="AK64" s="1623"/>
    </row>
    <row r="65" spans="1:37" s="213" customFormat="1" ht="29.25" customHeight="1">
      <c r="A65" s="215"/>
      <c r="B65" s="683"/>
      <c r="C65" s="666"/>
      <c r="D65" s="666"/>
      <c r="E65" s="666"/>
      <c r="F65" s="666"/>
      <c r="G65" s="666"/>
      <c r="H65" s="666"/>
      <c r="I65" s="666"/>
      <c r="J65" s="666"/>
      <c r="K65" s="666"/>
      <c r="L65" s="666"/>
      <c r="M65" s="665"/>
      <c r="N65" s="215"/>
      <c r="O65" s="215"/>
      <c r="P65" s="215"/>
      <c r="Q65" s="215"/>
      <c r="R65" s="215"/>
      <c r="S65" s="215"/>
      <c r="T65" s="215"/>
      <c r="U65" s="215"/>
      <c r="V65" s="215"/>
      <c r="W65" s="215"/>
      <c r="AI65" s="2002" t="s">
        <v>2572</v>
      </c>
      <c r="AJ65" s="2002"/>
      <c r="AK65" s="1623"/>
    </row>
    <row r="66" spans="1:37" s="213" customFormat="1" ht="29.25" customHeight="1">
      <c r="A66" s="215"/>
      <c r="B66" s="683"/>
      <c r="C66" s="666">
        <v>7.6</v>
      </c>
      <c r="D66" s="666" t="s">
        <v>2330</v>
      </c>
      <c r="E66" s="667"/>
      <c r="F66" s="667"/>
      <c r="G66" s="667"/>
      <c r="H66" s="667"/>
      <c r="I66" s="667"/>
      <c r="J66" s="667"/>
      <c r="K66" s="667"/>
      <c r="L66" s="667"/>
      <c r="M66" s="665"/>
      <c r="N66" s="215"/>
      <c r="O66" s="215"/>
      <c r="P66" s="215"/>
      <c r="Q66" s="215"/>
      <c r="R66" s="215"/>
      <c r="S66" s="215"/>
      <c r="T66" s="215"/>
      <c r="U66" s="215"/>
      <c r="V66" s="215"/>
      <c r="W66" s="215"/>
      <c r="AG66" s="3139" t="s">
        <v>54</v>
      </c>
      <c r="AH66" s="3115"/>
      <c r="AI66" s="3117"/>
      <c r="AJ66" s="2011"/>
      <c r="AK66" s="1623"/>
    </row>
    <row r="67" spans="1:37" s="213" customFormat="1" ht="29.25" customHeight="1">
      <c r="A67" s="215"/>
      <c r="B67" s="683"/>
      <c r="C67" s="215"/>
      <c r="D67" s="688" t="s">
        <v>2331</v>
      </c>
      <c r="E67" s="215"/>
      <c r="F67" s="215"/>
      <c r="G67" s="215"/>
      <c r="H67" s="215"/>
      <c r="I67" s="215"/>
      <c r="J67" s="215"/>
      <c r="K67" s="215"/>
      <c r="L67" s="215"/>
      <c r="M67" s="215"/>
      <c r="N67" s="215"/>
      <c r="O67" s="215"/>
      <c r="P67" s="215"/>
      <c r="Q67" s="215"/>
      <c r="R67" s="215"/>
      <c r="S67" s="215"/>
      <c r="T67" s="215"/>
      <c r="U67" s="215"/>
      <c r="V67" s="215"/>
      <c r="W67" s="215"/>
      <c r="AG67" s="3140"/>
      <c r="AH67" s="3118"/>
      <c r="AI67" s="3120"/>
      <c r="AJ67" s="2011"/>
      <c r="AK67" s="1623"/>
    </row>
    <row r="68" spans="1:37" s="213" customFormat="1" ht="29.25" customHeight="1">
      <c r="A68" s="215"/>
      <c r="B68" s="683"/>
      <c r="C68" s="215"/>
      <c r="D68" s="632"/>
      <c r="E68" s="632"/>
      <c r="F68" s="632"/>
      <c r="G68" s="632"/>
      <c r="H68" s="632"/>
      <c r="I68" s="632"/>
      <c r="J68" s="686"/>
      <c r="K68" s="686"/>
      <c r="L68" s="686"/>
      <c r="M68" s="648"/>
      <c r="N68" s="648"/>
      <c r="O68" s="648"/>
      <c r="P68" s="269"/>
      <c r="Q68" s="218"/>
      <c r="R68" s="218"/>
      <c r="S68" s="218"/>
      <c r="T68" s="215"/>
      <c r="U68" s="215"/>
      <c r="V68" s="215"/>
      <c r="W68" s="215"/>
      <c r="AK68" s="1623"/>
    </row>
    <row r="69" spans="1:37" s="213" customFormat="1" ht="34.5" customHeight="1">
      <c r="A69" s="215"/>
      <c r="B69" s="683"/>
      <c r="C69" s="215"/>
      <c r="D69" s="215"/>
      <c r="E69" s="215"/>
      <c r="F69" s="215"/>
      <c r="G69" s="215"/>
      <c r="H69" s="215"/>
      <c r="I69" s="215"/>
      <c r="J69" s="215"/>
      <c r="K69" s="215"/>
      <c r="L69" s="215"/>
      <c r="M69" s="215"/>
      <c r="N69" s="215"/>
      <c r="O69" s="215"/>
      <c r="P69" s="215"/>
      <c r="Q69" s="215"/>
      <c r="R69" s="215"/>
      <c r="S69" s="215"/>
      <c r="T69" s="215"/>
      <c r="U69" s="215"/>
      <c r="V69" s="215"/>
      <c r="W69" s="215"/>
      <c r="AK69" s="1623"/>
    </row>
    <row r="70" spans="1:37" s="213" customFormat="1" ht="34.5" customHeight="1">
      <c r="A70" s="215"/>
      <c r="B70" s="687"/>
      <c r="C70" s="215"/>
      <c r="D70" s="673"/>
      <c r="E70" s="673"/>
      <c r="F70" s="673"/>
      <c r="G70" s="673"/>
      <c r="H70" s="673"/>
      <c r="I70" s="673"/>
      <c r="J70" s="673"/>
      <c r="K70" s="673"/>
      <c r="L70" s="673"/>
      <c r="M70" s="215"/>
      <c r="N70" s="215"/>
      <c r="O70" s="215"/>
      <c r="P70" s="215"/>
      <c r="Q70" s="215"/>
      <c r="R70" s="215"/>
      <c r="S70" s="215"/>
      <c r="T70" s="215"/>
      <c r="U70" s="215"/>
      <c r="V70" s="215"/>
      <c r="W70" s="215"/>
      <c r="AK70" s="1623"/>
    </row>
    <row r="71" spans="1:37" s="213" customFormat="1" ht="34.5" customHeight="1">
      <c r="A71" s="215"/>
      <c r="B71" s="683"/>
      <c r="C71" s="215"/>
      <c r="D71" s="688"/>
      <c r="E71" s="688"/>
      <c r="F71" s="688"/>
      <c r="G71" s="688"/>
      <c r="H71" s="688"/>
      <c r="I71" s="688"/>
      <c r="J71" s="688"/>
      <c r="K71" s="688"/>
      <c r="L71" s="688"/>
      <c r="M71" s="215"/>
      <c r="N71" s="215"/>
      <c r="O71" s="215"/>
      <c r="P71" s="215"/>
      <c r="Q71" s="215"/>
      <c r="R71" s="215"/>
      <c r="S71" s="215"/>
      <c r="T71" s="215"/>
      <c r="U71" s="215"/>
      <c r="V71" s="215"/>
      <c r="W71" s="215"/>
      <c r="AK71" s="1623"/>
    </row>
    <row r="72" spans="1:37" s="213" customFormat="1" ht="51.75" customHeight="1">
      <c r="A72" s="215"/>
      <c r="B72" s="683"/>
      <c r="C72" s="215"/>
      <c r="D72" s="215"/>
      <c r="E72" s="215"/>
      <c r="F72" s="215"/>
      <c r="G72" s="215"/>
      <c r="H72" s="215"/>
      <c r="I72" s="215"/>
      <c r="J72" s="215"/>
      <c r="K72" s="215"/>
      <c r="L72" s="215"/>
      <c r="M72" s="215"/>
      <c r="N72" s="215"/>
      <c r="O72" s="215"/>
      <c r="P72" s="215"/>
      <c r="Q72" s="215"/>
      <c r="R72" s="215"/>
      <c r="S72" s="215"/>
      <c r="T72" s="215"/>
      <c r="U72" s="215"/>
      <c r="V72" s="215"/>
      <c r="W72" s="215"/>
      <c r="AK72" s="1623"/>
    </row>
    <row r="73" spans="1:37" s="213" customFormat="1" ht="51.75" customHeight="1">
      <c r="A73" s="215"/>
      <c r="B73" s="683"/>
      <c r="C73" s="215"/>
      <c r="D73" s="215"/>
      <c r="E73" s="215"/>
      <c r="F73" s="215"/>
      <c r="G73" s="215"/>
      <c r="H73" s="215"/>
      <c r="I73" s="215"/>
      <c r="J73" s="650"/>
      <c r="K73" s="650"/>
      <c r="L73" s="650"/>
      <c r="M73" s="3145"/>
      <c r="N73" s="3145"/>
      <c r="O73" s="3145"/>
      <c r="P73" s="650"/>
      <c r="Q73" s="684"/>
      <c r="R73" s="684"/>
      <c r="S73" s="215"/>
      <c r="T73" s="215"/>
      <c r="U73" s="215"/>
      <c r="V73" s="215"/>
      <c r="W73" s="215"/>
      <c r="AK73" s="1623"/>
    </row>
    <row r="74" spans="1:37" s="213" customFormat="1" ht="51.75" customHeight="1">
      <c r="A74" s="215"/>
      <c r="B74" s="683"/>
      <c r="C74" s="215"/>
      <c r="D74" s="215"/>
      <c r="E74" s="215"/>
      <c r="F74" s="215"/>
      <c r="G74" s="215"/>
      <c r="H74" s="215"/>
      <c r="I74" s="3144"/>
      <c r="J74" s="3144"/>
      <c r="K74" s="685"/>
      <c r="L74" s="685"/>
      <c r="M74" s="648"/>
      <c r="N74" s="648"/>
      <c r="O74" s="648"/>
      <c r="P74" s="270"/>
      <c r="Q74" s="218"/>
      <c r="R74" s="218"/>
      <c r="S74" s="215"/>
      <c r="T74" s="215"/>
      <c r="U74" s="215"/>
      <c r="V74" s="215"/>
      <c r="W74" s="215"/>
      <c r="AK74" s="1623"/>
    </row>
    <row r="75" spans="1:37" s="213" customFormat="1" ht="51.75" customHeight="1">
      <c r="A75" s="215"/>
      <c r="B75" s="683"/>
      <c r="C75" s="215"/>
      <c r="D75" s="215"/>
      <c r="E75" s="215"/>
      <c r="F75" s="215"/>
      <c r="G75" s="215"/>
      <c r="H75" s="215"/>
      <c r="I75" s="3141"/>
      <c r="J75" s="3141"/>
      <c r="K75" s="686"/>
      <c r="L75" s="686"/>
      <c r="M75" s="648"/>
      <c r="N75" s="648"/>
      <c r="O75" s="648"/>
      <c r="P75" s="269"/>
      <c r="Q75" s="218"/>
      <c r="R75" s="218"/>
      <c r="S75" s="215"/>
      <c r="T75" s="215"/>
      <c r="U75" s="215"/>
      <c r="V75" s="215"/>
      <c r="W75" s="215"/>
      <c r="AK75" s="1623"/>
    </row>
    <row r="76" spans="1:37" ht="51.75" customHeight="1">
      <c r="A76" s="659"/>
      <c r="B76" s="663"/>
      <c r="C76" s="659"/>
      <c r="D76" s="659"/>
      <c r="E76" s="659"/>
      <c r="F76" s="659"/>
      <c r="G76" s="659"/>
      <c r="H76" s="659"/>
      <c r="I76" s="659"/>
      <c r="J76" s="659"/>
      <c r="K76" s="659"/>
      <c r="L76" s="659"/>
      <c r="M76" s="659"/>
      <c r="N76" s="659"/>
      <c r="O76" s="659"/>
      <c r="P76" s="673"/>
      <c r="Q76" s="673"/>
      <c r="R76" s="673"/>
      <c r="S76" s="659"/>
      <c r="T76" s="659"/>
      <c r="U76" s="659"/>
      <c r="V76" s="659"/>
      <c r="W76" s="659"/>
      <c r="AK76" s="1452"/>
    </row>
    <row r="77" spans="1:37" ht="51.75" customHeight="1">
      <c r="A77" s="659"/>
      <c r="B77" s="689"/>
      <c r="C77" s="659"/>
      <c r="D77" s="690"/>
      <c r="E77" s="690"/>
      <c r="F77" s="690"/>
      <c r="G77" s="690"/>
      <c r="H77" s="690"/>
      <c r="I77" s="690"/>
      <c r="J77" s="673"/>
      <c r="K77" s="673"/>
      <c r="L77" s="673"/>
      <c r="M77" s="215"/>
      <c r="N77" s="659"/>
      <c r="O77" s="659"/>
      <c r="P77" s="659"/>
      <c r="Q77" s="659"/>
      <c r="R77" s="659"/>
      <c r="S77" s="659"/>
      <c r="T77" s="659"/>
      <c r="U77" s="659"/>
      <c r="V77" s="659"/>
      <c r="W77" s="659"/>
      <c r="AK77" s="1452"/>
    </row>
    <row r="78" spans="1:37" ht="51.75" customHeight="1">
      <c r="A78" s="659"/>
      <c r="B78" s="663"/>
      <c r="C78" s="659"/>
      <c r="D78" s="215"/>
      <c r="E78" s="215"/>
      <c r="F78" s="215"/>
      <c r="G78" s="215"/>
      <c r="H78" s="215"/>
      <c r="I78" s="215"/>
      <c r="J78" s="688"/>
      <c r="K78" s="688"/>
      <c r="L78" s="688"/>
      <c r="M78" s="215"/>
      <c r="N78" s="659"/>
      <c r="O78" s="659"/>
      <c r="P78" s="659"/>
      <c r="Q78" s="659"/>
      <c r="R78" s="659"/>
      <c r="S78" s="659"/>
      <c r="T78" s="659"/>
      <c r="U78" s="659"/>
      <c r="V78" s="659"/>
      <c r="W78" s="659"/>
      <c r="AK78" s="1452"/>
    </row>
    <row r="79" spans="1:37" ht="51.75" customHeight="1">
      <c r="A79" s="659"/>
      <c r="B79" s="663"/>
      <c r="C79" s="659"/>
      <c r="D79" s="659"/>
      <c r="E79" s="659"/>
      <c r="F79" s="659"/>
      <c r="G79" s="659"/>
      <c r="H79" s="659"/>
      <c r="I79" s="659"/>
      <c r="J79" s="659"/>
      <c r="K79" s="659"/>
      <c r="L79" s="659"/>
      <c r="M79" s="659"/>
      <c r="N79" s="659"/>
      <c r="O79" s="659"/>
      <c r="P79" s="659"/>
      <c r="Q79" s="659"/>
      <c r="R79" s="659"/>
      <c r="S79" s="659"/>
      <c r="T79" s="659"/>
      <c r="U79" s="659"/>
      <c r="V79" s="659"/>
      <c r="W79" s="659"/>
      <c r="AK79" s="1452"/>
    </row>
    <row r="80" spans="1:37" ht="51.75" customHeight="1">
      <c r="A80" s="659"/>
      <c r="B80" s="663"/>
      <c r="C80" s="659"/>
      <c r="D80" s="659"/>
      <c r="E80" s="659"/>
      <c r="F80" s="659"/>
      <c r="G80" s="659"/>
      <c r="H80" s="659"/>
      <c r="I80" s="659"/>
      <c r="J80" s="659"/>
      <c r="K80" s="659"/>
      <c r="L80" s="659"/>
      <c r="M80" s="659"/>
      <c r="N80" s="659"/>
      <c r="O80" s="659"/>
      <c r="P80" s="659"/>
      <c r="Q80" s="659"/>
      <c r="R80" s="659"/>
      <c r="S80" s="659"/>
      <c r="T80" s="659"/>
      <c r="U80" s="659"/>
      <c r="V80" s="659"/>
      <c r="W80" s="659"/>
      <c r="AK80" s="1452"/>
    </row>
    <row r="81" spans="1:37" ht="51.75" customHeight="1">
      <c r="A81" s="659"/>
      <c r="B81" s="663"/>
      <c r="C81" s="659"/>
      <c r="D81" s="659"/>
      <c r="E81" s="659"/>
      <c r="F81" s="659"/>
      <c r="G81" s="659"/>
      <c r="H81" s="659"/>
      <c r="I81" s="659"/>
      <c r="J81" s="659"/>
      <c r="K81" s="659"/>
      <c r="L81" s="659"/>
      <c r="M81" s="659"/>
      <c r="N81" s="659"/>
      <c r="O81" s="659"/>
      <c r="P81" s="659"/>
      <c r="Q81" s="659"/>
      <c r="R81" s="659"/>
      <c r="S81" s="659"/>
      <c r="T81" s="659"/>
      <c r="U81" s="659"/>
      <c r="V81" s="659"/>
      <c r="W81" s="659"/>
      <c r="AK81" s="1452"/>
    </row>
    <row r="82" spans="1:37" ht="51.75" customHeight="1">
      <c r="A82" s="659"/>
      <c r="B82" s="663"/>
      <c r="C82" s="659"/>
      <c r="D82" s="659"/>
      <c r="E82" s="659"/>
      <c r="F82" s="659"/>
      <c r="G82" s="659"/>
      <c r="H82" s="659"/>
      <c r="I82" s="659"/>
      <c r="J82" s="659"/>
      <c r="K82" s="659"/>
      <c r="L82" s="659"/>
      <c r="M82" s="659"/>
      <c r="N82" s="659"/>
      <c r="O82" s="659"/>
      <c r="P82" s="659"/>
      <c r="Q82" s="659"/>
      <c r="R82" s="659"/>
      <c r="S82" s="659"/>
      <c r="T82" s="659"/>
      <c r="U82" s="659"/>
      <c r="V82" s="659"/>
      <c r="W82" s="659"/>
      <c r="AK82" s="1452"/>
    </row>
    <row r="83" spans="1:37" ht="51.75" customHeight="1">
      <c r="A83" s="659"/>
      <c r="B83" s="663"/>
      <c r="C83" s="659"/>
      <c r="D83" s="659"/>
      <c r="E83" s="659"/>
      <c r="F83" s="659"/>
      <c r="G83" s="659"/>
      <c r="H83" s="659"/>
      <c r="I83" s="659"/>
      <c r="J83" s="659"/>
      <c r="K83" s="659"/>
      <c r="L83" s="659"/>
      <c r="M83" s="659"/>
      <c r="N83" s="659"/>
      <c r="O83" s="659"/>
      <c r="P83" s="659"/>
      <c r="Q83" s="659"/>
      <c r="R83" s="659"/>
      <c r="S83" s="659"/>
      <c r="T83" s="659"/>
      <c r="U83" s="659"/>
      <c r="V83" s="659"/>
      <c r="W83" s="659"/>
      <c r="AK83" s="1452"/>
    </row>
    <row r="84" spans="1:37" ht="51.75" customHeight="1">
      <c r="A84" s="659"/>
      <c r="B84" s="663"/>
      <c r="C84" s="659"/>
      <c r="D84" s="659"/>
      <c r="E84" s="659"/>
      <c r="F84" s="659"/>
      <c r="G84" s="659"/>
      <c r="H84" s="659"/>
      <c r="I84" s="659"/>
      <c r="J84" s="659"/>
      <c r="K84" s="659"/>
      <c r="L84" s="659"/>
      <c r="M84" s="659"/>
      <c r="N84" s="659"/>
      <c r="O84" s="659"/>
      <c r="P84" s="659"/>
      <c r="Q84" s="659"/>
      <c r="R84" s="659"/>
      <c r="S84" s="659"/>
      <c r="T84" s="659"/>
      <c r="U84" s="659"/>
      <c r="V84" s="659"/>
      <c r="W84" s="659"/>
      <c r="AK84" s="1452"/>
    </row>
    <row r="85" spans="1:37" ht="51.75" customHeight="1">
      <c r="A85" s="659"/>
      <c r="B85" s="663"/>
      <c r="C85" s="659"/>
      <c r="D85" s="659"/>
      <c r="E85" s="659"/>
      <c r="F85" s="659"/>
      <c r="G85" s="659"/>
      <c r="H85" s="659"/>
      <c r="I85" s="659"/>
      <c r="J85" s="659"/>
      <c r="K85" s="659"/>
      <c r="L85" s="659"/>
      <c r="M85" s="659"/>
      <c r="N85" s="659"/>
      <c r="O85" s="659"/>
      <c r="P85" s="659"/>
      <c r="Q85" s="659"/>
      <c r="R85" s="659"/>
      <c r="S85" s="659"/>
      <c r="T85" s="659"/>
      <c r="U85" s="659"/>
      <c r="V85" s="659"/>
      <c r="W85" s="659"/>
      <c r="AK85" s="1452"/>
    </row>
    <row r="86" spans="1:37" ht="51.75" customHeight="1">
      <c r="A86" s="659"/>
      <c r="B86" s="663"/>
      <c r="C86" s="659"/>
      <c r="D86" s="659"/>
      <c r="E86" s="659"/>
      <c r="F86" s="659"/>
      <c r="G86" s="659"/>
      <c r="H86" s="659"/>
      <c r="I86" s="659"/>
      <c r="J86" s="659"/>
      <c r="K86" s="659"/>
      <c r="L86" s="659"/>
      <c r="M86" s="659"/>
      <c r="N86" s="659"/>
      <c r="O86" s="659"/>
      <c r="P86" s="659"/>
      <c r="Q86" s="659"/>
      <c r="R86" s="659"/>
      <c r="S86" s="659"/>
      <c r="T86" s="659"/>
      <c r="U86" s="659"/>
      <c r="V86" s="659"/>
      <c r="W86" s="659"/>
      <c r="AK86" s="1452"/>
    </row>
    <row r="87" spans="1:37" ht="34.5" customHeight="1" thickBot="1">
      <c r="A87" s="659"/>
      <c r="B87" s="691"/>
      <c r="C87" s="692"/>
      <c r="D87" s="692"/>
      <c r="E87" s="692"/>
      <c r="F87" s="692"/>
      <c r="G87" s="692"/>
      <c r="H87" s="692"/>
      <c r="I87" s="692"/>
      <c r="J87" s="692"/>
      <c r="K87" s="692"/>
      <c r="L87" s="692"/>
      <c r="M87" s="692"/>
      <c r="N87" s="692"/>
      <c r="O87" s="692"/>
      <c r="P87" s="692"/>
      <c r="Q87" s="692"/>
      <c r="R87" s="692"/>
      <c r="S87" s="692"/>
      <c r="T87" s="692"/>
      <c r="U87" s="692"/>
      <c r="V87" s="692"/>
      <c r="W87" s="692"/>
      <c r="X87" s="1624"/>
      <c r="Y87" s="1625"/>
      <c r="Z87" s="1625"/>
      <c r="AA87" s="1625"/>
      <c r="AB87" s="1625"/>
      <c r="AC87" s="1625"/>
      <c r="AD87" s="1625"/>
      <c r="AE87" s="1625"/>
      <c r="AF87" s="1625"/>
      <c r="AG87" s="1625"/>
      <c r="AH87" s="1625"/>
      <c r="AI87" s="1625"/>
      <c r="AJ87" s="1625"/>
      <c r="AK87" s="1626"/>
    </row>
    <row r="88" spans="1:37" ht="30" customHeight="1">
      <c r="A88" s="659"/>
      <c r="B88" s="660"/>
      <c r="C88" s="659"/>
      <c r="D88" s="659"/>
      <c r="E88" s="659"/>
      <c r="F88" s="659"/>
      <c r="G88" s="659"/>
      <c r="H88" s="659"/>
      <c r="I88" s="659"/>
      <c r="J88" s="659"/>
      <c r="K88" s="659"/>
      <c r="L88" s="659"/>
      <c r="M88" s="659"/>
      <c r="N88" s="659"/>
      <c r="O88" s="659"/>
      <c r="P88" s="659"/>
      <c r="Q88" s="659"/>
      <c r="R88" s="659"/>
      <c r="S88" s="659"/>
      <c r="T88" s="659"/>
      <c r="U88" s="659"/>
      <c r="V88" s="659"/>
      <c r="W88" s="659"/>
    </row>
    <row r="89" spans="1:37" ht="30" customHeight="1">
      <c r="A89" s="3136">
        <v>15</v>
      </c>
      <c r="B89" s="3136"/>
      <c r="C89" s="3136"/>
      <c r="D89" s="3136"/>
      <c r="E89" s="3136"/>
      <c r="F89" s="3136"/>
      <c r="G89" s="3136"/>
      <c r="H89" s="3136"/>
      <c r="I89" s="3136"/>
      <c r="J89" s="3136"/>
      <c r="K89" s="3136"/>
      <c r="L89" s="3136"/>
      <c r="M89" s="3136"/>
      <c r="N89" s="3136"/>
      <c r="O89" s="3136"/>
      <c r="P89" s="3136"/>
      <c r="Q89" s="3136"/>
      <c r="R89" s="3136"/>
      <c r="S89" s="3136"/>
      <c r="T89" s="3136"/>
      <c r="U89" s="3136"/>
      <c r="V89" s="3136"/>
      <c r="W89" s="3136"/>
      <c r="X89" s="3136"/>
      <c r="Y89" s="3136"/>
      <c r="Z89" s="3136"/>
      <c r="AA89" s="3136"/>
      <c r="AB89" s="3136"/>
      <c r="AC89" s="3136"/>
      <c r="AD89" s="3136"/>
      <c r="AE89" s="3136"/>
      <c r="AF89" s="3136"/>
      <c r="AG89" s="3136"/>
      <c r="AH89" s="3136"/>
      <c r="AI89" s="3136"/>
      <c r="AJ89" s="3136"/>
      <c r="AK89" s="3136"/>
    </row>
    <row r="90" spans="1:37" ht="30" customHeight="1">
      <c r="A90" s="3136"/>
      <c r="B90" s="3136"/>
      <c r="C90" s="3136"/>
      <c r="D90" s="3136"/>
      <c r="E90" s="3136"/>
      <c r="F90" s="3136"/>
      <c r="G90" s="3136"/>
      <c r="H90" s="3136"/>
      <c r="I90" s="3136"/>
      <c r="J90" s="3136"/>
      <c r="K90" s="3136"/>
      <c r="L90" s="3136"/>
      <c r="M90" s="3136"/>
      <c r="N90" s="3136"/>
      <c r="O90" s="3136"/>
      <c r="P90" s="3136"/>
      <c r="Q90" s="3136"/>
      <c r="R90" s="3136"/>
      <c r="S90" s="3136"/>
      <c r="T90" s="3136"/>
      <c r="U90" s="3136"/>
      <c r="V90" s="3136"/>
      <c r="W90" s="3136"/>
      <c r="X90" s="3136"/>
      <c r="Y90" s="3136"/>
      <c r="Z90" s="3136"/>
      <c r="AA90" s="3136"/>
      <c r="AB90" s="3136"/>
      <c r="AC90" s="3136"/>
      <c r="AD90" s="3136"/>
      <c r="AE90" s="3136"/>
      <c r="AF90" s="3136"/>
      <c r="AG90" s="3136"/>
      <c r="AH90" s="3136"/>
      <c r="AI90" s="3136"/>
      <c r="AJ90" s="3136"/>
      <c r="AK90" s="3136"/>
    </row>
  </sheetData>
  <mergeCells count="36">
    <mergeCell ref="A89:AK90"/>
    <mergeCell ref="AC43:AE43"/>
    <mergeCell ref="AF59:AF60"/>
    <mergeCell ref="AG66:AG67"/>
    <mergeCell ref="I75:J75"/>
    <mergeCell ref="AH66:AI67"/>
    <mergeCell ref="AJ59:AK60"/>
    <mergeCell ref="I74:J74"/>
    <mergeCell ref="M73:O73"/>
    <mergeCell ref="X45:AI46"/>
    <mergeCell ref="F55:G56"/>
    <mergeCell ref="Q55:R56"/>
    <mergeCell ref="AG59:AI60"/>
    <mergeCell ref="W45:W46"/>
    <mergeCell ref="F54:G54"/>
    <mergeCell ref="E55:E56"/>
    <mergeCell ref="H55:I56"/>
    <mergeCell ref="C3:E4"/>
    <mergeCell ref="AA36:AI37"/>
    <mergeCell ref="AG15:AI16"/>
    <mergeCell ref="AH19:AI20"/>
    <mergeCell ref="AA30:AI31"/>
    <mergeCell ref="AG19:AG20"/>
    <mergeCell ref="AF15:AF16"/>
    <mergeCell ref="K9:O9"/>
    <mergeCell ref="AC42:AE42"/>
    <mergeCell ref="Z23:Z24"/>
    <mergeCell ref="Z36:Z37"/>
    <mergeCell ref="P55:P56"/>
    <mergeCell ref="S55:T56"/>
    <mergeCell ref="AA23:AI24"/>
    <mergeCell ref="Z2:AA2"/>
    <mergeCell ref="AC2:AF2"/>
    <mergeCell ref="AH2:AI2"/>
    <mergeCell ref="AD11:AD12"/>
    <mergeCell ref="AE11:AI12"/>
  </mergeCells>
  <printOptions horizontalCentered="1"/>
  <pageMargins left="0.23622047244094491" right="0.23622047244094491" top="0.51181102362204722" bottom="0.51181102362204722" header="0" footer="0"/>
  <pageSetup paperSize="9" scale="2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6">
    <tabColor rgb="FF00B0F0"/>
  </sheetPr>
  <dimension ref="A1:BC93"/>
  <sheetViews>
    <sheetView showGridLines="0" view="pageBreakPreview" zoomScale="40" zoomScaleNormal="40" zoomScaleSheetLayoutView="40" zoomScalePageLayoutView="40" workbookViewId="0">
      <selection activeCell="T16" sqref="T16:Z17"/>
    </sheetView>
  </sheetViews>
  <sheetFormatPr defaultColWidth="9.109375" defaultRowHeight="34.200000000000003"/>
  <cols>
    <col min="1" max="2" width="3.6640625" style="37" customWidth="1"/>
    <col min="3" max="3" width="3.6640625" style="972" customWidth="1"/>
    <col min="4" max="4" width="3.6640625" style="37" customWidth="1"/>
    <col min="5" max="6" width="9.6640625" style="37" customWidth="1"/>
    <col min="7" max="7" width="5.6640625" style="37" customWidth="1"/>
    <col min="8" max="14" width="20.6640625" style="37" customWidth="1"/>
    <col min="15" max="18" width="10.6640625" style="37" customWidth="1"/>
    <col min="19" max="19" width="10.6640625" style="38" customWidth="1"/>
    <col min="20" max="20" width="10.6640625" style="37" customWidth="1"/>
    <col min="21" max="21" width="10.6640625" style="38" customWidth="1"/>
    <col min="22" max="26" width="10.6640625" style="37" customWidth="1"/>
    <col min="27" max="27" width="5.6640625" style="37" customWidth="1"/>
    <col min="28" max="29" width="3.6640625" style="37" customWidth="1"/>
    <col min="30" max="45" width="4.88671875" style="37" customWidth="1"/>
    <col min="46" max="16384" width="9.109375" style="37"/>
  </cols>
  <sheetData>
    <row r="1" spans="2:55" ht="15" customHeight="1" thickBot="1"/>
    <row r="2" spans="2:55" ht="16.350000000000001" customHeight="1" thickBot="1">
      <c r="B2" s="973"/>
      <c r="C2" s="974"/>
      <c r="D2" s="975"/>
      <c r="E2" s="975"/>
      <c r="F2" s="976"/>
      <c r="G2" s="977"/>
      <c r="H2" s="978"/>
      <c r="I2" s="979"/>
      <c r="J2" s="979"/>
      <c r="K2" s="979"/>
      <c r="L2" s="979"/>
      <c r="M2" s="979"/>
      <c r="N2" s="979"/>
      <c r="O2" s="979"/>
      <c r="P2" s="979"/>
      <c r="Q2" s="979"/>
      <c r="R2" s="979"/>
      <c r="S2" s="980"/>
      <c r="T2" s="978"/>
      <c r="U2" s="978"/>
      <c r="V2" s="978"/>
      <c r="W2" s="978"/>
      <c r="X2" s="978"/>
      <c r="Y2" s="978"/>
      <c r="Z2" s="978"/>
      <c r="AA2" s="978"/>
      <c r="AB2" s="981"/>
    </row>
    <row r="3" spans="2:55" ht="50.1" customHeight="1">
      <c r="B3" s="982"/>
      <c r="D3" s="2005"/>
      <c r="E3" s="3166">
        <v>8</v>
      </c>
      <c r="F3" s="3167"/>
      <c r="G3" s="40"/>
      <c r="H3" s="1049" t="s">
        <v>423</v>
      </c>
      <c r="T3" s="3188"/>
      <c r="U3" s="3188"/>
      <c r="V3" s="3188"/>
      <c r="W3" s="3188"/>
      <c r="X3" s="3188"/>
      <c r="Y3" s="3188"/>
      <c r="Z3" s="3188"/>
      <c r="AA3" s="3188"/>
      <c r="AB3" s="3190"/>
    </row>
    <row r="4" spans="2:55" ht="50.1" customHeight="1" thickBot="1">
      <c r="B4" s="982"/>
      <c r="C4" s="2005"/>
      <c r="D4" s="2005"/>
      <c r="E4" s="3168"/>
      <c r="F4" s="3169"/>
      <c r="H4" s="2006" t="s">
        <v>2599</v>
      </c>
      <c r="T4" s="41"/>
      <c r="U4" s="3188"/>
      <c r="V4" s="3188"/>
      <c r="W4" s="3188"/>
      <c r="X4" s="985"/>
      <c r="Y4" s="985"/>
      <c r="Z4" s="985"/>
      <c r="AA4" s="985"/>
      <c r="AB4" s="1851"/>
    </row>
    <row r="5" spans="2:55" ht="30" customHeight="1" thickBot="1">
      <c r="B5" s="982"/>
      <c r="E5" s="993"/>
      <c r="I5" s="989"/>
      <c r="J5" s="989"/>
      <c r="L5" s="989"/>
      <c r="M5" s="989"/>
      <c r="N5" s="989"/>
      <c r="O5" s="989"/>
      <c r="P5" s="989"/>
      <c r="Q5" s="989"/>
      <c r="R5" s="989"/>
      <c r="S5" s="994"/>
      <c r="T5" s="991"/>
      <c r="U5" s="991"/>
      <c r="V5" s="991"/>
      <c r="W5" s="991"/>
      <c r="X5" s="991"/>
      <c r="Y5" s="991"/>
      <c r="Z5" s="991"/>
      <c r="AA5" s="991"/>
      <c r="AB5" s="992"/>
      <c r="AJ5" s="3189"/>
      <c r="AK5" s="3189"/>
      <c r="AL5" s="3189"/>
      <c r="AM5" s="3189"/>
      <c r="AN5" s="3189"/>
      <c r="AO5" s="3189"/>
      <c r="AP5" s="3189"/>
      <c r="AQ5" s="3189"/>
      <c r="AR5" s="3189"/>
      <c r="AS5" s="3189"/>
      <c r="AT5" s="3189"/>
      <c r="AU5" s="3189"/>
      <c r="AV5" s="3189"/>
      <c r="AW5" s="3189"/>
      <c r="AX5" s="3189"/>
      <c r="AY5" s="3189"/>
      <c r="AZ5" s="3189"/>
      <c r="BA5" s="3189"/>
      <c r="BB5" s="3189"/>
      <c r="BC5" s="3189"/>
    </row>
    <row r="6" spans="2:55" ht="30" customHeight="1">
      <c r="B6" s="3191" t="s">
        <v>2342</v>
      </c>
      <c r="C6" s="3192"/>
      <c r="D6" s="3192"/>
      <c r="E6" s="3192"/>
      <c r="F6" s="3192"/>
      <c r="G6" s="3192"/>
      <c r="H6" s="3192"/>
      <c r="I6" s="3192"/>
      <c r="J6" s="3192"/>
      <c r="K6" s="3192"/>
      <c r="L6" s="3192"/>
      <c r="M6" s="3192"/>
      <c r="N6" s="3192"/>
      <c r="O6" s="3192"/>
      <c r="P6" s="3192"/>
      <c r="Q6" s="3192"/>
      <c r="R6" s="3192"/>
      <c r="S6" s="3192"/>
      <c r="T6" s="3192"/>
      <c r="U6" s="3192"/>
      <c r="V6" s="3192"/>
      <c r="W6" s="3192"/>
      <c r="X6" s="3192"/>
      <c r="Y6" s="3192"/>
      <c r="Z6" s="3192"/>
      <c r="AA6" s="3192"/>
      <c r="AB6" s="3193"/>
      <c r="AJ6" s="995"/>
      <c r="AK6" s="995"/>
      <c r="AL6" s="995"/>
      <c r="AM6" s="995"/>
      <c r="AN6" s="995"/>
      <c r="AO6" s="995"/>
      <c r="AP6" s="995"/>
      <c r="AQ6" s="995"/>
      <c r="AR6" s="995"/>
      <c r="AS6" s="995"/>
      <c r="AT6" s="995"/>
      <c r="AU6" s="995"/>
      <c r="AV6" s="995"/>
      <c r="AW6" s="995"/>
      <c r="AX6" s="995"/>
      <c r="AY6" s="995"/>
      <c r="AZ6" s="995"/>
      <c r="BA6" s="995"/>
      <c r="BB6" s="995"/>
      <c r="BC6" s="995"/>
    </row>
    <row r="7" spans="2:55" ht="32.25" customHeight="1">
      <c r="B7" s="3194"/>
      <c r="C7" s="3195"/>
      <c r="D7" s="3195"/>
      <c r="E7" s="3195"/>
      <c r="F7" s="3195"/>
      <c r="G7" s="3195"/>
      <c r="H7" s="3195"/>
      <c r="I7" s="3195"/>
      <c r="J7" s="3195"/>
      <c r="K7" s="3195"/>
      <c r="L7" s="3195"/>
      <c r="M7" s="3195"/>
      <c r="N7" s="3195"/>
      <c r="O7" s="3195"/>
      <c r="P7" s="3195"/>
      <c r="Q7" s="3195"/>
      <c r="R7" s="3195"/>
      <c r="S7" s="3195"/>
      <c r="T7" s="3195"/>
      <c r="U7" s="3195"/>
      <c r="V7" s="3195"/>
      <c r="W7" s="3195"/>
      <c r="X7" s="3195"/>
      <c r="Y7" s="3195"/>
      <c r="Z7" s="3195"/>
      <c r="AA7" s="3195"/>
      <c r="AB7" s="3196"/>
    </row>
    <row r="8" spans="2:55" ht="32.25" customHeight="1" thickBot="1">
      <c r="B8" s="3197"/>
      <c r="C8" s="3198"/>
      <c r="D8" s="3198"/>
      <c r="E8" s="3198"/>
      <c r="F8" s="3198"/>
      <c r="G8" s="3198"/>
      <c r="H8" s="3198"/>
      <c r="I8" s="3198"/>
      <c r="J8" s="3198"/>
      <c r="K8" s="3198"/>
      <c r="L8" s="3198"/>
      <c r="M8" s="3198"/>
      <c r="N8" s="3198"/>
      <c r="O8" s="3198"/>
      <c r="P8" s="3198"/>
      <c r="Q8" s="3198"/>
      <c r="R8" s="3198"/>
      <c r="S8" s="3198"/>
      <c r="T8" s="3198"/>
      <c r="U8" s="3198"/>
      <c r="V8" s="3198"/>
      <c r="W8" s="3198"/>
      <c r="X8" s="3198"/>
      <c r="Y8" s="3198"/>
      <c r="Z8" s="3198"/>
      <c r="AA8" s="3198"/>
      <c r="AB8" s="3199"/>
    </row>
    <row r="9" spans="2:55" ht="24.9" customHeight="1" thickBot="1">
      <c r="B9" s="982"/>
      <c r="AB9" s="996"/>
    </row>
    <row r="10" spans="2:55" ht="30" customHeight="1">
      <c r="B10" s="982"/>
      <c r="E10" s="3170" t="s">
        <v>1159</v>
      </c>
      <c r="F10" s="3171"/>
      <c r="G10" s="3172"/>
      <c r="H10" s="3179" t="s">
        <v>2598</v>
      </c>
      <c r="I10" s="3180"/>
      <c r="J10" s="3180"/>
      <c r="K10" s="3180"/>
      <c r="L10" s="3180"/>
      <c r="M10" s="3180"/>
      <c r="N10" s="3180"/>
      <c r="O10" s="3180"/>
      <c r="P10" s="3180"/>
      <c r="Q10" s="3180"/>
      <c r="R10" s="3180"/>
      <c r="S10" s="3180"/>
      <c r="T10" s="3180"/>
      <c r="U10" s="3180"/>
      <c r="V10" s="3180"/>
      <c r="W10" s="3180"/>
      <c r="X10" s="3180"/>
      <c r="Y10" s="3180"/>
      <c r="Z10" s="3181"/>
      <c r="AA10" s="2007"/>
      <c r="AB10" s="996"/>
    </row>
    <row r="11" spans="2:55" ht="30" customHeight="1">
      <c r="B11" s="982"/>
      <c r="E11" s="3173"/>
      <c r="F11" s="3174"/>
      <c r="G11" s="3175"/>
      <c r="H11" s="3182"/>
      <c r="I11" s="3183"/>
      <c r="J11" s="3183"/>
      <c r="K11" s="3183"/>
      <c r="L11" s="3183"/>
      <c r="M11" s="3183"/>
      <c r="N11" s="3183"/>
      <c r="O11" s="3183"/>
      <c r="P11" s="3183"/>
      <c r="Q11" s="3183"/>
      <c r="R11" s="3183"/>
      <c r="S11" s="3183"/>
      <c r="T11" s="3183"/>
      <c r="U11" s="3183"/>
      <c r="V11" s="3183"/>
      <c r="W11" s="3183"/>
      <c r="X11" s="3183"/>
      <c r="Y11" s="3183"/>
      <c r="Z11" s="3184"/>
      <c r="AA11" s="2007"/>
      <c r="AB11" s="996"/>
    </row>
    <row r="12" spans="2:55" ht="30" customHeight="1" thickBot="1">
      <c r="B12" s="982"/>
      <c r="E12" s="3176"/>
      <c r="F12" s="3177"/>
      <c r="G12" s="3178"/>
      <c r="H12" s="3185"/>
      <c r="I12" s="3186"/>
      <c r="J12" s="3186"/>
      <c r="K12" s="3186"/>
      <c r="L12" s="3186"/>
      <c r="M12" s="3186"/>
      <c r="N12" s="3186"/>
      <c r="O12" s="3186"/>
      <c r="P12" s="3186"/>
      <c r="Q12" s="3186"/>
      <c r="R12" s="3186"/>
      <c r="S12" s="3186"/>
      <c r="T12" s="3186"/>
      <c r="U12" s="3186"/>
      <c r="V12" s="3186"/>
      <c r="W12" s="3186"/>
      <c r="X12" s="3186"/>
      <c r="Y12" s="3186"/>
      <c r="Z12" s="3187"/>
      <c r="AA12" s="2007"/>
      <c r="AB12" s="996"/>
    </row>
    <row r="13" spans="2:55" ht="30" customHeight="1">
      <c r="B13" s="982"/>
      <c r="AB13" s="996"/>
    </row>
    <row r="14" spans="2:55" ht="30" customHeight="1">
      <c r="B14" s="982"/>
      <c r="U14" s="3188" t="s">
        <v>86</v>
      </c>
      <c r="V14" s="3188"/>
      <c r="W14" s="3188"/>
      <c r="X14" s="3188"/>
      <c r="Y14" s="3188"/>
      <c r="Z14" s="985"/>
      <c r="AA14" s="985"/>
      <c r="AB14" s="996"/>
    </row>
    <row r="15" spans="2:55" ht="30" customHeight="1">
      <c r="B15" s="982"/>
      <c r="C15" s="998"/>
      <c r="D15" s="35"/>
      <c r="E15" s="35"/>
      <c r="F15" s="988"/>
      <c r="G15" s="40"/>
      <c r="H15" s="36"/>
      <c r="S15" s="37"/>
      <c r="U15" s="3188" t="s">
        <v>40</v>
      </c>
      <c r="V15" s="3188"/>
      <c r="W15" s="3188"/>
      <c r="X15" s="3188"/>
      <c r="Y15" s="3188"/>
      <c r="Z15" s="1000" t="s">
        <v>378</v>
      </c>
      <c r="AA15" s="1000"/>
      <c r="AB15" s="999"/>
    </row>
    <row r="16" spans="2:55" ht="30" customHeight="1">
      <c r="B16" s="982"/>
      <c r="C16" s="998"/>
      <c r="D16" s="35"/>
      <c r="E16" s="984" t="s">
        <v>307</v>
      </c>
      <c r="G16" s="40"/>
      <c r="H16" s="36"/>
      <c r="S16" s="3165" t="s">
        <v>52</v>
      </c>
      <c r="T16" s="3159"/>
      <c r="U16" s="3160"/>
      <c r="V16" s="3160"/>
      <c r="W16" s="3160"/>
      <c r="X16" s="3160"/>
      <c r="Y16" s="3160"/>
      <c r="Z16" s="3161"/>
      <c r="AA16" s="972"/>
      <c r="AB16" s="999"/>
    </row>
    <row r="17" spans="2:28" ht="30" customHeight="1">
      <c r="B17" s="982"/>
      <c r="C17" s="998"/>
      <c r="D17" s="35"/>
      <c r="E17" s="988" t="s">
        <v>308</v>
      </c>
      <c r="G17" s="40"/>
      <c r="H17" s="36"/>
      <c r="R17" s="983"/>
      <c r="S17" s="3165"/>
      <c r="T17" s="3162"/>
      <c r="U17" s="3163"/>
      <c r="V17" s="3163"/>
      <c r="W17" s="3163"/>
      <c r="X17" s="3163"/>
      <c r="Y17" s="3163"/>
      <c r="Z17" s="3164"/>
      <c r="AA17" s="972"/>
      <c r="AB17" s="999"/>
    </row>
    <row r="18" spans="2:28" ht="24.9" customHeight="1">
      <c r="B18" s="982"/>
      <c r="C18" s="998"/>
      <c r="D18" s="35"/>
      <c r="E18" s="35"/>
      <c r="F18" s="988"/>
      <c r="G18" s="40"/>
      <c r="H18" s="36"/>
      <c r="U18" s="37"/>
      <c r="Z18" s="985"/>
      <c r="AA18" s="985"/>
      <c r="AB18" s="999"/>
    </row>
    <row r="19" spans="2:28" ht="24.9" customHeight="1" thickBot="1">
      <c r="B19" s="1712"/>
      <c r="C19" s="1713"/>
      <c r="D19" s="1716"/>
      <c r="E19" s="1716"/>
      <c r="F19" s="1637"/>
      <c r="G19" s="1637"/>
      <c r="H19" s="1637"/>
      <c r="I19" s="1637"/>
      <c r="J19" s="1637"/>
      <c r="K19" s="1637"/>
      <c r="L19" s="1637"/>
      <c r="M19" s="1637"/>
      <c r="N19" s="1637"/>
      <c r="O19" s="1637"/>
      <c r="P19" s="1637"/>
      <c r="Q19" s="1637"/>
      <c r="R19" s="1637"/>
      <c r="S19" s="1714"/>
      <c r="T19" s="1637"/>
      <c r="U19" s="1714"/>
      <c r="V19" s="1637"/>
      <c r="W19" s="1637"/>
      <c r="X19" s="1637"/>
      <c r="Y19" s="1637"/>
      <c r="Z19" s="1637"/>
      <c r="AA19" s="1637"/>
      <c r="AB19" s="1717"/>
    </row>
    <row r="20" spans="2:28" ht="24.9" customHeight="1">
      <c r="B20" s="982"/>
      <c r="C20" s="37"/>
      <c r="E20" s="3170" t="s">
        <v>1160</v>
      </c>
      <c r="F20" s="3171"/>
      <c r="G20" s="3172"/>
      <c r="H20" s="3179" t="s">
        <v>2890</v>
      </c>
      <c r="I20" s="3180"/>
      <c r="J20" s="3180"/>
      <c r="K20" s="3180"/>
      <c r="L20" s="3180"/>
      <c r="M20" s="3180"/>
      <c r="N20" s="3180"/>
      <c r="O20" s="3180"/>
      <c r="P20" s="3180"/>
      <c r="Q20" s="3180"/>
      <c r="R20" s="3180"/>
      <c r="S20" s="3180"/>
      <c r="T20" s="3180"/>
      <c r="U20" s="3180"/>
      <c r="V20" s="3180"/>
      <c r="W20" s="3180"/>
      <c r="X20" s="3180"/>
      <c r="Y20" s="3180"/>
      <c r="Z20" s="3181"/>
      <c r="AA20" s="2007"/>
      <c r="AB20" s="996"/>
    </row>
    <row r="21" spans="2:28" ht="24.9" customHeight="1">
      <c r="B21" s="982"/>
      <c r="C21" s="37"/>
      <c r="E21" s="3173"/>
      <c r="F21" s="3174"/>
      <c r="G21" s="3175"/>
      <c r="H21" s="3182"/>
      <c r="I21" s="3183"/>
      <c r="J21" s="3183"/>
      <c r="K21" s="3183"/>
      <c r="L21" s="3183"/>
      <c r="M21" s="3183"/>
      <c r="N21" s="3183"/>
      <c r="O21" s="3183"/>
      <c r="P21" s="3183"/>
      <c r="Q21" s="3183"/>
      <c r="R21" s="3183"/>
      <c r="S21" s="3183"/>
      <c r="T21" s="3183"/>
      <c r="U21" s="3183"/>
      <c r="V21" s="3183"/>
      <c r="W21" s="3183"/>
      <c r="X21" s="3183"/>
      <c r="Y21" s="3183"/>
      <c r="Z21" s="3184"/>
      <c r="AA21" s="2007"/>
      <c r="AB21" s="992"/>
    </row>
    <row r="22" spans="2:28" ht="24.9" customHeight="1">
      <c r="B22" s="982"/>
      <c r="C22" s="37"/>
      <c r="E22" s="3173"/>
      <c r="F22" s="3174"/>
      <c r="G22" s="3175"/>
      <c r="H22" s="3182"/>
      <c r="I22" s="3183"/>
      <c r="J22" s="3183"/>
      <c r="K22" s="3183"/>
      <c r="L22" s="3183"/>
      <c r="M22" s="3183"/>
      <c r="N22" s="3183"/>
      <c r="O22" s="3183"/>
      <c r="P22" s="3183"/>
      <c r="Q22" s="3183"/>
      <c r="R22" s="3183"/>
      <c r="S22" s="3183"/>
      <c r="T22" s="3183"/>
      <c r="U22" s="3183"/>
      <c r="V22" s="3183"/>
      <c r="W22" s="3183"/>
      <c r="X22" s="3183"/>
      <c r="Y22" s="3183"/>
      <c r="Z22" s="3184"/>
      <c r="AA22" s="2007"/>
      <c r="AB22" s="992"/>
    </row>
    <row r="23" spans="2:28" ht="24.9" customHeight="1">
      <c r="B23" s="982"/>
      <c r="C23" s="37"/>
      <c r="E23" s="3173"/>
      <c r="F23" s="3174"/>
      <c r="G23" s="3175"/>
      <c r="H23" s="3182"/>
      <c r="I23" s="3183"/>
      <c r="J23" s="3183"/>
      <c r="K23" s="3183"/>
      <c r="L23" s="3183"/>
      <c r="M23" s="3183"/>
      <c r="N23" s="3183"/>
      <c r="O23" s="3183"/>
      <c r="P23" s="3183"/>
      <c r="Q23" s="3183"/>
      <c r="R23" s="3183"/>
      <c r="S23" s="3183"/>
      <c r="T23" s="3183"/>
      <c r="U23" s="3183"/>
      <c r="V23" s="3183"/>
      <c r="W23" s="3183"/>
      <c r="X23" s="3183"/>
      <c r="Y23" s="3183"/>
      <c r="Z23" s="3184"/>
      <c r="AA23" s="2007"/>
      <c r="AB23" s="996"/>
    </row>
    <row r="24" spans="2:28" ht="24.9" customHeight="1" thickBot="1">
      <c r="B24" s="982"/>
      <c r="C24" s="37"/>
      <c r="E24" s="3176"/>
      <c r="F24" s="3177"/>
      <c r="G24" s="3178"/>
      <c r="H24" s="3185"/>
      <c r="I24" s="3186"/>
      <c r="J24" s="3186"/>
      <c r="K24" s="3186"/>
      <c r="L24" s="3186"/>
      <c r="M24" s="3186"/>
      <c r="N24" s="3186"/>
      <c r="O24" s="3186"/>
      <c r="P24" s="3186"/>
      <c r="Q24" s="3186"/>
      <c r="R24" s="3186"/>
      <c r="S24" s="3186"/>
      <c r="T24" s="3186"/>
      <c r="U24" s="3186"/>
      <c r="V24" s="3186"/>
      <c r="W24" s="3186"/>
      <c r="X24" s="3186"/>
      <c r="Y24" s="3186"/>
      <c r="Z24" s="3187"/>
      <c r="AA24" s="2007"/>
      <c r="AB24" s="996"/>
    </row>
    <row r="25" spans="2:28" ht="30" customHeight="1">
      <c r="B25" s="982"/>
      <c r="C25" s="37"/>
      <c r="E25" s="998"/>
      <c r="AB25" s="996"/>
    </row>
    <row r="26" spans="2:28" ht="30" customHeight="1">
      <c r="B26" s="982"/>
      <c r="C26" s="37"/>
      <c r="E26" s="983"/>
      <c r="U26" s="3188" t="s">
        <v>86</v>
      </c>
      <c r="V26" s="3188"/>
      <c r="W26" s="3188"/>
      <c r="X26" s="3188"/>
      <c r="Y26" s="3188"/>
      <c r="Z26" s="985"/>
      <c r="AA26" s="985"/>
      <c r="AB26" s="1004"/>
    </row>
    <row r="27" spans="2:28" ht="30" customHeight="1">
      <c r="B27" s="982"/>
      <c r="C27" s="37"/>
      <c r="E27" s="998"/>
      <c r="S27" s="37"/>
      <c r="U27" s="3188" t="s">
        <v>40</v>
      </c>
      <c r="V27" s="3188"/>
      <c r="W27" s="3188"/>
      <c r="X27" s="3188"/>
      <c r="Y27" s="3188"/>
      <c r="Z27" s="1000" t="s">
        <v>378</v>
      </c>
      <c r="AA27" s="1000"/>
      <c r="AB27" s="1005"/>
    </row>
    <row r="28" spans="2:28" ht="30" customHeight="1">
      <c r="B28" s="982"/>
      <c r="C28" s="37"/>
      <c r="E28" s="983" t="s">
        <v>854</v>
      </c>
      <c r="F28" s="987" t="s">
        <v>352</v>
      </c>
      <c r="S28" s="3201">
        <v>13</v>
      </c>
      <c r="T28" s="3159"/>
      <c r="U28" s="3160"/>
      <c r="V28" s="3160"/>
      <c r="W28" s="3160"/>
      <c r="X28" s="3160"/>
      <c r="Y28" s="3160"/>
      <c r="Z28" s="3161"/>
      <c r="AA28" s="972"/>
      <c r="AB28" s="996"/>
    </row>
    <row r="29" spans="2:28" ht="30" customHeight="1">
      <c r="B29" s="982"/>
      <c r="C29" s="37"/>
      <c r="E29" s="998"/>
      <c r="F29" s="993" t="s">
        <v>353</v>
      </c>
      <c r="S29" s="3201"/>
      <c r="T29" s="3162"/>
      <c r="U29" s="3163"/>
      <c r="V29" s="3163"/>
      <c r="W29" s="3163"/>
      <c r="X29" s="3163"/>
      <c r="Y29" s="3163"/>
      <c r="Z29" s="3164"/>
      <c r="AA29" s="972"/>
      <c r="AB29" s="996"/>
    </row>
    <row r="30" spans="2:28" ht="30" customHeight="1">
      <c r="B30" s="982"/>
      <c r="C30" s="37"/>
      <c r="E30" s="998"/>
      <c r="R30" s="34"/>
      <c r="AB30" s="996"/>
    </row>
    <row r="31" spans="2:28" ht="30" customHeight="1">
      <c r="B31" s="982"/>
      <c r="C31" s="37"/>
      <c r="E31" s="983" t="s">
        <v>97</v>
      </c>
      <c r="F31" s="987" t="s">
        <v>2336</v>
      </c>
      <c r="S31" s="3201">
        <v>14</v>
      </c>
      <c r="T31" s="3159"/>
      <c r="U31" s="3160"/>
      <c r="V31" s="3160"/>
      <c r="W31" s="3160"/>
      <c r="X31" s="3160"/>
      <c r="Y31" s="3160"/>
      <c r="Z31" s="3161"/>
      <c r="AA31" s="972"/>
      <c r="AB31" s="996"/>
    </row>
    <row r="32" spans="2:28" ht="30" customHeight="1">
      <c r="B32" s="982"/>
      <c r="C32" s="37"/>
      <c r="E32" s="998"/>
      <c r="F32" s="987" t="s">
        <v>2335</v>
      </c>
      <c r="S32" s="3201"/>
      <c r="T32" s="3162"/>
      <c r="U32" s="3163"/>
      <c r="V32" s="3163"/>
      <c r="W32" s="3163"/>
      <c r="X32" s="3163"/>
      <c r="Y32" s="3163"/>
      <c r="Z32" s="3164"/>
      <c r="AA32" s="972"/>
      <c r="AB32" s="996"/>
    </row>
    <row r="33" spans="2:28" ht="30" customHeight="1">
      <c r="B33" s="982"/>
      <c r="C33" s="37"/>
      <c r="E33" s="998"/>
      <c r="F33" s="993" t="s">
        <v>2332</v>
      </c>
      <c r="R33" s="34"/>
      <c r="S33" s="37"/>
      <c r="U33" s="37"/>
      <c r="AB33" s="996"/>
    </row>
    <row r="34" spans="2:28" ht="30" customHeight="1">
      <c r="B34" s="982"/>
      <c r="C34" s="37"/>
      <c r="E34" s="998"/>
      <c r="R34" s="34"/>
      <c r="AB34" s="996"/>
    </row>
    <row r="35" spans="2:28" ht="30" customHeight="1">
      <c r="B35" s="982"/>
      <c r="C35" s="37"/>
      <c r="E35" s="983" t="s">
        <v>2333</v>
      </c>
      <c r="F35" s="987" t="s">
        <v>2338</v>
      </c>
      <c r="S35" s="3201">
        <v>22</v>
      </c>
      <c r="T35" s="3159"/>
      <c r="U35" s="3160"/>
      <c r="V35" s="3160"/>
      <c r="W35" s="3160"/>
      <c r="X35" s="3160"/>
      <c r="Y35" s="3160"/>
      <c r="Z35" s="3161"/>
      <c r="AA35" s="972"/>
      <c r="AB35" s="996"/>
    </row>
    <row r="36" spans="2:28" ht="30" customHeight="1">
      <c r="B36" s="982"/>
      <c r="C36" s="37"/>
      <c r="E36" s="998"/>
      <c r="F36" s="987" t="s">
        <v>2337</v>
      </c>
      <c r="S36" s="3201"/>
      <c r="T36" s="3162"/>
      <c r="U36" s="3163"/>
      <c r="V36" s="3163"/>
      <c r="W36" s="3163"/>
      <c r="X36" s="3163"/>
      <c r="Y36" s="3163"/>
      <c r="Z36" s="3164"/>
      <c r="AA36" s="972"/>
      <c r="AB36" s="996"/>
    </row>
    <row r="37" spans="2:28" ht="30" customHeight="1">
      <c r="B37" s="982"/>
      <c r="C37" s="37"/>
      <c r="E37" s="998"/>
      <c r="F37" s="993" t="s">
        <v>2334</v>
      </c>
      <c r="R37" s="34"/>
      <c r="AB37" s="996"/>
    </row>
    <row r="38" spans="2:28" ht="24.9" customHeight="1">
      <c r="B38" s="982"/>
      <c r="C38" s="37"/>
      <c r="E38" s="998"/>
      <c r="AB38" s="996"/>
    </row>
    <row r="39" spans="2:28" ht="24.9" customHeight="1" thickBot="1">
      <c r="B39" s="1712"/>
      <c r="C39" s="1637"/>
      <c r="D39" s="1637"/>
      <c r="E39" s="1713"/>
      <c r="F39" s="1637"/>
      <c r="G39" s="1637"/>
      <c r="H39" s="1637"/>
      <c r="I39" s="1637"/>
      <c r="J39" s="1637"/>
      <c r="K39" s="1637"/>
      <c r="L39" s="1637"/>
      <c r="M39" s="1637"/>
      <c r="N39" s="1637"/>
      <c r="O39" s="1637"/>
      <c r="P39" s="1637"/>
      <c r="Q39" s="1637"/>
      <c r="R39" s="1637"/>
      <c r="S39" s="1714"/>
      <c r="T39" s="1637"/>
      <c r="U39" s="1714"/>
      <c r="V39" s="1637"/>
      <c r="W39" s="1637"/>
      <c r="X39" s="1637"/>
      <c r="Y39" s="1637"/>
      <c r="Z39" s="1637"/>
      <c r="AA39" s="1637"/>
      <c r="AB39" s="1715"/>
    </row>
    <row r="40" spans="2:28" ht="24.9" customHeight="1">
      <c r="B40" s="982"/>
      <c r="C40" s="37"/>
      <c r="E40" s="3170" t="s">
        <v>1161</v>
      </c>
      <c r="F40" s="3171"/>
      <c r="G40" s="3172"/>
      <c r="H40" s="3179" t="s">
        <v>2597</v>
      </c>
      <c r="I40" s="3180"/>
      <c r="J40" s="3180"/>
      <c r="K40" s="3180"/>
      <c r="L40" s="3180"/>
      <c r="M40" s="3180"/>
      <c r="N40" s="3180"/>
      <c r="O40" s="3180"/>
      <c r="P40" s="3180"/>
      <c r="Q40" s="3180"/>
      <c r="R40" s="3180"/>
      <c r="S40" s="3180"/>
      <c r="T40" s="3180"/>
      <c r="U40" s="3180"/>
      <c r="V40" s="3180"/>
      <c r="W40" s="3180"/>
      <c r="X40" s="3180"/>
      <c r="Y40" s="3180"/>
      <c r="Z40" s="3181"/>
      <c r="AA40" s="2007"/>
      <c r="AB40" s="996"/>
    </row>
    <row r="41" spans="2:28" ht="24.9" customHeight="1">
      <c r="B41" s="982"/>
      <c r="C41" s="37"/>
      <c r="E41" s="3173"/>
      <c r="F41" s="3174"/>
      <c r="G41" s="3175"/>
      <c r="H41" s="3182"/>
      <c r="I41" s="3183"/>
      <c r="J41" s="3183"/>
      <c r="K41" s="3183"/>
      <c r="L41" s="3183"/>
      <c r="M41" s="3183"/>
      <c r="N41" s="3183"/>
      <c r="O41" s="3183"/>
      <c r="P41" s="3183"/>
      <c r="Q41" s="3183"/>
      <c r="R41" s="3183"/>
      <c r="S41" s="3183"/>
      <c r="T41" s="3183"/>
      <c r="U41" s="3183"/>
      <c r="V41" s="3183"/>
      <c r="W41" s="3183"/>
      <c r="X41" s="3183"/>
      <c r="Y41" s="3183"/>
      <c r="Z41" s="3184"/>
      <c r="AA41" s="2007"/>
      <c r="AB41" s="996"/>
    </row>
    <row r="42" spans="2:28" ht="24.9" customHeight="1">
      <c r="B42" s="982"/>
      <c r="C42" s="37"/>
      <c r="E42" s="3173"/>
      <c r="F42" s="3174"/>
      <c r="G42" s="3175"/>
      <c r="H42" s="3182"/>
      <c r="I42" s="3183"/>
      <c r="J42" s="3183"/>
      <c r="K42" s="3183"/>
      <c r="L42" s="3183"/>
      <c r="M42" s="3183"/>
      <c r="N42" s="3183"/>
      <c r="O42" s="3183"/>
      <c r="P42" s="3183"/>
      <c r="Q42" s="3183"/>
      <c r="R42" s="3183"/>
      <c r="S42" s="3183"/>
      <c r="T42" s="3183"/>
      <c r="U42" s="3183"/>
      <c r="V42" s="3183"/>
      <c r="W42" s="3183"/>
      <c r="X42" s="3183"/>
      <c r="Y42" s="3183"/>
      <c r="Z42" s="3184"/>
      <c r="AA42" s="2007"/>
      <c r="AB42" s="996"/>
    </row>
    <row r="43" spans="2:28" ht="24.9" customHeight="1">
      <c r="B43" s="982"/>
      <c r="C43" s="37"/>
      <c r="E43" s="3173"/>
      <c r="F43" s="3174"/>
      <c r="G43" s="3175"/>
      <c r="H43" s="3182"/>
      <c r="I43" s="3183"/>
      <c r="J43" s="3183"/>
      <c r="K43" s="3183"/>
      <c r="L43" s="3183"/>
      <c r="M43" s="3183"/>
      <c r="N43" s="3183"/>
      <c r="O43" s="3183"/>
      <c r="P43" s="3183"/>
      <c r="Q43" s="3183"/>
      <c r="R43" s="3183"/>
      <c r="S43" s="3183"/>
      <c r="T43" s="3183"/>
      <c r="U43" s="3183"/>
      <c r="V43" s="3183"/>
      <c r="W43" s="3183"/>
      <c r="X43" s="3183"/>
      <c r="Y43" s="3183"/>
      <c r="Z43" s="3184"/>
      <c r="AA43" s="2007"/>
      <c r="AB43" s="996"/>
    </row>
    <row r="44" spans="2:28" ht="24.9" customHeight="1" thickBot="1">
      <c r="B44" s="982"/>
      <c r="C44" s="37"/>
      <c r="E44" s="3176"/>
      <c r="F44" s="3177"/>
      <c r="G44" s="3178"/>
      <c r="H44" s="3185"/>
      <c r="I44" s="3186"/>
      <c r="J44" s="3186"/>
      <c r="K44" s="3186"/>
      <c r="L44" s="3186"/>
      <c r="M44" s="3186"/>
      <c r="N44" s="3186"/>
      <c r="O44" s="3186"/>
      <c r="P44" s="3186"/>
      <c r="Q44" s="3186"/>
      <c r="R44" s="3186"/>
      <c r="S44" s="3186"/>
      <c r="T44" s="3186"/>
      <c r="U44" s="3186"/>
      <c r="V44" s="3186"/>
      <c r="W44" s="3186"/>
      <c r="X44" s="3186"/>
      <c r="Y44" s="3186"/>
      <c r="Z44" s="3187"/>
      <c r="AA44" s="2007"/>
      <c r="AB44" s="996"/>
    </row>
    <row r="45" spans="2:28" ht="30" customHeight="1">
      <c r="B45" s="982"/>
      <c r="C45" s="37"/>
      <c r="E45" s="998"/>
      <c r="AB45" s="996"/>
    </row>
    <row r="46" spans="2:28" ht="30" customHeight="1">
      <c r="B46" s="982"/>
      <c r="C46" s="37"/>
      <c r="E46" s="998"/>
      <c r="F46" s="988"/>
      <c r="G46" s="40"/>
      <c r="H46" s="36"/>
      <c r="U46" s="3188" t="s">
        <v>86</v>
      </c>
      <c r="V46" s="3188"/>
      <c r="W46" s="3188"/>
      <c r="X46" s="3188"/>
      <c r="Y46" s="3188"/>
      <c r="Z46" s="985"/>
      <c r="AA46" s="985"/>
      <c r="AB46" s="996"/>
    </row>
    <row r="47" spans="2:28" ht="30" customHeight="1">
      <c r="B47" s="982"/>
      <c r="C47" s="37"/>
      <c r="E47" s="998"/>
      <c r="I47" s="40"/>
      <c r="J47" s="36"/>
      <c r="S47" s="37"/>
      <c r="U47" s="3188" t="s">
        <v>40</v>
      </c>
      <c r="V47" s="3188"/>
      <c r="W47" s="3188"/>
      <c r="X47" s="3188"/>
      <c r="Y47" s="3188"/>
      <c r="Z47" s="1000" t="s">
        <v>378</v>
      </c>
      <c r="AA47" s="1000"/>
      <c r="AB47" s="996"/>
    </row>
    <row r="48" spans="2:28" ht="30" customHeight="1">
      <c r="B48" s="982"/>
      <c r="C48" s="37"/>
      <c r="E48" s="987" t="s">
        <v>307</v>
      </c>
      <c r="I48" s="40"/>
      <c r="J48" s="36"/>
      <c r="S48" s="3201">
        <v>74</v>
      </c>
      <c r="T48" s="3159"/>
      <c r="U48" s="3160"/>
      <c r="V48" s="3160"/>
      <c r="W48" s="3160"/>
      <c r="X48" s="3160"/>
      <c r="Y48" s="3160"/>
      <c r="Z48" s="3161"/>
      <c r="AA48" s="972"/>
      <c r="AB48" s="996"/>
    </row>
    <row r="49" spans="2:29" s="1008" customFormat="1" ht="30" customHeight="1">
      <c r="B49" s="1009"/>
      <c r="E49" s="993" t="s">
        <v>308</v>
      </c>
      <c r="F49" s="37"/>
      <c r="G49" s="37"/>
      <c r="I49" s="40"/>
      <c r="J49" s="36"/>
      <c r="K49" s="37"/>
      <c r="L49" s="37"/>
      <c r="M49" s="37"/>
      <c r="N49" s="37"/>
      <c r="O49" s="37"/>
      <c r="P49" s="37"/>
      <c r="Q49" s="37"/>
      <c r="S49" s="3201"/>
      <c r="T49" s="3162"/>
      <c r="U49" s="3163"/>
      <c r="V49" s="3163"/>
      <c r="W49" s="3163"/>
      <c r="X49" s="3163"/>
      <c r="Y49" s="3163"/>
      <c r="Z49" s="3164"/>
      <c r="AA49" s="972"/>
      <c r="AB49" s="1011"/>
      <c r="AC49" s="1012"/>
    </row>
    <row r="50" spans="2:29" ht="30" customHeight="1">
      <c r="B50" s="982"/>
      <c r="C50" s="37"/>
      <c r="E50" s="993"/>
      <c r="I50" s="40"/>
      <c r="J50" s="36"/>
      <c r="S50" s="34"/>
      <c r="T50" s="34"/>
      <c r="U50" s="34"/>
      <c r="V50" s="34"/>
      <c r="W50" s="34"/>
      <c r="X50" s="34"/>
      <c r="Y50" s="34"/>
      <c r="Z50" s="34"/>
      <c r="AA50" s="34"/>
      <c r="AB50" s="996"/>
    </row>
    <row r="51" spans="2:29" s="1008" customFormat="1" ht="30" customHeight="1">
      <c r="B51" s="1009"/>
      <c r="E51" s="36" t="s">
        <v>87</v>
      </c>
      <c r="F51" s="988"/>
      <c r="G51" s="37"/>
      <c r="I51" s="37"/>
      <c r="J51" s="37"/>
      <c r="K51" s="37"/>
      <c r="L51" s="37"/>
      <c r="M51" s="37"/>
      <c r="N51" s="37"/>
      <c r="O51" s="37"/>
      <c r="P51" s="37"/>
      <c r="Q51" s="37"/>
      <c r="R51" s="37"/>
      <c r="S51" s="1003"/>
      <c r="T51" s="34"/>
      <c r="U51" s="34"/>
      <c r="W51" s="983"/>
      <c r="Y51" s="983"/>
      <c r="Z51" s="983"/>
      <c r="AA51" s="983"/>
      <c r="AB51" s="1011"/>
    </row>
    <row r="52" spans="2:29" s="1008" customFormat="1" ht="30" customHeight="1">
      <c r="B52" s="1009"/>
      <c r="E52" s="35" t="s">
        <v>332</v>
      </c>
      <c r="F52" s="988"/>
      <c r="G52" s="37"/>
      <c r="I52" s="40"/>
      <c r="J52" s="36"/>
      <c r="K52" s="37"/>
      <c r="L52" s="37"/>
      <c r="M52" s="37"/>
      <c r="N52" s="37"/>
      <c r="O52" s="37"/>
      <c r="P52" s="37"/>
      <c r="Q52" s="37"/>
      <c r="R52" s="37"/>
      <c r="T52" s="998"/>
      <c r="U52" s="983" t="s">
        <v>192</v>
      </c>
      <c r="V52" s="998"/>
      <c r="Z52" s="998"/>
      <c r="AA52" s="998"/>
      <c r="AB52" s="1011"/>
    </row>
    <row r="53" spans="2:29" ht="30" customHeight="1">
      <c r="B53" s="982"/>
      <c r="C53" s="37"/>
      <c r="E53" s="35"/>
      <c r="F53" s="988"/>
      <c r="I53" s="40"/>
      <c r="J53" s="36"/>
      <c r="S53" s="37"/>
      <c r="T53" s="972"/>
      <c r="U53" s="998" t="s">
        <v>43</v>
      </c>
      <c r="V53" s="972"/>
      <c r="Z53" s="972"/>
      <c r="AA53" s="972"/>
      <c r="AB53" s="996"/>
    </row>
    <row r="54" spans="2:29" ht="30" customHeight="1">
      <c r="B54" s="982"/>
      <c r="C54" s="37"/>
      <c r="E54" s="35"/>
      <c r="F54" s="988"/>
      <c r="I54" s="40"/>
      <c r="J54" s="36"/>
      <c r="S54" s="36"/>
      <c r="T54" s="36"/>
      <c r="U54" s="972" t="s">
        <v>331</v>
      </c>
      <c r="V54" s="986"/>
      <c r="Z54" s="34"/>
      <c r="AA54" s="34"/>
      <c r="AB54" s="996"/>
    </row>
    <row r="55" spans="2:29" ht="30" customHeight="1">
      <c r="B55" s="982"/>
      <c r="C55" s="37"/>
      <c r="F55" s="36" t="s">
        <v>6</v>
      </c>
      <c r="G55" s="36" t="s">
        <v>853</v>
      </c>
      <c r="J55" s="36"/>
      <c r="S55" s="1604">
        <v>26</v>
      </c>
      <c r="T55" s="3153"/>
      <c r="U55" s="3154"/>
      <c r="V55" s="3155"/>
      <c r="Z55" s="983"/>
      <c r="AA55" s="983"/>
      <c r="AB55" s="996"/>
    </row>
    <row r="56" spans="2:29" ht="30" customHeight="1">
      <c r="B56" s="982"/>
      <c r="C56" s="37"/>
      <c r="F56" s="36"/>
      <c r="G56" s="35" t="s">
        <v>763</v>
      </c>
      <c r="J56" s="36"/>
      <c r="S56" s="1604"/>
      <c r="T56" s="3156"/>
      <c r="U56" s="3157"/>
      <c r="V56" s="3158"/>
      <c r="Z56" s="983"/>
      <c r="AA56" s="983"/>
      <c r="AB56" s="996"/>
    </row>
    <row r="57" spans="2:29" ht="20.100000000000001" customHeight="1">
      <c r="B57" s="982"/>
      <c r="C57" s="37"/>
      <c r="F57" s="36"/>
      <c r="G57" s="35"/>
      <c r="J57" s="36"/>
      <c r="S57" s="36"/>
      <c r="T57" s="36"/>
      <c r="U57" s="36"/>
      <c r="V57" s="36"/>
      <c r="Z57" s="1006"/>
      <c r="AA57" s="1006"/>
      <c r="AB57" s="996"/>
    </row>
    <row r="58" spans="2:29" ht="30" customHeight="1">
      <c r="B58" s="982"/>
      <c r="C58" s="37"/>
      <c r="F58" s="36" t="s">
        <v>7</v>
      </c>
      <c r="G58" s="36" t="s">
        <v>309</v>
      </c>
      <c r="J58" s="36"/>
      <c r="S58" s="1604">
        <v>27</v>
      </c>
      <c r="T58" s="3153"/>
      <c r="U58" s="3154"/>
      <c r="V58" s="3155"/>
      <c r="Z58" s="983"/>
      <c r="AA58" s="983"/>
      <c r="AB58" s="996"/>
    </row>
    <row r="59" spans="2:29" ht="30" customHeight="1">
      <c r="B59" s="982"/>
      <c r="C59" s="37"/>
      <c r="F59" s="36"/>
      <c r="G59" s="35" t="s">
        <v>310</v>
      </c>
      <c r="J59" s="36"/>
      <c r="S59" s="1604"/>
      <c r="T59" s="3156"/>
      <c r="U59" s="3157"/>
      <c r="V59" s="3158"/>
      <c r="Z59" s="983"/>
      <c r="AA59" s="983"/>
      <c r="AB59" s="996"/>
    </row>
    <row r="60" spans="2:29" ht="20.100000000000001" customHeight="1">
      <c r="B60" s="982"/>
      <c r="C60" s="37"/>
      <c r="F60" s="36"/>
      <c r="G60" s="35"/>
      <c r="J60" s="36"/>
      <c r="S60" s="36"/>
      <c r="T60" s="36"/>
      <c r="U60" s="36"/>
      <c r="V60" s="36"/>
      <c r="Z60" s="1006"/>
      <c r="AA60" s="1006"/>
      <c r="AB60" s="996"/>
    </row>
    <row r="61" spans="2:29" ht="30" customHeight="1">
      <c r="B61" s="982"/>
      <c r="C61" s="37"/>
      <c r="F61" s="36" t="s">
        <v>330</v>
      </c>
      <c r="G61" s="36" t="s">
        <v>311</v>
      </c>
      <c r="J61" s="36"/>
      <c r="S61" s="1604">
        <v>28</v>
      </c>
      <c r="T61" s="3153"/>
      <c r="U61" s="3154"/>
      <c r="V61" s="3155"/>
      <c r="Z61" s="983"/>
      <c r="AA61" s="983"/>
      <c r="AB61" s="996"/>
    </row>
    <row r="62" spans="2:29" ht="30" customHeight="1">
      <c r="B62" s="982"/>
      <c r="C62" s="37"/>
      <c r="F62" s="36"/>
      <c r="G62" s="35" t="s">
        <v>312</v>
      </c>
      <c r="J62" s="36"/>
      <c r="S62" s="1604"/>
      <c r="T62" s="3156"/>
      <c r="U62" s="3157"/>
      <c r="V62" s="3158"/>
      <c r="Z62" s="983"/>
      <c r="AA62" s="983"/>
      <c r="AB62" s="996"/>
    </row>
    <row r="63" spans="2:29" ht="20.100000000000001" customHeight="1">
      <c r="B63" s="982"/>
      <c r="C63" s="37"/>
      <c r="F63" s="36"/>
      <c r="G63" s="35"/>
      <c r="J63" s="36"/>
      <c r="S63" s="36"/>
      <c r="T63" s="36"/>
      <c r="U63" s="36"/>
      <c r="V63" s="36"/>
      <c r="Z63" s="1006"/>
      <c r="AA63" s="1006"/>
      <c r="AB63" s="996"/>
    </row>
    <row r="64" spans="2:29" ht="30" customHeight="1">
      <c r="B64" s="982"/>
      <c r="C64" s="37"/>
      <c r="F64" s="36" t="s">
        <v>9</v>
      </c>
      <c r="G64" s="36" t="s">
        <v>313</v>
      </c>
      <c r="J64" s="36"/>
      <c r="S64" s="1604">
        <v>29</v>
      </c>
      <c r="T64" s="3153"/>
      <c r="U64" s="3154"/>
      <c r="V64" s="3155"/>
      <c r="Z64" s="983"/>
      <c r="AA64" s="983"/>
      <c r="AB64" s="996"/>
    </row>
    <row r="65" spans="2:28" ht="30" customHeight="1">
      <c r="B65" s="982"/>
      <c r="C65" s="37"/>
      <c r="G65" s="35" t="s">
        <v>2339</v>
      </c>
      <c r="J65" s="36"/>
      <c r="S65" s="1604"/>
      <c r="T65" s="3156"/>
      <c r="U65" s="3157"/>
      <c r="V65" s="3158"/>
      <c r="Z65" s="983"/>
      <c r="AA65" s="983"/>
      <c r="AB65" s="996"/>
    </row>
    <row r="66" spans="2:28" ht="20.100000000000001" customHeight="1">
      <c r="B66" s="982"/>
      <c r="C66" s="37"/>
      <c r="F66" s="36"/>
      <c r="G66" s="35"/>
      <c r="J66" s="36"/>
      <c r="S66" s="36"/>
      <c r="T66" s="36"/>
      <c r="U66" s="36"/>
      <c r="V66" s="36"/>
      <c r="Z66" s="1006"/>
      <c r="AA66" s="1006"/>
      <c r="AB66" s="996"/>
    </row>
    <row r="67" spans="2:28" ht="30" customHeight="1">
      <c r="B67" s="982"/>
      <c r="C67" s="37"/>
      <c r="F67" s="987" t="s">
        <v>26</v>
      </c>
      <c r="G67" s="1007" t="s">
        <v>317</v>
      </c>
      <c r="S67" s="1604">
        <v>30</v>
      </c>
      <c r="T67" s="3153"/>
      <c r="U67" s="3154"/>
      <c r="V67" s="3155"/>
      <c r="Z67" s="983"/>
      <c r="AA67" s="983"/>
      <c r="AB67" s="996"/>
    </row>
    <row r="68" spans="2:28" ht="30" customHeight="1">
      <c r="B68" s="982"/>
      <c r="C68" s="37"/>
      <c r="G68" s="997" t="s">
        <v>318</v>
      </c>
      <c r="S68" s="1604"/>
      <c r="T68" s="3156"/>
      <c r="U68" s="3157"/>
      <c r="V68" s="3158"/>
      <c r="Z68" s="983"/>
      <c r="AA68" s="983"/>
      <c r="AB68" s="996"/>
    </row>
    <row r="69" spans="2:28" ht="20.100000000000001" customHeight="1">
      <c r="B69" s="982"/>
      <c r="C69" s="37"/>
      <c r="F69" s="36"/>
      <c r="G69" s="35"/>
      <c r="J69" s="36"/>
      <c r="S69" s="36"/>
      <c r="T69" s="36"/>
      <c r="U69" s="36"/>
      <c r="V69" s="36"/>
      <c r="Z69" s="1006"/>
      <c r="AA69" s="1006"/>
      <c r="AB69" s="996"/>
    </row>
    <row r="70" spans="2:28" ht="30" customHeight="1">
      <c r="B70" s="982"/>
      <c r="C70" s="37"/>
      <c r="F70" s="987" t="s">
        <v>28</v>
      </c>
      <c r="G70" s="987" t="s">
        <v>315</v>
      </c>
      <c r="H70" s="1008"/>
      <c r="P70" s="1008"/>
      <c r="Q70" s="1008"/>
      <c r="R70" s="1008"/>
      <c r="S70" s="1604">
        <v>31</v>
      </c>
      <c r="T70" s="3153"/>
      <c r="U70" s="3154"/>
      <c r="V70" s="3155"/>
      <c r="Z70" s="983"/>
      <c r="AA70" s="983"/>
      <c r="AB70" s="996"/>
    </row>
    <row r="71" spans="2:28" ht="30" customHeight="1">
      <c r="B71" s="982"/>
      <c r="C71" s="37"/>
      <c r="F71" s="987"/>
      <c r="G71" s="993" t="s">
        <v>316</v>
      </c>
      <c r="H71" s="1008"/>
      <c r="P71" s="1008"/>
      <c r="Q71" s="1008"/>
      <c r="R71" s="1008"/>
      <c r="S71" s="1604"/>
      <c r="T71" s="3156"/>
      <c r="U71" s="3157"/>
      <c r="V71" s="3158"/>
      <c r="Z71" s="983"/>
      <c r="AA71" s="983"/>
      <c r="AB71" s="996"/>
    </row>
    <row r="72" spans="2:28" ht="20.100000000000001" customHeight="1">
      <c r="B72" s="982"/>
      <c r="C72" s="37"/>
      <c r="F72" s="36"/>
      <c r="G72" s="35"/>
      <c r="J72" s="36"/>
      <c r="S72" s="36"/>
      <c r="T72" s="36"/>
      <c r="U72" s="36"/>
      <c r="V72" s="36"/>
      <c r="Z72" s="1006"/>
      <c r="AA72" s="1006"/>
      <c r="AB72" s="996"/>
    </row>
    <row r="73" spans="2:28" ht="30" customHeight="1">
      <c r="B73" s="982"/>
      <c r="C73" s="37"/>
      <c r="F73" s="987" t="s">
        <v>30</v>
      </c>
      <c r="G73" s="987" t="s">
        <v>764</v>
      </c>
      <c r="H73" s="1008"/>
      <c r="P73" s="1008"/>
      <c r="Q73" s="1008"/>
      <c r="R73" s="1008"/>
      <c r="S73" s="1604">
        <v>32</v>
      </c>
      <c r="T73" s="3153"/>
      <c r="U73" s="3154"/>
      <c r="V73" s="3155"/>
      <c r="Z73" s="983"/>
      <c r="AA73" s="983"/>
      <c r="AB73" s="996"/>
    </row>
    <row r="74" spans="2:28" ht="30" customHeight="1">
      <c r="B74" s="982"/>
      <c r="C74" s="37"/>
      <c r="F74" s="987"/>
      <c r="G74" s="993" t="s">
        <v>314</v>
      </c>
      <c r="H74" s="1008"/>
      <c r="P74" s="1008"/>
      <c r="Q74" s="1008"/>
      <c r="R74" s="1008"/>
      <c r="S74" s="1604"/>
      <c r="T74" s="3156"/>
      <c r="U74" s="3157"/>
      <c r="V74" s="3158"/>
      <c r="Z74" s="983"/>
      <c r="AA74" s="983"/>
      <c r="AB74" s="996"/>
    </row>
    <row r="75" spans="2:28" ht="20.100000000000001" customHeight="1">
      <c r="B75" s="982"/>
      <c r="C75" s="37"/>
      <c r="F75" s="36"/>
      <c r="G75" s="35"/>
      <c r="J75" s="36"/>
      <c r="S75" s="36"/>
      <c r="T75" s="36"/>
      <c r="U75" s="36"/>
      <c r="V75" s="36"/>
      <c r="Z75" s="1006"/>
      <c r="AA75" s="1006"/>
      <c r="AB75" s="996"/>
    </row>
    <row r="76" spans="2:28" ht="30" customHeight="1">
      <c r="B76" s="982"/>
      <c r="C76" s="37"/>
      <c r="F76" s="987" t="s">
        <v>32</v>
      </c>
      <c r="G76" s="987" t="s">
        <v>324</v>
      </c>
      <c r="S76" s="1604">
        <v>33</v>
      </c>
      <c r="T76" s="3153"/>
      <c r="U76" s="3154"/>
      <c r="V76" s="3155"/>
      <c r="Z76" s="983"/>
      <c r="AA76" s="983"/>
      <c r="AB76" s="996"/>
    </row>
    <row r="77" spans="2:28" ht="30" customHeight="1">
      <c r="B77" s="982"/>
      <c r="C77" s="37"/>
      <c r="F77" s="987"/>
      <c r="G77" s="993" t="s">
        <v>325</v>
      </c>
      <c r="S77" s="1604"/>
      <c r="T77" s="3156"/>
      <c r="U77" s="3157"/>
      <c r="V77" s="3158"/>
      <c r="Z77" s="983"/>
      <c r="AA77" s="983"/>
      <c r="AB77" s="996"/>
    </row>
    <row r="78" spans="2:28" ht="20.100000000000001" customHeight="1">
      <c r="B78" s="982"/>
      <c r="C78" s="37"/>
      <c r="F78" s="36"/>
      <c r="G78" s="35"/>
      <c r="J78" s="36"/>
      <c r="S78" s="36"/>
      <c r="T78" s="36"/>
      <c r="U78" s="36"/>
      <c r="V78" s="36"/>
      <c r="Z78" s="1006"/>
      <c r="AA78" s="1006"/>
      <c r="AB78" s="996"/>
    </row>
    <row r="79" spans="2:28" ht="30" customHeight="1">
      <c r="B79" s="982"/>
      <c r="C79" s="37"/>
      <c r="F79" s="987" t="s">
        <v>46</v>
      </c>
      <c r="G79" s="987" t="s">
        <v>322</v>
      </c>
      <c r="S79" s="1604">
        <v>34</v>
      </c>
      <c r="T79" s="3153"/>
      <c r="U79" s="3154"/>
      <c r="V79" s="3155"/>
      <c r="Z79" s="983"/>
      <c r="AA79" s="983"/>
      <c r="AB79" s="996"/>
    </row>
    <row r="80" spans="2:28" ht="30" customHeight="1">
      <c r="B80" s="982"/>
      <c r="C80" s="37"/>
      <c r="F80" s="987"/>
      <c r="G80" s="993" t="s">
        <v>323</v>
      </c>
      <c r="S80" s="1604"/>
      <c r="T80" s="3156"/>
      <c r="U80" s="3157"/>
      <c r="V80" s="3158"/>
      <c r="Z80" s="983"/>
      <c r="AA80" s="983"/>
      <c r="AB80" s="996"/>
    </row>
    <row r="81" spans="1:29" ht="20.100000000000001" customHeight="1">
      <c r="B81" s="982"/>
      <c r="C81" s="37"/>
      <c r="F81" s="36"/>
      <c r="G81" s="35"/>
      <c r="J81" s="36"/>
      <c r="S81" s="36"/>
      <c r="T81" s="36"/>
      <c r="U81" s="36"/>
      <c r="V81" s="36"/>
      <c r="Z81" s="1006"/>
      <c r="AA81" s="1006"/>
      <c r="AB81" s="996"/>
    </row>
    <row r="82" spans="1:29" ht="30" customHeight="1">
      <c r="B82" s="982"/>
      <c r="C82" s="37"/>
      <c r="F82" s="987" t="s">
        <v>319</v>
      </c>
      <c r="G82" s="987" t="s">
        <v>320</v>
      </c>
      <c r="S82" s="1604">
        <v>35</v>
      </c>
      <c r="T82" s="3153"/>
      <c r="U82" s="3154"/>
      <c r="V82" s="3155"/>
      <c r="Z82" s="983"/>
      <c r="AA82" s="983"/>
      <c r="AB82" s="996"/>
    </row>
    <row r="83" spans="1:29" ht="30" customHeight="1">
      <c r="B83" s="982"/>
      <c r="C83" s="37"/>
      <c r="F83" s="987"/>
      <c r="G83" s="993" t="s">
        <v>321</v>
      </c>
      <c r="S83" s="1604"/>
      <c r="T83" s="3156"/>
      <c r="U83" s="3157"/>
      <c r="V83" s="3158"/>
      <c r="Z83" s="983"/>
      <c r="AA83" s="983"/>
      <c r="AB83" s="996"/>
    </row>
    <row r="84" spans="1:29" ht="20.100000000000001" customHeight="1">
      <c r="B84" s="982"/>
      <c r="C84" s="37"/>
      <c r="F84" s="36"/>
      <c r="G84" s="35"/>
      <c r="J84" s="36"/>
      <c r="S84" s="36"/>
      <c r="T84" s="36"/>
      <c r="U84" s="36"/>
      <c r="V84" s="36"/>
      <c r="Z84" s="1006"/>
      <c r="AA84" s="1006"/>
      <c r="AB84" s="996"/>
    </row>
    <row r="85" spans="1:29" ht="30" customHeight="1">
      <c r="B85" s="982"/>
      <c r="C85" s="37"/>
      <c r="F85" s="987" t="s">
        <v>326</v>
      </c>
      <c r="G85" s="987" t="s">
        <v>327</v>
      </c>
      <c r="S85" s="1604">
        <v>36</v>
      </c>
      <c r="T85" s="3153"/>
      <c r="U85" s="3154"/>
      <c r="V85" s="3155"/>
      <c r="Z85" s="983"/>
      <c r="AA85" s="983"/>
      <c r="AB85" s="996"/>
    </row>
    <row r="86" spans="1:29" ht="30" customHeight="1">
      <c r="B86" s="982"/>
      <c r="C86" s="37"/>
      <c r="F86" s="987"/>
      <c r="G86" s="993" t="s">
        <v>328</v>
      </c>
      <c r="S86" s="1604"/>
      <c r="T86" s="3156"/>
      <c r="U86" s="3157"/>
      <c r="V86" s="3158"/>
      <c r="Z86" s="983"/>
      <c r="AA86" s="983"/>
      <c r="AB86" s="996"/>
    </row>
    <row r="87" spans="1:29" ht="20.100000000000001" customHeight="1">
      <c r="B87" s="982"/>
      <c r="C87" s="37"/>
      <c r="F87" s="36"/>
      <c r="G87" s="35"/>
      <c r="J87" s="36"/>
      <c r="S87" s="36"/>
      <c r="T87" s="36"/>
      <c r="U87" s="36"/>
      <c r="V87" s="36"/>
      <c r="Z87" s="1006"/>
      <c r="AA87" s="1006"/>
      <c r="AB87" s="996"/>
    </row>
    <row r="88" spans="1:29" ht="30" customHeight="1">
      <c r="B88" s="982"/>
      <c r="C88" s="37"/>
      <c r="G88" s="987" t="s">
        <v>256</v>
      </c>
      <c r="S88" s="34"/>
      <c r="T88" s="3202">
        <f>T55+T58+T61+T64+T67+T70+T73+T76+T79+T82+T85</f>
        <v>0</v>
      </c>
      <c r="U88" s="3203"/>
      <c r="V88" s="3204"/>
      <c r="Z88" s="1013"/>
      <c r="AA88" s="1013"/>
      <c r="AB88" s="996"/>
    </row>
    <row r="89" spans="1:29" ht="30" customHeight="1">
      <c r="B89" s="982"/>
      <c r="C89" s="37"/>
      <c r="G89" s="993" t="s">
        <v>257</v>
      </c>
      <c r="S89" s="1014"/>
      <c r="T89" s="3205"/>
      <c r="U89" s="3206"/>
      <c r="V89" s="3207"/>
      <c r="Z89" s="1013"/>
      <c r="AA89" s="1013"/>
      <c r="AB89" s="996"/>
    </row>
    <row r="90" spans="1:29" ht="30" customHeight="1" thickBot="1">
      <c r="B90" s="1015"/>
      <c r="C90" s="1016"/>
      <c r="D90" s="1017"/>
      <c r="E90" s="1017"/>
      <c r="F90" s="1017"/>
      <c r="G90" s="1017"/>
      <c r="H90" s="1017"/>
      <c r="I90" s="1017"/>
      <c r="J90" s="1017"/>
      <c r="K90" s="1017"/>
      <c r="L90" s="1017"/>
      <c r="M90" s="1017"/>
      <c r="N90" s="1017"/>
      <c r="O90" s="1017"/>
      <c r="P90" s="1017"/>
      <c r="Q90" s="1017"/>
      <c r="R90" s="1017"/>
      <c r="S90" s="1018"/>
      <c r="T90" s="1017"/>
      <c r="U90" s="1018"/>
      <c r="V90" s="1017"/>
      <c r="W90" s="1017"/>
      <c r="X90" s="1017"/>
      <c r="Y90" s="1017"/>
      <c r="Z90" s="1017"/>
      <c r="AA90" s="1017"/>
      <c r="AB90" s="1019"/>
    </row>
    <row r="91" spans="1:29" ht="30" customHeight="1"/>
    <row r="92" spans="1:29" ht="30" customHeight="1">
      <c r="A92" s="3200">
        <v>16</v>
      </c>
      <c r="B92" s="3200"/>
      <c r="C92" s="3200"/>
      <c r="D92" s="3200"/>
      <c r="E92" s="3200"/>
      <c r="F92" s="3200"/>
      <c r="G92" s="3200"/>
      <c r="H92" s="3200"/>
      <c r="I92" s="3200"/>
      <c r="J92" s="3200"/>
      <c r="K92" s="3200"/>
      <c r="L92" s="3200"/>
      <c r="M92" s="3200"/>
      <c r="N92" s="3200"/>
      <c r="O92" s="3200"/>
      <c r="P92" s="3200"/>
      <c r="Q92" s="3200"/>
      <c r="R92" s="3200"/>
      <c r="S92" s="3200"/>
      <c r="T92" s="3200"/>
      <c r="U92" s="3200"/>
      <c r="V92" s="3200"/>
      <c r="W92" s="3200"/>
      <c r="X92" s="3200"/>
      <c r="Y92" s="3200"/>
      <c r="Z92" s="3200"/>
      <c r="AA92" s="3200"/>
      <c r="AB92" s="3200"/>
      <c r="AC92" s="3200"/>
    </row>
    <row r="93" spans="1:29" ht="30" customHeight="1">
      <c r="A93" s="3200"/>
      <c r="B93" s="3200"/>
      <c r="C93" s="3200"/>
      <c r="D93" s="3200"/>
      <c r="E93" s="3200"/>
      <c r="F93" s="3200"/>
      <c r="G93" s="3200"/>
      <c r="H93" s="3200"/>
      <c r="I93" s="3200"/>
      <c r="J93" s="3200"/>
      <c r="K93" s="3200"/>
      <c r="L93" s="3200"/>
      <c r="M93" s="3200"/>
      <c r="N93" s="3200"/>
      <c r="O93" s="3200"/>
      <c r="P93" s="3200"/>
      <c r="Q93" s="3200"/>
      <c r="R93" s="3200"/>
      <c r="S93" s="3200"/>
      <c r="T93" s="3200"/>
      <c r="U93" s="3200"/>
      <c r="V93" s="3200"/>
      <c r="W93" s="3200"/>
      <c r="X93" s="3200"/>
      <c r="Y93" s="3200"/>
      <c r="Z93" s="3200"/>
      <c r="AA93" s="3200"/>
      <c r="AB93" s="3200"/>
      <c r="AC93" s="3200"/>
    </row>
  </sheetData>
  <mergeCells count="40">
    <mergeCell ref="A92:AC93"/>
    <mergeCell ref="U46:Y46"/>
    <mergeCell ref="U47:Y47"/>
    <mergeCell ref="U26:Y26"/>
    <mergeCell ref="U27:Y27"/>
    <mergeCell ref="S28:S29"/>
    <mergeCell ref="S31:S32"/>
    <mergeCell ref="S35:S36"/>
    <mergeCell ref="S48:S49"/>
    <mergeCell ref="T48:Z49"/>
    <mergeCell ref="E40:G44"/>
    <mergeCell ref="H40:Z44"/>
    <mergeCell ref="T31:Z32"/>
    <mergeCell ref="T35:Z36"/>
    <mergeCell ref="T88:V89"/>
    <mergeCell ref="T85:V86"/>
    <mergeCell ref="AJ5:BC5"/>
    <mergeCell ref="U14:Y14"/>
    <mergeCell ref="U15:Y15"/>
    <mergeCell ref="T3:AB3"/>
    <mergeCell ref="B6:AB8"/>
    <mergeCell ref="T16:Z17"/>
    <mergeCell ref="S16:S17"/>
    <mergeCell ref="T28:Z29"/>
    <mergeCell ref="E3:F4"/>
    <mergeCell ref="E10:G12"/>
    <mergeCell ref="H10:Z12"/>
    <mergeCell ref="E20:G24"/>
    <mergeCell ref="H20:Z24"/>
    <mergeCell ref="U4:W4"/>
    <mergeCell ref="T82:V83"/>
    <mergeCell ref="T79:V80"/>
    <mergeCell ref="T76:V77"/>
    <mergeCell ref="T58:V59"/>
    <mergeCell ref="T55:V56"/>
    <mergeCell ref="T73:V74"/>
    <mergeCell ref="T70:V71"/>
    <mergeCell ref="T67:V68"/>
    <mergeCell ref="T64:V65"/>
    <mergeCell ref="T61:V62"/>
  </mergeCells>
  <pageMargins left="0.23622047244094491" right="0.23622047244094491" top="0.51181102362204722" bottom="0.51181102362204722" header="0" footer="0"/>
  <pageSetup paperSize="9" scale="3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codeName="Sheet19">
    <tabColor rgb="FF00B0F0"/>
  </sheetPr>
  <dimension ref="A1:BA87"/>
  <sheetViews>
    <sheetView view="pageBreakPreview" topLeftCell="A14" zoomScale="40" zoomScaleNormal="40" zoomScaleSheetLayoutView="40" zoomScalePageLayoutView="40" workbookViewId="0">
      <selection activeCell="T17" sqref="T17:Z18"/>
    </sheetView>
  </sheetViews>
  <sheetFormatPr defaultColWidth="9.109375" defaultRowHeight="34.200000000000003"/>
  <cols>
    <col min="1" max="2" width="3.6640625" style="37" customWidth="1"/>
    <col min="3" max="3" width="3.6640625" style="972" customWidth="1"/>
    <col min="4" max="4" width="3.6640625" style="37" customWidth="1"/>
    <col min="5" max="6" width="9.6640625" style="37" customWidth="1"/>
    <col min="7" max="7" width="5.6640625" style="37" customWidth="1"/>
    <col min="8" max="14" width="20.6640625" style="37" customWidth="1"/>
    <col min="15" max="17" width="10.6640625" style="37" customWidth="1"/>
    <col min="18" max="18" width="10.6640625" style="38" customWidth="1"/>
    <col min="19" max="19" width="10.6640625" style="37" customWidth="1"/>
    <col min="20" max="21" width="10.6640625" style="38" customWidth="1"/>
    <col min="22" max="23" width="10.6640625" style="37" customWidth="1"/>
    <col min="24" max="25" width="10.6640625" style="1002" customWidth="1"/>
    <col min="26" max="26" width="10.6640625" style="37" customWidth="1"/>
    <col min="27" max="27" width="5.6640625" style="37" customWidth="1"/>
    <col min="28" max="29" width="3.6640625" style="37" customWidth="1"/>
    <col min="30" max="47" width="4.88671875" style="37" customWidth="1"/>
    <col min="48" max="16384" width="9.109375" style="37"/>
  </cols>
  <sheetData>
    <row r="1" spans="2:53" ht="15.9" customHeight="1" thickBot="1"/>
    <row r="2" spans="2:53" ht="16.2" customHeight="1" thickBot="1">
      <c r="B2" s="973"/>
      <c r="C2" s="1039"/>
      <c r="D2" s="979"/>
      <c r="E2" s="979"/>
      <c r="F2" s="977"/>
      <c r="G2" s="977"/>
      <c r="H2" s="979"/>
      <c r="I2" s="979"/>
      <c r="J2" s="979"/>
      <c r="K2" s="979"/>
      <c r="L2" s="979"/>
      <c r="M2" s="979"/>
      <c r="N2" s="979"/>
      <c r="O2" s="979"/>
      <c r="P2" s="979"/>
      <c r="Q2" s="3098" t="s">
        <v>1125</v>
      </c>
      <c r="R2" s="3098"/>
      <c r="S2" s="2001"/>
      <c r="T2" s="3098" t="s">
        <v>1126</v>
      </c>
      <c r="U2" s="3098"/>
      <c r="V2" s="3098"/>
      <c r="W2" s="3098"/>
      <c r="X2" s="2001"/>
      <c r="Y2" s="3098" t="s">
        <v>1127</v>
      </c>
      <c r="Z2" s="3098"/>
      <c r="AA2" s="979"/>
      <c r="AB2" s="1024"/>
    </row>
    <row r="3" spans="2:53" ht="50.1" customHeight="1" thickBot="1">
      <c r="B3" s="982"/>
      <c r="D3" s="2005"/>
      <c r="E3" s="3166">
        <v>8</v>
      </c>
      <c r="F3" s="3167"/>
      <c r="G3" s="40"/>
      <c r="H3" s="1049" t="s">
        <v>762</v>
      </c>
      <c r="Q3" s="1898"/>
      <c r="R3" s="1899"/>
      <c r="S3" s="805"/>
      <c r="T3" s="1898"/>
      <c r="U3" s="1899"/>
      <c r="V3" s="1900"/>
      <c r="W3" s="1899"/>
      <c r="X3" s="805"/>
      <c r="Y3" s="1898"/>
      <c r="Z3" s="1899"/>
      <c r="AB3" s="996"/>
    </row>
    <row r="4" spans="2:53" ht="50.1" customHeight="1" thickBot="1">
      <c r="B4" s="1040"/>
      <c r="C4" s="2005"/>
      <c r="D4" s="2005"/>
      <c r="E4" s="3168"/>
      <c r="F4" s="3169"/>
      <c r="H4" s="2006" t="s">
        <v>760</v>
      </c>
      <c r="AB4" s="996"/>
    </row>
    <row r="5" spans="2:53" ht="30" customHeight="1" thickBot="1">
      <c r="B5" s="1041"/>
      <c r="C5" s="2005"/>
      <c r="D5" s="2005"/>
      <c r="E5" s="2005"/>
      <c r="H5" s="36"/>
      <c r="AB5" s="996"/>
    </row>
    <row r="6" spans="2:53" ht="29.25" customHeight="1">
      <c r="B6" s="3191" t="s">
        <v>2342</v>
      </c>
      <c r="C6" s="3192"/>
      <c r="D6" s="3192"/>
      <c r="E6" s="3192"/>
      <c r="F6" s="3192"/>
      <c r="G6" s="3192"/>
      <c r="H6" s="3192"/>
      <c r="I6" s="3192"/>
      <c r="J6" s="3192"/>
      <c r="K6" s="3192"/>
      <c r="L6" s="3192"/>
      <c r="M6" s="3192"/>
      <c r="N6" s="3192"/>
      <c r="O6" s="3192"/>
      <c r="P6" s="3192"/>
      <c r="Q6" s="3192"/>
      <c r="R6" s="3192"/>
      <c r="S6" s="3192"/>
      <c r="T6" s="3192"/>
      <c r="U6" s="3192"/>
      <c r="V6" s="3192"/>
      <c r="W6" s="3192"/>
      <c r="X6" s="3192"/>
      <c r="Y6" s="3192"/>
      <c r="Z6" s="3192"/>
      <c r="AA6" s="3192"/>
      <c r="AB6" s="3193"/>
    </row>
    <row r="7" spans="2:53" ht="29.25" customHeight="1">
      <c r="B7" s="3194"/>
      <c r="C7" s="3195"/>
      <c r="D7" s="3195"/>
      <c r="E7" s="3195"/>
      <c r="F7" s="3195"/>
      <c r="G7" s="3195"/>
      <c r="H7" s="3195"/>
      <c r="I7" s="3195"/>
      <c r="J7" s="3195"/>
      <c r="K7" s="3195"/>
      <c r="L7" s="3195"/>
      <c r="M7" s="3195"/>
      <c r="N7" s="3195"/>
      <c r="O7" s="3195"/>
      <c r="P7" s="3195"/>
      <c r="Q7" s="3195"/>
      <c r="R7" s="3195"/>
      <c r="S7" s="3195"/>
      <c r="T7" s="3195"/>
      <c r="U7" s="3195"/>
      <c r="V7" s="3195"/>
      <c r="W7" s="3195"/>
      <c r="X7" s="3195"/>
      <c r="Y7" s="3195"/>
      <c r="Z7" s="3195"/>
      <c r="AA7" s="3195"/>
      <c r="AB7" s="3196"/>
    </row>
    <row r="8" spans="2:53" ht="29.25" customHeight="1" thickBot="1">
      <c r="B8" s="3197"/>
      <c r="C8" s="3198"/>
      <c r="D8" s="3198"/>
      <c r="E8" s="3198"/>
      <c r="F8" s="3198"/>
      <c r="G8" s="3198"/>
      <c r="H8" s="3198"/>
      <c r="I8" s="3198"/>
      <c r="J8" s="3198"/>
      <c r="K8" s="3198"/>
      <c r="L8" s="3198"/>
      <c r="M8" s="3198"/>
      <c r="N8" s="3198"/>
      <c r="O8" s="3198"/>
      <c r="P8" s="3198"/>
      <c r="Q8" s="3198"/>
      <c r="R8" s="3198"/>
      <c r="S8" s="3198"/>
      <c r="T8" s="3198"/>
      <c r="U8" s="3198"/>
      <c r="V8" s="3198"/>
      <c r="W8" s="3198"/>
      <c r="X8" s="3198"/>
      <c r="Y8" s="3198"/>
      <c r="Z8" s="3198"/>
      <c r="AA8" s="3198"/>
      <c r="AB8" s="3199"/>
    </row>
    <row r="9" spans="2:53" ht="30" customHeight="1" thickBot="1">
      <c r="B9" s="1041"/>
      <c r="E9" s="997"/>
      <c r="U9" s="37"/>
      <c r="X9" s="37"/>
      <c r="Y9" s="37"/>
      <c r="AB9" s="996"/>
    </row>
    <row r="10" spans="2:53" ht="30" customHeight="1">
      <c r="B10" s="1041"/>
      <c r="E10" s="3170" t="s">
        <v>1162</v>
      </c>
      <c r="F10" s="3171"/>
      <c r="G10" s="3172"/>
      <c r="H10" s="3179" t="s">
        <v>1229</v>
      </c>
      <c r="I10" s="3180"/>
      <c r="J10" s="3180"/>
      <c r="K10" s="3180"/>
      <c r="L10" s="3180"/>
      <c r="M10" s="3180"/>
      <c r="N10" s="3180"/>
      <c r="O10" s="3180"/>
      <c r="P10" s="3180"/>
      <c r="Q10" s="3180"/>
      <c r="R10" s="3180"/>
      <c r="S10" s="3180"/>
      <c r="T10" s="3180"/>
      <c r="U10" s="3180"/>
      <c r="V10" s="3180"/>
      <c r="W10" s="3180"/>
      <c r="X10" s="3180"/>
      <c r="Y10" s="3180"/>
      <c r="Z10" s="3181"/>
      <c r="AB10" s="996"/>
      <c r="AH10" s="3189"/>
      <c r="AI10" s="3189"/>
      <c r="AJ10" s="3189"/>
      <c r="AK10" s="3189"/>
      <c r="AL10" s="3189"/>
      <c r="AM10" s="3189"/>
      <c r="AN10" s="3189"/>
      <c r="AO10" s="3189"/>
      <c r="AP10" s="3189"/>
      <c r="AQ10" s="3189"/>
      <c r="AR10" s="3189"/>
      <c r="AS10" s="3189"/>
      <c r="AT10" s="3189"/>
      <c r="AU10" s="3189"/>
      <c r="AV10" s="3189"/>
      <c r="AW10" s="3189"/>
      <c r="AX10" s="3189"/>
      <c r="AY10" s="3189"/>
      <c r="AZ10" s="3189"/>
      <c r="BA10" s="3189"/>
    </row>
    <row r="11" spans="2:53" ht="30" customHeight="1">
      <c r="B11" s="1041"/>
      <c r="E11" s="3173"/>
      <c r="F11" s="3174"/>
      <c r="G11" s="3175"/>
      <c r="H11" s="3182"/>
      <c r="I11" s="3183"/>
      <c r="J11" s="3183"/>
      <c r="K11" s="3183"/>
      <c r="L11" s="3183"/>
      <c r="M11" s="3183"/>
      <c r="N11" s="3183"/>
      <c r="O11" s="3183"/>
      <c r="P11" s="3183"/>
      <c r="Q11" s="3183"/>
      <c r="R11" s="3183"/>
      <c r="S11" s="3183"/>
      <c r="T11" s="3183"/>
      <c r="U11" s="3183"/>
      <c r="V11" s="3183"/>
      <c r="W11" s="3183"/>
      <c r="X11" s="3183"/>
      <c r="Y11" s="3183"/>
      <c r="Z11" s="3184"/>
      <c r="AB11" s="996"/>
      <c r="AH11" s="3214"/>
      <c r="AI11" s="3214"/>
      <c r="AJ11" s="3214"/>
      <c r="AK11" s="3214"/>
      <c r="AL11" s="3214"/>
      <c r="AM11" s="3214"/>
      <c r="AN11" s="3214"/>
      <c r="AO11" s="3214"/>
      <c r="AP11" s="3214"/>
      <c r="AQ11" s="3214"/>
      <c r="AR11" s="3214"/>
      <c r="AS11" s="3214"/>
      <c r="AT11" s="3214"/>
      <c r="AU11" s="3214"/>
      <c r="AV11" s="3214"/>
      <c r="AW11" s="3214"/>
      <c r="AX11" s="3214"/>
      <c r="AY11" s="3214"/>
      <c r="AZ11" s="3214"/>
      <c r="BA11" s="3214"/>
    </row>
    <row r="12" spans="2:53" ht="30" customHeight="1" thickBot="1">
      <c r="B12" s="1041"/>
      <c r="E12" s="3176"/>
      <c r="F12" s="3177"/>
      <c r="G12" s="3178"/>
      <c r="H12" s="3185"/>
      <c r="I12" s="3186"/>
      <c r="J12" s="3186"/>
      <c r="K12" s="3186"/>
      <c r="L12" s="3186"/>
      <c r="M12" s="3186"/>
      <c r="N12" s="3186"/>
      <c r="O12" s="3186"/>
      <c r="P12" s="3186"/>
      <c r="Q12" s="3186"/>
      <c r="R12" s="3186"/>
      <c r="S12" s="3186"/>
      <c r="T12" s="3186"/>
      <c r="U12" s="3186"/>
      <c r="V12" s="3186"/>
      <c r="W12" s="3186"/>
      <c r="X12" s="3186"/>
      <c r="Y12" s="3186"/>
      <c r="Z12" s="3187"/>
      <c r="AB12" s="996"/>
      <c r="AH12" s="3215"/>
      <c r="AI12" s="3215"/>
      <c r="AJ12" s="3215"/>
      <c r="AK12" s="3215"/>
      <c r="AL12" s="3215"/>
      <c r="AM12" s="3215"/>
      <c r="AN12" s="3215"/>
      <c r="AO12" s="3215"/>
      <c r="AP12" s="3215"/>
      <c r="AQ12" s="3215"/>
      <c r="AR12" s="3215"/>
      <c r="AS12" s="3215"/>
      <c r="AT12" s="3215"/>
      <c r="AU12" s="3215"/>
      <c r="AV12" s="3215"/>
      <c r="AW12" s="3215"/>
      <c r="AX12" s="3215"/>
      <c r="AY12" s="3215"/>
      <c r="AZ12" s="3215"/>
      <c r="BA12" s="3215"/>
    </row>
    <row r="13" spans="2:53" ht="16.2" customHeight="1">
      <c r="B13" s="1041"/>
      <c r="C13" s="998"/>
      <c r="D13" s="35"/>
      <c r="AB13" s="996"/>
      <c r="AH13" s="1026"/>
      <c r="AI13" s="1026"/>
      <c r="AJ13" s="1026"/>
      <c r="AK13" s="1026"/>
      <c r="AL13" s="1026"/>
      <c r="AM13" s="1026"/>
      <c r="AN13" s="1026"/>
      <c r="AO13" s="1026"/>
      <c r="AP13" s="1026"/>
      <c r="AQ13" s="1026"/>
      <c r="AR13" s="1026"/>
      <c r="AS13" s="1026"/>
      <c r="AT13" s="1026"/>
      <c r="AU13" s="1026"/>
      <c r="AV13" s="1026"/>
      <c r="AW13" s="1026"/>
      <c r="AX13" s="1026"/>
      <c r="AY13" s="1026"/>
      <c r="AZ13" s="1026"/>
      <c r="BA13" s="1026"/>
    </row>
    <row r="14" spans="2:53" ht="30" customHeight="1">
      <c r="B14" s="1041"/>
      <c r="C14" s="998"/>
      <c r="D14" s="35"/>
      <c r="T14" s="3188" t="s">
        <v>86</v>
      </c>
      <c r="U14" s="3188"/>
      <c r="V14" s="3188"/>
      <c r="W14" s="3188"/>
      <c r="X14" s="3188"/>
      <c r="Y14" s="3188"/>
      <c r="Z14" s="3188"/>
      <c r="AA14" s="985"/>
      <c r="AB14" s="996"/>
      <c r="AH14" s="1026"/>
      <c r="AI14" s="1026"/>
      <c r="AJ14" s="1026"/>
      <c r="AK14" s="1026"/>
      <c r="AL14" s="1026"/>
      <c r="AM14" s="1026"/>
      <c r="AN14" s="1026"/>
      <c r="AO14" s="1026"/>
      <c r="AP14" s="1026"/>
      <c r="AQ14" s="1026"/>
      <c r="AR14" s="1026"/>
      <c r="AS14" s="1026"/>
      <c r="AT14" s="1026"/>
      <c r="AU14" s="1026"/>
      <c r="AV14" s="1026"/>
      <c r="AW14" s="1026"/>
      <c r="AX14" s="1026"/>
      <c r="AY14" s="1026"/>
      <c r="AZ14" s="1026"/>
      <c r="BA14" s="1026"/>
    </row>
    <row r="15" spans="2:53" ht="30" customHeight="1">
      <c r="B15" s="1041"/>
      <c r="C15" s="998"/>
      <c r="D15" s="35"/>
      <c r="E15" s="35"/>
      <c r="F15" s="988"/>
      <c r="G15" s="40"/>
      <c r="H15" s="36"/>
      <c r="T15" s="3188" t="s">
        <v>40</v>
      </c>
      <c r="U15" s="3188"/>
      <c r="V15" s="3188"/>
      <c r="W15" s="3188"/>
      <c r="X15" s="3188"/>
      <c r="Y15" s="3188"/>
      <c r="Z15" s="3188"/>
      <c r="AA15" s="985"/>
      <c r="AB15" s="996"/>
    </row>
    <row r="16" spans="2:53" ht="30" customHeight="1">
      <c r="B16" s="1041"/>
      <c r="C16" s="37"/>
      <c r="H16" s="40"/>
      <c r="I16" s="36"/>
      <c r="T16" s="37"/>
      <c r="U16" s="37"/>
      <c r="X16" s="3221" t="s">
        <v>378</v>
      </c>
      <c r="Y16" s="3221"/>
      <c r="Z16" s="3221"/>
      <c r="AA16" s="1001"/>
      <c r="AB16" s="1042"/>
    </row>
    <row r="17" spans="2:28" ht="30" customHeight="1">
      <c r="B17" s="1041"/>
      <c r="C17" s="37"/>
      <c r="D17" s="998"/>
      <c r="E17" s="987" t="s">
        <v>337</v>
      </c>
      <c r="H17" s="40"/>
      <c r="I17" s="36"/>
      <c r="S17" s="3201">
        <v>37</v>
      </c>
      <c r="T17" s="3159"/>
      <c r="U17" s="3160"/>
      <c r="V17" s="3160"/>
      <c r="W17" s="3160"/>
      <c r="X17" s="3160"/>
      <c r="Y17" s="3160"/>
      <c r="Z17" s="3161"/>
      <c r="AA17" s="1002"/>
      <c r="AB17" s="996"/>
    </row>
    <row r="18" spans="2:28" ht="30" customHeight="1">
      <c r="B18" s="1041"/>
      <c r="C18" s="37"/>
      <c r="D18" s="998"/>
      <c r="E18" s="993" t="s">
        <v>338</v>
      </c>
      <c r="S18" s="3201"/>
      <c r="T18" s="3162"/>
      <c r="U18" s="3163"/>
      <c r="V18" s="3163"/>
      <c r="W18" s="3163"/>
      <c r="X18" s="3163"/>
      <c r="Y18" s="3163"/>
      <c r="Z18" s="3164"/>
      <c r="AA18" s="1002"/>
      <c r="AB18" s="996"/>
    </row>
    <row r="19" spans="2:28" ht="30" customHeight="1">
      <c r="B19" s="1041"/>
      <c r="C19" s="37"/>
      <c r="D19" s="998"/>
      <c r="E19" s="993"/>
      <c r="R19" s="986"/>
      <c r="S19" s="1002"/>
      <c r="T19" s="1002"/>
      <c r="U19" s="1002"/>
      <c r="V19" s="1002"/>
      <c r="W19" s="1002"/>
      <c r="Z19" s="1002"/>
      <c r="AA19" s="1002"/>
      <c r="AB19" s="996"/>
    </row>
    <row r="20" spans="2:28" ht="30" customHeight="1">
      <c r="B20" s="1041"/>
      <c r="C20" s="37"/>
      <c r="D20" s="998"/>
      <c r="R20" s="986"/>
      <c r="S20" s="1002"/>
      <c r="T20" s="1002"/>
      <c r="U20" s="1002"/>
      <c r="V20" s="1002"/>
      <c r="W20" s="1002"/>
      <c r="Z20" s="1002"/>
      <c r="AA20" s="1002"/>
      <c r="AB20" s="996"/>
    </row>
    <row r="21" spans="2:28" ht="30" customHeight="1">
      <c r="B21" s="1041"/>
      <c r="C21" s="37"/>
      <c r="D21" s="998"/>
      <c r="E21" s="36" t="s">
        <v>87</v>
      </c>
      <c r="G21" s="988"/>
      <c r="T21" s="3219" t="s">
        <v>192</v>
      </c>
      <c r="U21" s="3219"/>
      <c r="V21" s="3219"/>
      <c r="Y21" s="36"/>
      <c r="AB21" s="996"/>
    </row>
    <row r="22" spans="2:28" ht="30" customHeight="1">
      <c r="B22" s="1041"/>
      <c r="C22" s="37"/>
      <c r="D22" s="998"/>
      <c r="E22" s="35" t="s">
        <v>332</v>
      </c>
      <c r="G22" s="988"/>
      <c r="H22" s="40"/>
      <c r="I22" s="36"/>
      <c r="T22" s="3220" t="s">
        <v>43</v>
      </c>
      <c r="U22" s="3220"/>
      <c r="V22" s="3220"/>
      <c r="Y22" s="35"/>
      <c r="AB22" s="996"/>
    </row>
    <row r="23" spans="2:28" ht="30" customHeight="1">
      <c r="B23" s="1041"/>
      <c r="C23" s="37"/>
      <c r="D23" s="998"/>
      <c r="E23" s="35"/>
      <c r="G23" s="988"/>
      <c r="H23" s="40"/>
      <c r="I23" s="36"/>
      <c r="T23" s="3219" t="s">
        <v>331</v>
      </c>
      <c r="U23" s="3219"/>
      <c r="V23" s="3219"/>
      <c r="Y23" s="36"/>
      <c r="AB23" s="996"/>
    </row>
    <row r="24" spans="2:28" ht="30" customHeight="1">
      <c r="B24" s="1041"/>
      <c r="C24" s="37"/>
      <c r="D24" s="998"/>
      <c r="E24" s="35" t="s">
        <v>329</v>
      </c>
      <c r="G24" s="35"/>
      <c r="H24" s="235"/>
      <c r="I24" s="36"/>
      <c r="S24" s="38"/>
      <c r="T24" s="37"/>
      <c r="U24" s="37"/>
      <c r="V24" s="1002"/>
      <c r="Y24" s="983"/>
      <c r="AB24" s="996"/>
    </row>
    <row r="25" spans="2:28" ht="30" customHeight="1">
      <c r="B25" s="1041"/>
      <c r="C25" s="37"/>
      <c r="D25" s="998"/>
      <c r="E25" s="35"/>
      <c r="F25" s="35"/>
      <c r="G25" s="35"/>
      <c r="H25" s="235"/>
      <c r="I25" s="36"/>
      <c r="S25" s="36"/>
      <c r="T25" s="36"/>
      <c r="U25" s="36"/>
      <c r="V25" s="36"/>
      <c r="Y25" s="983"/>
      <c r="AB25" s="996"/>
    </row>
    <row r="26" spans="2:28" ht="30" customHeight="1">
      <c r="B26" s="1041"/>
      <c r="C26" s="37"/>
      <c r="D26" s="998"/>
      <c r="E26" s="35"/>
      <c r="F26" s="36" t="s">
        <v>6</v>
      </c>
      <c r="G26" s="36" t="s">
        <v>333</v>
      </c>
      <c r="H26" s="235"/>
      <c r="I26" s="36"/>
      <c r="S26" s="3165">
        <v>38</v>
      </c>
      <c r="T26" s="3208"/>
      <c r="U26" s="3209"/>
      <c r="V26" s="3210"/>
      <c r="Y26" s="983"/>
      <c r="AB26" s="996"/>
    </row>
    <row r="27" spans="2:28" ht="30" customHeight="1">
      <c r="B27" s="1041"/>
      <c r="C27" s="37"/>
      <c r="D27" s="998"/>
      <c r="E27" s="35"/>
      <c r="F27" s="36"/>
      <c r="G27" s="35" t="s">
        <v>2340</v>
      </c>
      <c r="H27" s="235"/>
      <c r="I27" s="36"/>
      <c r="S27" s="3165"/>
      <c r="T27" s="3211"/>
      <c r="U27" s="3212"/>
      <c r="V27" s="3213"/>
      <c r="Y27" s="983"/>
      <c r="AB27" s="996"/>
    </row>
    <row r="28" spans="2:28" ht="30" customHeight="1">
      <c r="B28" s="1041"/>
      <c r="C28" s="37"/>
      <c r="D28" s="998"/>
      <c r="E28" s="35"/>
      <c r="F28" s="36"/>
      <c r="G28" s="35"/>
      <c r="H28" s="235"/>
      <c r="I28" s="36"/>
      <c r="S28" s="36"/>
      <c r="T28" s="36"/>
      <c r="U28" s="36"/>
      <c r="V28" s="36"/>
      <c r="Y28" s="983"/>
      <c r="AB28" s="996"/>
    </row>
    <row r="29" spans="2:28" ht="30" customHeight="1">
      <c r="B29" s="1041"/>
      <c r="C29" s="37"/>
      <c r="D29" s="998"/>
      <c r="E29" s="35"/>
      <c r="F29" s="36" t="s">
        <v>7</v>
      </c>
      <c r="G29" s="36" t="s">
        <v>334</v>
      </c>
      <c r="H29" s="235"/>
      <c r="I29" s="36"/>
      <c r="S29" s="3165">
        <v>39</v>
      </c>
      <c r="T29" s="3208"/>
      <c r="U29" s="3209"/>
      <c r="V29" s="3210"/>
      <c r="Y29" s="983"/>
      <c r="AB29" s="996"/>
    </row>
    <row r="30" spans="2:28" ht="30" customHeight="1">
      <c r="B30" s="1041"/>
      <c r="C30" s="37"/>
      <c r="D30" s="998"/>
      <c r="E30" s="35"/>
      <c r="F30" s="36"/>
      <c r="G30" s="35" t="s">
        <v>335</v>
      </c>
      <c r="H30" s="235"/>
      <c r="I30" s="36"/>
      <c r="S30" s="3165"/>
      <c r="T30" s="3211"/>
      <c r="U30" s="3212"/>
      <c r="V30" s="3213"/>
      <c r="Y30" s="983"/>
      <c r="AB30" s="996"/>
    </row>
    <row r="31" spans="2:28" ht="30" customHeight="1">
      <c r="B31" s="1041"/>
      <c r="C31" s="37"/>
      <c r="D31" s="998"/>
      <c r="E31" s="35"/>
      <c r="F31" s="36"/>
      <c r="G31" s="35"/>
      <c r="H31" s="235"/>
      <c r="I31" s="36"/>
      <c r="S31" s="36"/>
      <c r="T31" s="36"/>
      <c r="U31" s="36"/>
      <c r="V31" s="36"/>
      <c r="Y31" s="983"/>
      <c r="AB31" s="996"/>
    </row>
    <row r="32" spans="2:28" ht="30" customHeight="1">
      <c r="B32" s="1041"/>
      <c r="C32" s="37"/>
      <c r="D32" s="998"/>
      <c r="E32" s="35"/>
      <c r="F32" s="36" t="s">
        <v>330</v>
      </c>
      <c r="G32" s="36" t="s">
        <v>336</v>
      </c>
      <c r="H32" s="235"/>
      <c r="I32" s="36"/>
      <c r="S32" s="3165">
        <v>40</v>
      </c>
      <c r="T32" s="3208"/>
      <c r="U32" s="3209"/>
      <c r="V32" s="3210"/>
      <c r="Y32" s="983"/>
      <c r="AB32" s="996"/>
    </row>
    <row r="33" spans="2:28" ht="30" customHeight="1">
      <c r="B33" s="1041"/>
      <c r="C33" s="37"/>
      <c r="D33" s="998"/>
      <c r="E33" s="35"/>
      <c r="F33" s="36"/>
      <c r="G33" s="35" t="s">
        <v>2341</v>
      </c>
      <c r="H33" s="235"/>
      <c r="I33" s="36"/>
      <c r="S33" s="3165"/>
      <c r="T33" s="3211"/>
      <c r="U33" s="3212"/>
      <c r="V33" s="3213"/>
      <c r="Y33" s="983"/>
      <c r="AB33" s="996"/>
    </row>
    <row r="34" spans="2:28" ht="30" customHeight="1">
      <c r="B34" s="1041"/>
      <c r="C34" s="37"/>
      <c r="D34" s="998"/>
      <c r="E34" s="35"/>
      <c r="F34" s="36"/>
      <c r="G34" s="35"/>
      <c r="H34" s="235"/>
      <c r="I34" s="36"/>
      <c r="S34" s="36"/>
      <c r="T34" s="36"/>
      <c r="U34" s="36"/>
      <c r="V34" s="36"/>
      <c r="Y34" s="983"/>
      <c r="AB34" s="996"/>
    </row>
    <row r="35" spans="2:28" ht="30" customHeight="1">
      <c r="B35" s="1041"/>
      <c r="C35" s="37"/>
      <c r="D35" s="998"/>
      <c r="E35" s="35"/>
      <c r="F35" s="36" t="s">
        <v>9</v>
      </c>
      <c r="G35" s="36" t="s">
        <v>341</v>
      </c>
      <c r="H35" s="235"/>
      <c r="I35" s="36"/>
      <c r="S35" s="986"/>
      <c r="T35" s="986"/>
      <c r="U35" s="36"/>
      <c r="V35" s="36"/>
      <c r="Y35" s="983"/>
      <c r="AB35" s="996"/>
    </row>
    <row r="36" spans="2:28" ht="30" customHeight="1">
      <c r="B36" s="1041"/>
      <c r="C36" s="37"/>
      <c r="D36" s="998"/>
      <c r="E36" s="35"/>
      <c r="F36" s="36"/>
      <c r="G36" s="35" t="s">
        <v>342</v>
      </c>
      <c r="H36" s="235"/>
      <c r="I36" s="36"/>
      <c r="S36" s="983"/>
      <c r="T36" s="983"/>
      <c r="U36" s="36"/>
      <c r="V36" s="36"/>
      <c r="Y36" s="983"/>
      <c r="AB36" s="996"/>
    </row>
    <row r="37" spans="2:28" ht="30" customHeight="1">
      <c r="B37" s="1041"/>
      <c r="C37" s="37"/>
      <c r="D37" s="998"/>
      <c r="E37" s="35"/>
      <c r="F37" s="35"/>
      <c r="G37" s="35"/>
      <c r="H37" s="235"/>
      <c r="I37" s="36"/>
      <c r="S37" s="36"/>
      <c r="T37" s="36"/>
      <c r="U37" s="36"/>
      <c r="V37" s="36"/>
      <c r="Y37" s="983"/>
      <c r="AB37" s="996"/>
    </row>
    <row r="38" spans="2:28" s="1008" customFormat="1" ht="30" customHeight="1">
      <c r="B38" s="1009"/>
      <c r="D38" s="1010"/>
      <c r="F38" s="37"/>
      <c r="G38" s="3217" t="s">
        <v>96</v>
      </c>
      <c r="H38" s="3217"/>
      <c r="I38" s="3217"/>
      <c r="J38" s="3217"/>
      <c r="K38" s="3217"/>
      <c r="L38" s="3217"/>
      <c r="M38" s="3217"/>
      <c r="R38" s="1043"/>
      <c r="S38" s="3165">
        <v>41</v>
      </c>
      <c r="T38" s="3208"/>
      <c r="U38" s="3209"/>
      <c r="V38" s="3210"/>
      <c r="Y38" s="983"/>
      <c r="AB38" s="1011"/>
    </row>
    <row r="39" spans="2:28" ht="30" customHeight="1">
      <c r="B39" s="982"/>
      <c r="C39" s="37"/>
      <c r="D39" s="972"/>
      <c r="G39" s="3217"/>
      <c r="H39" s="3218"/>
      <c r="I39" s="3218"/>
      <c r="J39" s="3218"/>
      <c r="K39" s="3218"/>
      <c r="L39" s="3218"/>
      <c r="M39" s="3218"/>
      <c r="S39" s="3165"/>
      <c r="T39" s="3211"/>
      <c r="U39" s="3212"/>
      <c r="V39" s="3213"/>
      <c r="Y39" s="983"/>
      <c r="AB39" s="996"/>
    </row>
    <row r="40" spans="2:28" ht="30" customHeight="1">
      <c r="B40" s="982"/>
      <c r="C40" s="37"/>
      <c r="D40" s="972"/>
      <c r="S40" s="234"/>
      <c r="T40" s="234"/>
      <c r="U40" s="37"/>
      <c r="AB40" s="996"/>
    </row>
    <row r="41" spans="2:28" ht="30" customHeight="1">
      <c r="B41" s="982"/>
      <c r="C41" s="37"/>
      <c r="D41" s="972"/>
      <c r="G41" s="3217" t="s">
        <v>97</v>
      </c>
      <c r="H41" s="3217"/>
      <c r="I41" s="3217"/>
      <c r="J41" s="3217"/>
      <c r="K41" s="3217"/>
      <c r="L41" s="3217"/>
      <c r="M41" s="3217"/>
      <c r="S41" s="3165">
        <v>42</v>
      </c>
      <c r="T41" s="3208"/>
      <c r="U41" s="3209"/>
      <c r="V41" s="3210"/>
      <c r="Y41" s="983"/>
      <c r="AB41" s="996"/>
    </row>
    <row r="42" spans="2:28" ht="30" customHeight="1">
      <c r="B42" s="982"/>
      <c r="C42" s="37"/>
      <c r="D42" s="972"/>
      <c r="G42" s="3217"/>
      <c r="H42" s="3218"/>
      <c r="I42" s="3218"/>
      <c r="J42" s="3218"/>
      <c r="K42" s="3218"/>
      <c r="L42" s="3218"/>
      <c r="M42" s="3218"/>
      <c r="S42" s="3165"/>
      <c r="T42" s="3211"/>
      <c r="U42" s="3212"/>
      <c r="V42" s="3213"/>
      <c r="Y42" s="983"/>
      <c r="AB42" s="996"/>
    </row>
    <row r="43" spans="2:28" ht="30" customHeight="1">
      <c r="B43" s="982"/>
      <c r="C43" s="37"/>
      <c r="D43" s="972"/>
      <c r="S43" s="234"/>
      <c r="T43" s="234"/>
      <c r="U43" s="37"/>
      <c r="AB43" s="996"/>
    </row>
    <row r="44" spans="2:28" ht="30" customHeight="1">
      <c r="B44" s="982"/>
      <c r="C44" s="37"/>
      <c r="D44" s="972"/>
      <c r="G44" s="3217" t="s">
        <v>98</v>
      </c>
      <c r="H44" s="3217"/>
      <c r="I44" s="3217"/>
      <c r="J44" s="3217"/>
      <c r="K44" s="3217"/>
      <c r="L44" s="3217"/>
      <c r="M44" s="3217"/>
      <c r="S44" s="3165">
        <v>43</v>
      </c>
      <c r="T44" s="3208"/>
      <c r="U44" s="3209"/>
      <c r="V44" s="3210"/>
      <c r="Y44" s="983"/>
      <c r="AB44" s="996"/>
    </row>
    <row r="45" spans="2:28" ht="30" customHeight="1">
      <c r="B45" s="982"/>
      <c r="C45" s="37"/>
      <c r="D45" s="972"/>
      <c r="G45" s="3217"/>
      <c r="H45" s="3218"/>
      <c r="I45" s="3218"/>
      <c r="J45" s="3218"/>
      <c r="K45" s="3218"/>
      <c r="L45" s="3218"/>
      <c r="M45" s="3218"/>
      <c r="S45" s="3165"/>
      <c r="T45" s="3211"/>
      <c r="U45" s="3212"/>
      <c r="V45" s="3213"/>
      <c r="Y45" s="983"/>
      <c r="AB45" s="996"/>
    </row>
    <row r="46" spans="2:28" ht="30" customHeight="1">
      <c r="B46" s="982"/>
      <c r="C46" s="37"/>
      <c r="D46" s="972"/>
      <c r="S46" s="38"/>
      <c r="U46" s="37"/>
      <c r="AB46" s="996"/>
    </row>
    <row r="47" spans="2:28" ht="30" customHeight="1">
      <c r="B47" s="982"/>
      <c r="C47" s="37"/>
      <c r="D47" s="972"/>
      <c r="H47" s="987" t="s">
        <v>256</v>
      </c>
      <c r="S47" s="38"/>
      <c r="T47" s="3202">
        <f>T26+T29+T32+T38+T41+T44</f>
        <v>0</v>
      </c>
      <c r="U47" s="3203"/>
      <c r="V47" s="3204"/>
      <c r="AB47" s="996"/>
    </row>
    <row r="48" spans="2:28" ht="30" customHeight="1">
      <c r="B48" s="982"/>
      <c r="C48" s="37"/>
      <c r="D48" s="972"/>
      <c r="H48" s="993" t="s">
        <v>257</v>
      </c>
      <c r="S48" s="38"/>
      <c r="T48" s="3205"/>
      <c r="U48" s="3206"/>
      <c r="V48" s="3207"/>
      <c r="AB48" s="996"/>
    </row>
    <row r="49" spans="2:28" ht="30" customHeight="1">
      <c r="B49" s="982"/>
      <c r="C49" s="37"/>
      <c r="D49" s="972"/>
      <c r="H49" s="993"/>
      <c r="U49" s="995"/>
      <c r="V49" s="995"/>
      <c r="W49" s="995"/>
      <c r="AB49" s="996"/>
    </row>
    <row r="50" spans="2:28" ht="30" customHeight="1">
      <c r="B50" s="982"/>
      <c r="C50" s="37"/>
      <c r="D50" s="972"/>
      <c r="H50" s="993"/>
      <c r="U50" s="995"/>
      <c r="V50" s="995"/>
      <c r="W50" s="995"/>
      <c r="AB50" s="996"/>
    </row>
    <row r="51" spans="2:28" ht="30" customHeight="1">
      <c r="B51" s="982"/>
      <c r="C51" s="37"/>
      <c r="D51" s="972"/>
      <c r="H51" s="993"/>
      <c r="U51" s="995"/>
      <c r="V51" s="995"/>
      <c r="W51" s="995"/>
      <c r="AB51" s="996"/>
    </row>
    <row r="52" spans="2:28" ht="30" customHeight="1">
      <c r="B52" s="982"/>
      <c r="C52" s="37"/>
      <c r="D52" s="972"/>
      <c r="H52" s="993"/>
      <c r="U52" s="995"/>
      <c r="V52" s="995"/>
      <c r="W52" s="995"/>
      <c r="AB52" s="996"/>
    </row>
    <row r="53" spans="2:28" ht="30" customHeight="1">
      <c r="B53" s="982"/>
      <c r="C53" s="37"/>
      <c r="D53" s="972"/>
      <c r="H53" s="993"/>
      <c r="U53" s="995"/>
      <c r="V53" s="995"/>
      <c r="W53" s="995"/>
      <c r="AB53" s="996"/>
    </row>
    <row r="54" spans="2:28" ht="30" customHeight="1">
      <c r="B54" s="982"/>
      <c r="C54" s="37"/>
      <c r="D54" s="972"/>
      <c r="H54" s="993"/>
      <c r="U54" s="995"/>
      <c r="V54" s="995"/>
      <c r="W54" s="995"/>
      <c r="AB54" s="996"/>
    </row>
    <row r="55" spans="2:28" ht="30" customHeight="1">
      <c r="B55" s="982"/>
      <c r="C55" s="37"/>
      <c r="D55" s="972"/>
      <c r="H55" s="993"/>
      <c r="U55" s="995"/>
      <c r="V55" s="995"/>
      <c r="W55" s="995"/>
      <c r="AB55" s="996"/>
    </row>
    <row r="56" spans="2:28" ht="30" customHeight="1">
      <c r="B56" s="982"/>
      <c r="C56" s="37"/>
      <c r="D56" s="972"/>
      <c r="H56" s="993"/>
      <c r="U56" s="995"/>
      <c r="V56" s="995"/>
      <c r="W56" s="995"/>
      <c r="AB56" s="996"/>
    </row>
    <row r="57" spans="2:28" ht="30" customHeight="1">
      <c r="B57" s="982"/>
      <c r="C57" s="37"/>
      <c r="D57" s="972"/>
      <c r="H57" s="993"/>
      <c r="U57" s="995"/>
      <c r="V57" s="995"/>
      <c r="W57" s="995"/>
      <c r="AB57" s="996"/>
    </row>
    <row r="58" spans="2:28" ht="30" customHeight="1">
      <c r="B58" s="982"/>
      <c r="C58" s="37"/>
      <c r="D58" s="972"/>
      <c r="H58" s="993"/>
      <c r="U58" s="995"/>
      <c r="V58" s="995"/>
      <c r="W58" s="995"/>
      <c r="AB58" s="996"/>
    </row>
    <row r="59" spans="2:28" ht="30" customHeight="1">
      <c r="B59" s="982"/>
      <c r="C59" s="37"/>
      <c r="D59" s="972"/>
      <c r="H59" s="993"/>
      <c r="U59" s="995"/>
      <c r="V59" s="995"/>
      <c r="W59" s="995"/>
      <c r="AB59" s="996"/>
    </row>
    <row r="60" spans="2:28" ht="30" customHeight="1">
      <c r="B60" s="982"/>
      <c r="C60" s="37"/>
      <c r="D60" s="972"/>
      <c r="H60" s="993"/>
      <c r="U60" s="995"/>
      <c r="V60" s="995"/>
      <c r="W60" s="995"/>
      <c r="AB60" s="996"/>
    </row>
    <row r="61" spans="2:28" ht="30" customHeight="1">
      <c r="B61" s="982"/>
      <c r="C61" s="37"/>
      <c r="D61" s="972"/>
      <c r="H61" s="993"/>
      <c r="U61" s="995"/>
      <c r="V61" s="995"/>
      <c r="W61" s="995"/>
      <c r="AB61" s="996"/>
    </row>
    <row r="62" spans="2:28" ht="30" customHeight="1">
      <c r="B62" s="982"/>
      <c r="C62" s="37"/>
      <c r="D62" s="972"/>
      <c r="H62" s="993"/>
      <c r="U62" s="995"/>
      <c r="V62" s="995"/>
      <c r="W62" s="995"/>
      <c r="AB62" s="996"/>
    </row>
    <row r="63" spans="2:28" ht="30" customHeight="1">
      <c r="B63" s="982"/>
      <c r="C63" s="37"/>
      <c r="D63" s="972"/>
      <c r="H63" s="993"/>
      <c r="U63" s="995"/>
      <c r="V63" s="995"/>
      <c r="W63" s="995"/>
      <c r="AB63" s="996"/>
    </row>
    <row r="64" spans="2:28" ht="30" customHeight="1">
      <c r="B64" s="982"/>
      <c r="C64" s="37"/>
      <c r="D64" s="972"/>
      <c r="H64" s="993"/>
      <c r="U64" s="995"/>
      <c r="V64" s="995"/>
      <c r="W64" s="995"/>
      <c r="AB64" s="996"/>
    </row>
    <row r="65" spans="2:28" ht="30" customHeight="1">
      <c r="B65" s="982"/>
      <c r="C65" s="37"/>
      <c r="D65" s="972"/>
      <c r="H65" s="993"/>
      <c r="U65" s="995"/>
      <c r="V65" s="995"/>
      <c r="W65" s="995"/>
      <c r="AB65" s="996"/>
    </row>
    <row r="66" spans="2:28" ht="30" customHeight="1">
      <c r="B66" s="982"/>
      <c r="C66" s="37"/>
      <c r="D66" s="972"/>
      <c r="H66" s="993"/>
      <c r="U66" s="995"/>
      <c r="V66" s="995"/>
      <c r="W66" s="995"/>
      <c r="AB66" s="996"/>
    </row>
    <row r="67" spans="2:28" ht="30" customHeight="1">
      <c r="B67" s="982"/>
      <c r="C67" s="37"/>
      <c r="D67" s="972"/>
      <c r="H67" s="993"/>
      <c r="U67" s="995"/>
      <c r="V67" s="995"/>
      <c r="W67" s="995"/>
      <c r="AB67" s="996"/>
    </row>
    <row r="68" spans="2:28" ht="30" customHeight="1">
      <c r="B68" s="982"/>
      <c r="C68" s="37"/>
      <c r="D68" s="972"/>
      <c r="H68" s="993"/>
      <c r="U68" s="995"/>
      <c r="V68" s="995"/>
      <c r="W68" s="995"/>
      <c r="AB68" s="996"/>
    </row>
    <row r="69" spans="2:28" ht="30" customHeight="1">
      <c r="B69" s="982"/>
      <c r="C69" s="37"/>
      <c r="D69" s="972"/>
      <c r="H69" s="993"/>
      <c r="U69" s="995"/>
      <c r="V69" s="995"/>
      <c r="W69" s="995"/>
      <c r="AB69" s="996"/>
    </row>
    <row r="70" spans="2:28" ht="30" customHeight="1">
      <c r="B70" s="982"/>
      <c r="C70" s="37"/>
      <c r="D70" s="972"/>
      <c r="H70" s="993"/>
      <c r="U70" s="995"/>
      <c r="V70" s="995"/>
      <c r="W70" s="995"/>
      <c r="AB70" s="996"/>
    </row>
    <row r="71" spans="2:28" ht="30" customHeight="1">
      <c r="B71" s="982"/>
      <c r="C71" s="37"/>
      <c r="D71" s="972"/>
      <c r="H71" s="993"/>
      <c r="U71" s="995"/>
      <c r="V71" s="995"/>
      <c r="W71" s="995"/>
      <c r="AB71" s="996"/>
    </row>
    <row r="72" spans="2:28" ht="30" customHeight="1">
      <c r="B72" s="982"/>
      <c r="C72" s="37"/>
      <c r="D72" s="972"/>
      <c r="H72" s="993"/>
      <c r="U72" s="995"/>
      <c r="V72" s="995"/>
      <c r="W72" s="995"/>
      <c r="AB72" s="996"/>
    </row>
    <row r="73" spans="2:28" ht="30" customHeight="1">
      <c r="B73" s="982"/>
      <c r="C73" s="37"/>
      <c r="D73" s="972"/>
      <c r="H73" s="993"/>
      <c r="U73" s="995"/>
      <c r="V73" s="995"/>
      <c r="W73" s="995"/>
      <c r="AB73" s="996"/>
    </row>
    <row r="74" spans="2:28" ht="30" customHeight="1">
      <c r="B74" s="982"/>
      <c r="C74" s="37"/>
      <c r="D74" s="972"/>
      <c r="H74" s="993"/>
      <c r="U74" s="995"/>
      <c r="V74" s="995"/>
      <c r="W74" s="995"/>
      <c r="AB74" s="996"/>
    </row>
    <row r="75" spans="2:28" ht="30" customHeight="1">
      <c r="B75" s="982"/>
      <c r="C75" s="37"/>
      <c r="D75" s="972"/>
      <c r="H75" s="993"/>
      <c r="U75" s="995"/>
      <c r="V75" s="995"/>
      <c r="W75" s="995"/>
      <c r="AB75" s="996"/>
    </row>
    <row r="76" spans="2:28" ht="30" customHeight="1">
      <c r="B76" s="982"/>
      <c r="C76" s="37"/>
      <c r="D76" s="972"/>
      <c r="H76" s="993"/>
      <c r="U76" s="995"/>
      <c r="V76" s="995"/>
      <c r="W76" s="995"/>
      <c r="AB76" s="996"/>
    </row>
    <row r="77" spans="2:28" ht="30" customHeight="1">
      <c r="B77" s="982"/>
      <c r="C77" s="37"/>
      <c r="D77" s="972"/>
      <c r="H77" s="993"/>
      <c r="U77" s="995"/>
      <c r="V77" s="995"/>
      <c r="W77" s="995"/>
      <c r="AB77" s="996"/>
    </row>
    <row r="78" spans="2:28" ht="30" customHeight="1">
      <c r="B78" s="982"/>
      <c r="C78" s="37"/>
      <c r="D78" s="972"/>
      <c r="H78" s="993"/>
      <c r="U78" s="995"/>
      <c r="V78" s="995"/>
      <c r="W78" s="995"/>
      <c r="AB78" s="996"/>
    </row>
    <row r="79" spans="2:28" ht="30" customHeight="1">
      <c r="B79" s="982"/>
      <c r="C79" s="37"/>
      <c r="D79" s="972"/>
      <c r="H79" s="993"/>
      <c r="U79" s="995"/>
      <c r="V79" s="995"/>
      <c r="W79" s="995"/>
      <c r="AB79" s="996"/>
    </row>
    <row r="80" spans="2:28" ht="30" customHeight="1">
      <c r="B80" s="982"/>
      <c r="C80" s="37"/>
      <c r="D80" s="972"/>
      <c r="H80" s="993"/>
      <c r="U80" s="995"/>
      <c r="V80" s="995"/>
      <c r="W80" s="995"/>
      <c r="AB80" s="996"/>
    </row>
    <row r="81" spans="1:28" ht="30" customHeight="1">
      <c r="B81" s="982"/>
      <c r="C81" s="37"/>
      <c r="D81" s="972"/>
      <c r="H81" s="993"/>
      <c r="U81" s="995"/>
      <c r="V81" s="995"/>
      <c r="W81" s="995"/>
      <c r="AB81" s="996"/>
    </row>
    <row r="82" spans="1:28" ht="30" customHeight="1">
      <c r="B82" s="982"/>
      <c r="C82" s="37"/>
      <c r="D82" s="972"/>
      <c r="H82" s="993"/>
      <c r="U82" s="995"/>
      <c r="V82" s="995"/>
      <c r="W82" s="995"/>
      <c r="AB82" s="996"/>
    </row>
    <row r="83" spans="1:28" ht="30" customHeight="1">
      <c r="B83" s="982"/>
      <c r="C83" s="37"/>
      <c r="D83" s="972"/>
      <c r="H83" s="993"/>
      <c r="U83" s="995"/>
      <c r="V83" s="995"/>
      <c r="W83" s="995"/>
      <c r="AB83" s="996"/>
    </row>
    <row r="84" spans="1:28" ht="30" customHeight="1" thickBot="1">
      <c r="B84" s="1015"/>
      <c r="C84" s="1016"/>
      <c r="D84" s="1017"/>
      <c r="E84" s="1017"/>
      <c r="F84" s="1017"/>
      <c r="G84" s="1017"/>
      <c r="H84" s="1017"/>
      <c r="I84" s="1017"/>
      <c r="J84" s="1017"/>
      <c r="K84" s="1017"/>
      <c r="L84" s="1017"/>
      <c r="M84" s="1017"/>
      <c r="N84" s="1017"/>
      <c r="O84" s="1017"/>
      <c r="P84" s="1017"/>
      <c r="Q84" s="1017"/>
      <c r="R84" s="1018"/>
      <c r="S84" s="1017"/>
      <c r="T84" s="1018"/>
      <c r="U84" s="1018"/>
      <c r="V84" s="1017"/>
      <c r="W84" s="1017"/>
      <c r="X84" s="1032"/>
      <c r="Y84" s="1032"/>
      <c r="Z84" s="1017"/>
      <c r="AA84" s="1017"/>
      <c r="AB84" s="1019"/>
    </row>
    <row r="86" spans="1:28" ht="28.2" customHeight="1">
      <c r="A86" s="3216">
        <v>17</v>
      </c>
      <c r="B86" s="3216"/>
      <c r="C86" s="3216"/>
      <c r="D86" s="3216"/>
      <c r="E86" s="3216"/>
      <c r="F86" s="3216"/>
      <c r="G86" s="3216"/>
      <c r="H86" s="3216"/>
      <c r="I86" s="3216"/>
      <c r="J86" s="3216"/>
      <c r="K86" s="3216"/>
      <c r="L86" s="3216"/>
      <c r="M86" s="3216"/>
      <c r="N86" s="3216"/>
      <c r="O86" s="3216"/>
      <c r="P86" s="3216"/>
      <c r="Q86" s="3216"/>
      <c r="R86" s="3216"/>
      <c r="S86" s="3216"/>
      <c r="T86" s="3216"/>
      <c r="U86" s="3216"/>
      <c r="V86" s="3216"/>
      <c r="W86" s="3216"/>
      <c r="X86" s="3216"/>
      <c r="Y86" s="3216"/>
      <c r="Z86" s="3216"/>
      <c r="AA86" s="3216"/>
      <c r="AB86" s="3216"/>
    </row>
    <row r="87" spans="1:28" ht="34.200000000000003" customHeight="1">
      <c r="A87" s="3216"/>
      <c r="B87" s="3216"/>
      <c r="C87" s="3216"/>
      <c r="D87" s="3216"/>
      <c r="E87" s="3216"/>
      <c r="F87" s="3216"/>
      <c r="G87" s="3216"/>
      <c r="H87" s="3216"/>
      <c r="I87" s="3216"/>
      <c r="J87" s="3216"/>
      <c r="K87" s="3216"/>
      <c r="L87" s="3216"/>
      <c r="M87" s="3216"/>
      <c r="N87" s="3216"/>
      <c r="O87" s="3216"/>
      <c r="P87" s="3216"/>
      <c r="Q87" s="3216"/>
      <c r="R87" s="3216"/>
      <c r="S87" s="3216"/>
      <c r="T87" s="3216"/>
      <c r="U87" s="3216"/>
      <c r="V87" s="3216"/>
      <c r="W87" s="3216"/>
      <c r="X87" s="3216"/>
      <c r="Y87" s="3216"/>
      <c r="Z87" s="3216"/>
      <c r="AA87" s="3216"/>
      <c r="AB87" s="3216"/>
    </row>
  </sheetData>
  <mergeCells count="38">
    <mergeCell ref="S44:S45"/>
    <mergeCell ref="S26:S27"/>
    <mergeCell ref="S29:S30"/>
    <mergeCell ref="S32:S33"/>
    <mergeCell ref="S38:S39"/>
    <mergeCell ref="S41:S42"/>
    <mergeCell ref="S17:S18"/>
    <mergeCell ref="T15:Z15"/>
    <mergeCell ref="T14:Z14"/>
    <mergeCell ref="A86:AB87"/>
    <mergeCell ref="H38:M39"/>
    <mergeCell ref="T21:V21"/>
    <mergeCell ref="T22:V22"/>
    <mergeCell ref="T23:V23"/>
    <mergeCell ref="T26:V27"/>
    <mergeCell ref="X16:Z16"/>
    <mergeCell ref="T17:Z18"/>
    <mergeCell ref="G38:G39"/>
    <mergeCell ref="G41:G42"/>
    <mergeCell ref="G44:G45"/>
    <mergeCell ref="H41:M42"/>
    <mergeCell ref="H44:M45"/>
    <mergeCell ref="E10:G12"/>
    <mergeCell ref="H10:Z12"/>
    <mergeCell ref="AH10:BA10"/>
    <mergeCell ref="AH11:BA11"/>
    <mergeCell ref="AH12:BA12"/>
    <mergeCell ref="Q2:R2"/>
    <mergeCell ref="T2:W2"/>
    <mergeCell ref="Y2:Z2"/>
    <mergeCell ref="E3:F4"/>
    <mergeCell ref="B6:AB8"/>
    <mergeCell ref="T47:V48"/>
    <mergeCell ref="T29:V30"/>
    <mergeCell ref="T32:V33"/>
    <mergeCell ref="T38:V39"/>
    <mergeCell ref="T41:V42"/>
    <mergeCell ref="T44:V45"/>
  </mergeCells>
  <pageMargins left="0.23622047244094491" right="0.23622047244094491" top="0.51181102362204722" bottom="0.51181102362204722" header="0" footer="0"/>
  <pageSetup paperSize="9" scale="30"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codeName="Sheet20">
    <tabColor rgb="FF00B0F0"/>
  </sheetPr>
  <dimension ref="A1:AX87"/>
  <sheetViews>
    <sheetView view="pageBreakPreview" zoomScale="40" zoomScaleNormal="40" zoomScaleSheetLayoutView="40" zoomScalePageLayoutView="40" workbookViewId="0">
      <selection activeCell="T17" sqref="T17:Z18"/>
    </sheetView>
  </sheetViews>
  <sheetFormatPr defaultColWidth="9.109375" defaultRowHeight="34.200000000000003"/>
  <cols>
    <col min="1" max="2" width="3.6640625" style="37" customWidth="1"/>
    <col min="3" max="3" width="3.6640625" style="39" customWidth="1"/>
    <col min="4" max="4" width="3.6640625" style="37" customWidth="1"/>
    <col min="5" max="6" width="9.6640625" style="37" customWidth="1"/>
    <col min="7" max="7" width="5.6640625" style="37" customWidth="1"/>
    <col min="8" max="14" width="20.6640625" style="37" customWidth="1"/>
    <col min="15" max="17" width="10.6640625" style="37" customWidth="1"/>
    <col min="18" max="18" width="10.6640625" style="38" customWidth="1"/>
    <col min="19" max="19" width="10.6640625" style="37" customWidth="1"/>
    <col min="20" max="21" width="10.6640625" style="38" customWidth="1"/>
    <col min="22" max="23" width="10.6640625" style="37" customWidth="1"/>
    <col min="24" max="24" width="10.6640625" style="1002" customWidth="1"/>
    <col min="25" max="26" width="10.6640625" style="37" customWidth="1"/>
    <col min="27" max="27" width="5.6640625" style="37" customWidth="1"/>
    <col min="28" max="29" width="3.6640625" style="37" customWidth="1"/>
    <col min="30" max="47" width="4.88671875" style="37" customWidth="1"/>
    <col min="48" max="16384" width="9.109375" style="37"/>
  </cols>
  <sheetData>
    <row r="1" spans="2:50" ht="16.2" customHeight="1" thickBot="1">
      <c r="B1" s="35"/>
      <c r="C1" s="1021"/>
      <c r="E1" s="35"/>
      <c r="G1" s="40"/>
      <c r="H1" s="36"/>
      <c r="S1" s="36"/>
      <c r="T1" s="36"/>
      <c r="U1" s="36"/>
      <c r="V1" s="36"/>
      <c r="W1" s="36"/>
      <c r="X1" s="983"/>
    </row>
    <row r="2" spans="2:50" ht="16.2" customHeight="1" thickBot="1">
      <c r="B2" s="1044"/>
      <c r="C2" s="1022"/>
      <c r="D2" s="979"/>
      <c r="E2" s="975"/>
      <c r="F2" s="979"/>
      <c r="G2" s="977"/>
      <c r="H2" s="978"/>
      <c r="I2" s="979"/>
      <c r="J2" s="979"/>
      <c r="K2" s="979"/>
      <c r="L2" s="979"/>
      <c r="M2" s="979"/>
      <c r="N2" s="979"/>
      <c r="O2" s="979"/>
      <c r="P2" s="979"/>
      <c r="Q2" s="979"/>
      <c r="R2" s="980"/>
      <c r="S2" s="978"/>
      <c r="T2" s="978"/>
      <c r="U2" s="978"/>
      <c r="V2" s="978"/>
      <c r="W2" s="978"/>
      <c r="X2" s="1023"/>
      <c r="Y2" s="979"/>
      <c r="Z2" s="979"/>
      <c r="AA2" s="979"/>
      <c r="AB2" s="1024"/>
    </row>
    <row r="3" spans="2:50" ht="50.1" customHeight="1">
      <c r="B3" s="982"/>
      <c r="C3" s="2005"/>
      <c r="D3" s="2005"/>
      <c r="E3" s="3166">
        <v>8</v>
      </c>
      <c r="F3" s="3167"/>
      <c r="G3" s="40"/>
      <c r="H3" s="1049" t="s">
        <v>762</v>
      </c>
      <c r="S3" s="43"/>
      <c r="T3" s="43"/>
      <c r="U3" s="43"/>
      <c r="V3" s="43"/>
      <c r="W3" s="43"/>
      <c r="X3" s="43"/>
      <c r="AB3" s="996"/>
    </row>
    <row r="4" spans="2:50" ht="50.1" customHeight="1" thickBot="1">
      <c r="B4" s="982"/>
      <c r="C4" s="2005"/>
      <c r="D4" s="2005"/>
      <c r="E4" s="3168"/>
      <c r="F4" s="3169"/>
      <c r="H4" s="2006" t="s">
        <v>760</v>
      </c>
      <c r="S4" s="41"/>
      <c r="T4" s="43"/>
      <c r="U4" s="43"/>
      <c r="V4" s="43"/>
      <c r="W4" s="43"/>
      <c r="X4" s="985"/>
      <c r="AB4" s="996"/>
    </row>
    <row r="5" spans="2:50" ht="30" customHeight="1" thickBot="1">
      <c r="B5" s="982"/>
      <c r="E5" s="993"/>
      <c r="I5" s="989"/>
      <c r="J5" s="989"/>
      <c r="L5" s="989"/>
      <c r="M5" s="989"/>
      <c r="N5" s="989"/>
      <c r="O5" s="989"/>
      <c r="P5" s="989"/>
      <c r="Q5" s="989"/>
      <c r="R5" s="994"/>
      <c r="S5" s="991"/>
      <c r="T5" s="991"/>
      <c r="U5" s="991"/>
      <c r="V5" s="991"/>
      <c r="W5" s="991"/>
      <c r="X5" s="1025"/>
      <c r="AB5" s="996"/>
    </row>
    <row r="6" spans="2:50" ht="30" customHeight="1">
      <c r="B6" s="3191" t="s">
        <v>2891</v>
      </c>
      <c r="C6" s="3192"/>
      <c r="D6" s="3192"/>
      <c r="E6" s="3192"/>
      <c r="F6" s="3192"/>
      <c r="G6" s="3192"/>
      <c r="H6" s="3192"/>
      <c r="I6" s="3192"/>
      <c r="J6" s="3192"/>
      <c r="K6" s="3192"/>
      <c r="L6" s="3192"/>
      <c r="M6" s="3192"/>
      <c r="N6" s="3192"/>
      <c r="O6" s="3192"/>
      <c r="P6" s="3192"/>
      <c r="Q6" s="3192"/>
      <c r="R6" s="3192"/>
      <c r="S6" s="3192"/>
      <c r="T6" s="3192"/>
      <c r="U6" s="3192"/>
      <c r="V6" s="3192"/>
      <c r="W6" s="3192"/>
      <c r="X6" s="3192"/>
      <c r="Y6" s="3192"/>
      <c r="Z6" s="3192"/>
      <c r="AA6" s="3192"/>
      <c r="AB6" s="3193"/>
    </row>
    <row r="7" spans="2:50" ht="30" customHeight="1">
      <c r="B7" s="3194"/>
      <c r="C7" s="3195"/>
      <c r="D7" s="3195"/>
      <c r="E7" s="3195"/>
      <c r="F7" s="3195"/>
      <c r="G7" s="3195"/>
      <c r="H7" s="3195"/>
      <c r="I7" s="3195"/>
      <c r="J7" s="3195"/>
      <c r="K7" s="3195"/>
      <c r="L7" s="3195"/>
      <c r="M7" s="3195"/>
      <c r="N7" s="3195"/>
      <c r="O7" s="3195"/>
      <c r="P7" s="3195"/>
      <c r="Q7" s="3195"/>
      <c r="R7" s="3195"/>
      <c r="S7" s="3195"/>
      <c r="T7" s="3195"/>
      <c r="U7" s="3195"/>
      <c r="V7" s="3195"/>
      <c r="W7" s="3195"/>
      <c r="X7" s="3195"/>
      <c r="Y7" s="3195"/>
      <c r="Z7" s="3195"/>
      <c r="AA7" s="3195"/>
      <c r="AB7" s="3196"/>
    </row>
    <row r="8" spans="2:50" ht="30" customHeight="1" thickBot="1">
      <c r="B8" s="3197"/>
      <c r="C8" s="3198"/>
      <c r="D8" s="3198"/>
      <c r="E8" s="3198"/>
      <c r="F8" s="3198"/>
      <c r="G8" s="3198"/>
      <c r="H8" s="3198"/>
      <c r="I8" s="3198"/>
      <c r="J8" s="3198"/>
      <c r="K8" s="3198"/>
      <c r="L8" s="3198"/>
      <c r="M8" s="3198"/>
      <c r="N8" s="3198"/>
      <c r="O8" s="3198"/>
      <c r="P8" s="3198"/>
      <c r="Q8" s="3198"/>
      <c r="R8" s="3198"/>
      <c r="S8" s="3198"/>
      <c r="T8" s="3198"/>
      <c r="U8" s="3198"/>
      <c r="V8" s="3198"/>
      <c r="W8" s="3198"/>
      <c r="X8" s="3198"/>
      <c r="Y8" s="3198"/>
      <c r="Z8" s="3198"/>
      <c r="AA8" s="3198"/>
      <c r="AB8" s="3199"/>
    </row>
    <row r="9" spans="2:50" ht="30" customHeight="1" thickBot="1">
      <c r="B9" s="982"/>
      <c r="C9" s="972"/>
      <c r="E9" s="997"/>
      <c r="U9" s="37"/>
      <c r="X9" s="37"/>
      <c r="AB9" s="996"/>
      <c r="AE9" s="3215"/>
      <c r="AF9" s="3215"/>
      <c r="AG9" s="3215"/>
      <c r="AH9" s="3215"/>
      <c r="AI9" s="3215"/>
      <c r="AJ9" s="3215"/>
      <c r="AK9" s="3215"/>
      <c r="AL9" s="3215"/>
      <c r="AM9" s="3215"/>
      <c r="AN9" s="3215"/>
      <c r="AO9" s="3215"/>
      <c r="AP9" s="3215"/>
      <c r="AQ9" s="3215"/>
      <c r="AR9" s="3215"/>
      <c r="AS9" s="3215"/>
      <c r="AT9" s="3215"/>
      <c r="AU9" s="3215"/>
      <c r="AV9" s="3215"/>
      <c r="AW9" s="3215"/>
      <c r="AX9" s="3215"/>
    </row>
    <row r="10" spans="2:50" ht="30" customHeight="1">
      <c r="B10" s="982"/>
      <c r="C10" s="972"/>
      <c r="E10" s="3170" t="s">
        <v>1163</v>
      </c>
      <c r="F10" s="3171"/>
      <c r="G10" s="3172"/>
      <c r="H10" s="3179" t="s">
        <v>1230</v>
      </c>
      <c r="I10" s="3180"/>
      <c r="J10" s="3180"/>
      <c r="K10" s="3180"/>
      <c r="L10" s="3180"/>
      <c r="M10" s="3180"/>
      <c r="N10" s="3180"/>
      <c r="O10" s="3180"/>
      <c r="P10" s="3180"/>
      <c r="Q10" s="3180"/>
      <c r="R10" s="3180"/>
      <c r="S10" s="3180"/>
      <c r="T10" s="3180"/>
      <c r="U10" s="3180"/>
      <c r="V10" s="3180"/>
      <c r="W10" s="3180"/>
      <c r="X10" s="3180"/>
      <c r="Y10" s="3180"/>
      <c r="Z10" s="3181"/>
      <c r="AB10" s="996"/>
      <c r="AE10" s="35"/>
      <c r="AF10" s="988"/>
      <c r="AG10" s="40"/>
      <c r="AH10" s="36"/>
      <c r="AS10" s="38"/>
      <c r="AT10" s="3188"/>
      <c r="AU10" s="3188"/>
      <c r="AV10" s="3188"/>
      <c r="AW10" s="3188"/>
      <c r="AX10" s="3188"/>
    </row>
    <row r="11" spans="2:50" ht="30" customHeight="1">
      <c r="B11" s="982"/>
      <c r="C11" s="972"/>
      <c r="E11" s="3173"/>
      <c r="F11" s="3174"/>
      <c r="G11" s="3175"/>
      <c r="H11" s="3182"/>
      <c r="I11" s="3183"/>
      <c r="J11" s="3183"/>
      <c r="K11" s="3183"/>
      <c r="L11" s="3183"/>
      <c r="M11" s="3183"/>
      <c r="N11" s="3183"/>
      <c r="O11" s="3183"/>
      <c r="P11" s="3183"/>
      <c r="Q11" s="3183"/>
      <c r="R11" s="3183"/>
      <c r="S11" s="3183"/>
      <c r="T11" s="3183"/>
      <c r="U11" s="3183"/>
      <c r="V11" s="3183"/>
      <c r="W11" s="3183"/>
      <c r="X11" s="3183"/>
      <c r="Y11" s="3183"/>
      <c r="Z11" s="3184"/>
      <c r="AB11" s="996"/>
    </row>
    <row r="12" spans="2:50" ht="30" customHeight="1" thickBot="1">
      <c r="B12" s="982"/>
      <c r="C12" s="972"/>
      <c r="E12" s="3176"/>
      <c r="F12" s="3177"/>
      <c r="G12" s="3178"/>
      <c r="H12" s="3185"/>
      <c r="I12" s="3186"/>
      <c r="J12" s="3186"/>
      <c r="K12" s="3186"/>
      <c r="L12" s="3186"/>
      <c r="M12" s="3186"/>
      <c r="N12" s="3186"/>
      <c r="O12" s="3186"/>
      <c r="P12" s="3186"/>
      <c r="Q12" s="3186"/>
      <c r="R12" s="3186"/>
      <c r="S12" s="3186"/>
      <c r="T12" s="3186"/>
      <c r="U12" s="3186"/>
      <c r="V12" s="3186"/>
      <c r="W12" s="3186"/>
      <c r="X12" s="3186"/>
      <c r="Y12" s="3186"/>
      <c r="Z12" s="3187"/>
      <c r="AB12" s="996"/>
    </row>
    <row r="13" spans="2:50" ht="30" customHeight="1">
      <c r="B13" s="982"/>
      <c r="C13" s="37"/>
      <c r="H13" s="40"/>
      <c r="J13" s="36"/>
      <c r="R13" s="37"/>
      <c r="S13" s="43"/>
      <c r="T13" s="43"/>
      <c r="U13" s="43"/>
      <c r="V13" s="43"/>
      <c r="W13" s="43"/>
      <c r="X13" s="43"/>
      <c r="Y13" s="43"/>
      <c r="Z13" s="985"/>
      <c r="AA13" s="985"/>
      <c r="AB13" s="996"/>
    </row>
    <row r="14" spans="2:50" ht="30" customHeight="1">
      <c r="B14" s="982"/>
      <c r="C14" s="37"/>
      <c r="H14" s="40"/>
      <c r="J14" s="36"/>
      <c r="R14" s="37"/>
      <c r="T14" s="3188" t="s">
        <v>86</v>
      </c>
      <c r="U14" s="3188"/>
      <c r="V14" s="3188"/>
      <c r="W14" s="3188"/>
      <c r="X14" s="3188"/>
      <c r="Y14" s="3188"/>
      <c r="Z14" s="3188"/>
      <c r="AA14" s="985"/>
      <c r="AB14" s="1851"/>
    </row>
    <row r="15" spans="2:50" ht="30" customHeight="1">
      <c r="B15" s="982"/>
      <c r="C15" s="37"/>
      <c r="H15" s="40"/>
      <c r="J15" s="36"/>
      <c r="R15" s="37"/>
      <c r="T15" s="3188" t="s">
        <v>40</v>
      </c>
      <c r="U15" s="3188"/>
      <c r="V15" s="3188"/>
      <c r="W15" s="3188"/>
      <c r="X15" s="3188"/>
      <c r="Y15" s="3188"/>
      <c r="Z15" s="3188"/>
      <c r="AA15" s="1000"/>
      <c r="AB15" s="2012"/>
    </row>
    <row r="16" spans="2:50" ht="30" customHeight="1">
      <c r="B16" s="982"/>
      <c r="C16" s="37"/>
      <c r="E16" s="987" t="s">
        <v>826</v>
      </c>
      <c r="H16" s="40"/>
      <c r="J16" s="36"/>
      <c r="R16" s="37"/>
      <c r="T16" s="37"/>
      <c r="U16" s="37"/>
      <c r="X16" s="37"/>
      <c r="Z16" s="1000" t="s">
        <v>378</v>
      </c>
      <c r="AB16" s="996"/>
    </row>
    <row r="17" spans="2:28" ht="30" customHeight="1">
      <c r="B17" s="982"/>
      <c r="C17" s="37"/>
      <c r="E17" s="987" t="s">
        <v>827</v>
      </c>
      <c r="H17" s="40"/>
      <c r="J17" s="36"/>
      <c r="R17" s="37"/>
      <c r="S17" s="3165">
        <v>44</v>
      </c>
      <c r="T17" s="3159"/>
      <c r="U17" s="3160"/>
      <c r="V17" s="3160"/>
      <c r="W17" s="3160"/>
      <c r="X17" s="3160"/>
      <c r="Y17" s="3160"/>
      <c r="Z17" s="3161"/>
      <c r="AB17" s="996"/>
    </row>
    <row r="18" spans="2:28" ht="30" customHeight="1">
      <c r="B18" s="982"/>
      <c r="C18" s="37"/>
      <c r="E18" s="993" t="s">
        <v>828</v>
      </c>
      <c r="H18" s="40"/>
      <c r="J18" s="36"/>
      <c r="R18" s="37"/>
      <c r="S18" s="3165"/>
      <c r="T18" s="3162"/>
      <c r="U18" s="3163"/>
      <c r="V18" s="3163"/>
      <c r="W18" s="3163"/>
      <c r="X18" s="3163"/>
      <c r="Y18" s="3163"/>
      <c r="Z18" s="3164"/>
      <c r="AB18" s="996"/>
    </row>
    <row r="19" spans="2:28" ht="30" customHeight="1">
      <c r="B19" s="982"/>
      <c r="C19" s="37"/>
      <c r="E19" s="993" t="s">
        <v>829</v>
      </c>
      <c r="R19" s="37"/>
      <c r="T19" s="37"/>
      <c r="U19" s="37"/>
      <c r="X19" s="37"/>
      <c r="AB19" s="996"/>
    </row>
    <row r="20" spans="2:28" ht="30" customHeight="1">
      <c r="B20" s="982"/>
      <c r="C20" s="37"/>
      <c r="R20" s="37"/>
      <c r="T20" s="37"/>
      <c r="U20" s="37"/>
      <c r="X20" s="37"/>
      <c r="AB20" s="996"/>
    </row>
    <row r="21" spans="2:28" ht="30" customHeight="1">
      <c r="B21" s="982"/>
      <c r="C21" s="37"/>
      <c r="E21" s="36" t="s">
        <v>87</v>
      </c>
      <c r="G21" s="988"/>
      <c r="R21" s="37"/>
      <c r="S21" s="234"/>
      <c r="T21" s="37"/>
      <c r="U21" s="37"/>
      <c r="X21" s="37"/>
      <c r="Y21" s="1002"/>
      <c r="AB21" s="996"/>
    </row>
    <row r="22" spans="2:28" ht="30" customHeight="1">
      <c r="B22" s="982"/>
      <c r="C22" s="37"/>
      <c r="E22" s="35" t="s">
        <v>332</v>
      </c>
      <c r="G22" s="988"/>
      <c r="H22" s="40"/>
      <c r="J22" s="36"/>
      <c r="R22" s="37"/>
      <c r="S22" s="234"/>
      <c r="T22" s="37"/>
      <c r="U22" s="36"/>
      <c r="V22" s="3219" t="s">
        <v>192</v>
      </c>
      <c r="W22" s="3219"/>
      <c r="X22" s="3219"/>
      <c r="Y22" s="36"/>
      <c r="AB22" s="996"/>
    </row>
    <row r="23" spans="2:28" ht="30" customHeight="1">
      <c r="B23" s="982"/>
      <c r="C23" s="37"/>
      <c r="E23" s="1021"/>
      <c r="F23" s="35"/>
      <c r="G23" s="988"/>
      <c r="H23" s="40"/>
      <c r="J23" s="36"/>
      <c r="R23" s="37"/>
      <c r="S23" s="234"/>
      <c r="T23" s="37"/>
      <c r="V23" s="3220" t="s">
        <v>43</v>
      </c>
      <c r="W23" s="3220"/>
      <c r="X23" s="3220"/>
      <c r="Y23" s="35"/>
      <c r="AB23" s="996"/>
    </row>
    <row r="24" spans="2:28" ht="30" customHeight="1">
      <c r="B24" s="982"/>
      <c r="C24" s="37"/>
      <c r="E24" s="1021"/>
      <c r="F24" s="35"/>
      <c r="G24" s="988"/>
      <c r="H24" s="40"/>
      <c r="J24" s="36"/>
      <c r="R24" s="37"/>
      <c r="S24" s="234"/>
      <c r="T24" s="37"/>
      <c r="V24" s="3226" t="s">
        <v>331</v>
      </c>
      <c r="W24" s="3226"/>
      <c r="X24" s="3226"/>
      <c r="Y24" s="36"/>
      <c r="AB24" s="996"/>
    </row>
    <row r="25" spans="2:28" ht="30" customHeight="1">
      <c r="B25" s="982"/>
      <c r="C25" s="37"/>
      <c r="E25" s="1021"/>
      <c r="F25" s="35"/>
      <c r="G25" s="35"/>
      <c r="H25" s="235"/>
      <c r="J25" s="36"/>
      <c r="R25" s="37"/>
      <c r="S25" s="234"/>
      <c r="T25" s="37"/>
      <c r="U25" s="36"/>
      <c r="V25" s="36"/>
      <c r="W25" s="36"/>
      <c r="X25" s="1046" t="s">
        <v>378</v>
      </c>
      <c r="Y25" s="1002"/>
      <c r="AB25" s="996"/>
    </row>
    <row r="26" spans="2:28" ht="30" customHeight="1">
      <c r="B26" s="982"/>
      <c r="C26" s="37"/>
      <c r="E26" s="983" t="s">
        <v>6</v>
      </c>
      <c r="F26" s="36" t="s">
        <v>343</v>
      </c>
      <c r="G26" s="235"/>
      <c r="I26" s="36"/>
      <c r="R26" s="37"/>
      <c r="S26" s="234"/>
      <c r="T26" s="37"/>
      <c r="U26" s="3201">
        <v>45</v>
      </c>
      <c r="V26" s="3208"/>
      <c r="W26" s="3209"/>
      <c r="X26" s="3210"/>
      <c r="Y26" s="3219"/>
      <c r="AB26" s="996"/>
    </row>
    <row r="27" spans="2:28" ht="30" customHeight="1">
      <c r="B27" s="982"/>
      <c r="C27" s="37"/>
      <c r="E27" s="983"/>
      <c r="F27" s="35" t="s">
        <v>89</v>
      </c>
      <c r="G27" s="235"/>
      <c r="I27" s="36"/>
      <c r="R27" s="37"/>
      <c r="S27" s="234"/>
      <c r="T27" s="37"/>
      <c r="U27" s="3219"/>
      <c r="V27" s="3211"/>
      <c r="W27" s="3212"/>
      <c r="X27" s="3213"/>
      <c r="Y27" s="3219"/>
      <c r="AB27" s="996"/>
    </row>
    <row r="28" spans="2:28" ht="30" customHeight="1">
      <c r="B28" s="982"/>
      <c r="C28" s="37"/>
      <c r="E28" s="983"/>
      <c r="F28" s="35"/>
      <c r="G28" s="235"/>
      <c r="I28" s="36"/>
      <c r="R28" s="37"/>
      <c r="S28" s="234"/>
      <c r="T28" s="36"/>
      <c r="U28" s="36"/>
      <c r="V28" s="36"/>
      <c r="W28" s="36"/>
      <c r="X28" s="36"/>
      <c r="Y28" s="983"/>
      <c r="AB28" s="996"/>
    </row>
    <row r="29" spans="2:28" ht="30" customHeight="1">
      <c r="B29" s="982"/>
      <c r="C29" s="37"/>
      <c r="E29" s="983"/>
      <c r="F29" s="36" t="s">
        <v>854</v>
      </c>
      <c r="G29" s="36" t="s">
        <v>2343</v>
      </c>
      <c r="I29" s="36"/>
      <c r="R29" s="37"/>
      <c r="S29" s="3201">
        <v>46</v>
      </c>
      <c r="T29" s="3208"/>
      <c r="U29" s="3209"/>
      <c r="V29" s="3210"/>
      <c r="W29" s="3223"/>
      <c r="X29" s="37"/>
      <c r="Y29" s="983"/>
      <c r="AB29" s="996"/>
    </row>
    <row r="30" spans="2:28" ht="30" customHeight="1">
      <c r="B30" s="982"/>
      <c r="C30" s="37"/>
      <c r="E30" s="983"/>
      <c r="G30" s="35" t="s">
        <v>855</v>
      </c>
      <c r="I30" s="36"/>
      <c r="R30" s="37"/>
      <c r="S30" s="3201"/>
      <c r="T30" s="3211"/>
      <c r="U30" s="3212"/>
      <c r="V30" s="3213"/>
      <c r="W30" s="3223"/>
      <c r="X30" s="37"/>
      <c r="Y30" s="983"/>
      <c r="AB30" s="996"/>
    </row>
    <row r="31" spans="2:28" ht="30" customHeight="1">
      <c r="B31" s="982"/>
      <c r="C31" s="37"/>
      <c r="E31" s="983"/>
      <c r="F31" s="35"/>
      <c r="G31" s="235"/>
      <c r="I31" s="36"/>
      <c r="R31" s="37"/>
      <c r="S31" s="234"/>
      <c r="T31" s="1047"/>
      <c r="U31" s="36"/>
      <c r="V31" s="36"/>
      <c r="W31" s="36"/>
      <c r="X31" s="36"/>
      <c r="Y31" s="983"/>
      <c r="AB31" s="996"/>
    </row>
    <row r="32" spans="2:28" ht="30" customHeight="1">
      <c r="B32" s="982"/>
      <c r="C32" s="37"/>
      <c r="E32" s="983"/>
      <c r="F32" s="36" t="s">
        <v>856</v>
      </c>
      <c r="G32" s="36" t="s">
        <v>102</v>
      </c>
      <c r="I32" s="36"/>
      <c r="R32" s="37"/>
      <c r="S32" s="3165">
        <v>47</v>
      </c>
      <c r="T32" s="3208"/>
      <c r="U32" s="3209"/>
      <c r="V32" s="3210"/>
      <c r="W32" s="3224"/>
      <c r="X32" s="37"/>
      <c r="Y32" s="983"/>
      <c r="AB32" s="996"/>
    </row>
    <row r="33" spans="1:29" ht="30" customHeight="1">
      <c r="B33" s="982"/>
      <c r="C33" s="37"/>
      <c r="E33" s="983"/>
      <c r="G33" s="35" t="s">
        <v>103</v>
      </c>
      <c r="I33" s="36"/>
      <c r="R33" s="37"/>
      <c r="S33" s="3165"/>
      <c r="T33" s="3211"/>
      <c r="U33" s="3212"/>
      <c r="V33" s="3213"/>
      <c r="W33" s="3224"/>
      <c r="X33" s="37"/>
      <c r="Y33" s="983"/>
      <c r="AB33" s="996"/>
    </row>
    <row r="34" spans="1:29" ht="30" customHeight="1">
      <c r="B34" s="982"/>
      <c r="C34" s="37"/>
      <c r="E34" s="983"/>
      <c r="F34" s="35"/>
      <c r="G34" s="235"/>
      <c r="I34" s="36"/>
      <c r="R34" s="37"/>
      <c r="S34" s="234"/>
      <c r="T34" s="36"/>
      <c r="U34" s="36"/>
      <c r="V34" s="36"/>
      <c r="W34" s="36"/>
      <c r="X34" s="36"/>
      <c r="Y34" s="983"/>
      <c r="AB34" s="996"/>
    </row>
    <row r="35" spans="1:29" ht="30" customHeight="1">
      <c r="B35" s="982"/>
      <c r="C35" s="37"/>
      <c r="E35" s="983" t="s">
        <v>7</v>
      </c>
      <c r="F35" s="36" t="s">
        <v>91</v>
      </c>
      <c r="G35" s="235"/>
      <c r="I35" s="36"/>
      <c r="R35" s="37"/>
      <c r="S35" s="38"/>
      <c r="T35" s="36"/>
      <c r="U35" s="3165">
        <v>48</v>
      </c>
      <c r="V35" s="3208"/>
      <c r="W35" s="3209"/>
      <c r="X35" s="3210"/>
      <c r="Y35" s="3225"/>
      <c r="AB35" s="996"/>
    </row>
    <row r="36" spans="1:29" ht="30" customHeight="1">
      <c r="B36" s="982"/>
      <c r="C36" s="37"/>
      <c r="E36" s="983"/>
      <c r="F36" s="35" t="s">
        <v>339</v>
      </c>
      <c r="G36" s="235"/>
      <c r="I36" s="36"/>
      <c r="R36" s="37"/>
      <c r="S36" s="38"/>
      <c r="T36" s="36"/>
      <c r="U36" s="3222"/>
      <c r="V36" s="3211"/>
      <c r="W36" s="3212"/>
      <c r="X36" s="3213"/>
      <c r="Y36" s="3225"/>
      <c r="AB36" s="996"/>
    </row>
    <row r="37" spans="1:29" ht="30" customHeight="1">
      <c r="B37" s="982"/>
      <c r="C37" s="37"/>
      <c r="E37" s="983"/>
      <c r="F37" s="35"/>
      <c r="G37" s="235"/>
      <c r="I37" s="36"/>
      <c r="R37" s="37"/>
      <c r="S37" s="38"/>
      <c r="T37" s="36"/>
      <c r="U37" s="36"/>
      <c r="V37" s="36"/>
      <c r="W37" s="36"/>
      <c r="X37" s="36"/>
      <c r="Y37" s="983"/>
      <c r="AB37" s="996"/>
    </row>
    <row r="38" spans="1:29" ht="30" customHeight="1">
      <c r="B38" s="982"/>
      <c r="C38" s="37"/>
      <c r="E38" s="983" t="s">
        <v>8</v>
      </c>
      <c r="F38" s="36" t="s">
        <v>92</v>
      </c>
      <c r="G38" s="235"/>
      <c r="I38" s="36"/>
      <c r="R38" s="37"/>
      <c r="S38" s="38"/>
      <c r="T38" s="36"/>
      <c r="U38" s="3165">
        <v>49</v>
      </c>
      <c r="V38" s="3208"/>
      <c r="W38" s="3209"/>
      <c r="X38" s="3210"/>
      <c r="Y38" s="3225"/>
      <c r="AB38" s="996"/>
    </row>
    <row r="39" spans="1:29" ht="30" customHeight="1">
      <c r="B39" s="982"/>
      <c r="C39" s="37"/>
      <c r="E39" s="983"/>
      <c r="F39" s="35" t="s">
        <v>93</v>
      </c>
      <c r="G39" s="235"/>
      <c r="I39" s="36"/>
      <c r="R39" s="37"/>
      <c r="S39" s="38"/>
      <c r="T39" s="36"/>
      <c r="U39" s="3222"/>
      <c r="V39" s="3211"/>
      <c r="W39" s="3212"/>
      <c r="X39" s="3213"/>
      <c r="Y39" s="3225"/>
      <c r="AB39" s="996"/>
    </row>
    <row r="40" spans="1:29" s="1008" customFormat="1" ht="30" customHeight="1">
      <c r="B40" s="1009"/>
      <c r="E40" s="983"/>
      <c r="F40" s="37"/>
      <c r="G40" s="37"/>
      <c r="I40" s="37"/>
      <c r="J40" s="37"/>
      <c r="K40" s="37"/>
      <c r="U40" s="1049"/>
      <c r="V40" s="1049"/>
      <c r="Y40" s="1050"/>
      <c r="AB40" s="1011"/>
    </row>
    <row r="41" spans="1:29" s="1008" customFormat="1" ht="30" customHeight="1">
      <c r="B41" s="1009"/>
      <c r="E41" s="983" t="s">
        <v>9</v>
      </c>
      <c r="F41" s="1007" t="s">
        <v>340</v>
      </c>
      <c r="G41" s="37"/>
      <c r="I41" s="37"/>
      <c r="J41" s="37"/>
      <c r="K41" s="37"/>
      <c r="S41" s="1043"/>
      <c r="U41" s="3165">
        <v>50</v>
      </c>
      <c r="V41" s="3208"/>
      <c r="W41" s="3209"/>
      <c r="X41" s="3210"/>
      <c r="Y41" s="3225"/>
      <c r="Z41" s="1012"/>
      <c r="AA41" s="1012"/>
      <c r="AB41" s="2013"/>
      <c r="AC41" s="1030"/>
    </row>
    <row r="42" spans="1:29" s="1008" customFormat="1" ht="30" customHeight="1">
      <c r="B42" s="1009"/>
      <c r="E42" s="1002"/>
      <c r="F42" s="997" t="s">
        <v>95</v>
      </c>
      <c r="G42" s="37"/>
      <c r="I42" s="37"/>
      <c r="J42" s="37"/>
      <c r="K42" s="37"/>
      <c r="S42" s="1043"/>
      <c r="U42" s="3222"/>
      <c r="V42" s="3211"/>
      <c r="W42" s="3212"/>
      <c r="X42" s="3213"/>
      <c r="Y42" s="3225"/>
      <c r="Z42" s="1012"/>
      <c r="AA42" s="1012"/>
      <c r="AB42" s="2013"/>
      <c r="AC42" s="1030"/>
    </row>
    <row r="43" spans="1:29" s="1008" customFormat="1" ht="30" customHeight="1">
      <c r="A43" s="984"/>
      <c r="B43" s="1051"/>
      <c r="E43" s="983"/>
      <c r="F43" s="36"/>
      <c r="G43" s="36"/>
      <c r="I43" s="36"/>
      <c r="J43" s="36"/>
      <c r="K43" s="36"/>
      <c r="L43" s="984"/>
      <c r="M43" s="984"/>
      <c r="O43" s="984"/>
      <c r="P43" s="984"/>
      <c r="Q43" s="984"/>
      <c r="R43" s="984"/>
      <c r="S43" s="984"/>
      <c r="T43" s="984"/>
      <c r="U43" s="984"/>
      <c r="V43" s="984"/>
      <c r="W43" s="984"/>
      <c r="X43" s="984"/>
      <c r="Y43" s="1052"/>
      <c r="Z43" s="984"/>
      <c r="AA43" s="984"/>
      <c r="AB43" s="2014"/>
    </row>
    <row r="44" spans="1:29" s="1008" customFormat="1" ht="30" customHeight="1">
      <c r="B44" s="1009"/>
      <c r="E44" s="983" t="s">
        <v>26</v>
      </c>
      <c r="F44" s="987" t="s">
        <v>341</v>
      </c>
      <c r="G44" s="37"/>
      <c r="I44" s="37"/>
      <c r="J44" s="37"/>
      <c r="K44" s="37"/>
      <c r="S44" s="1043"/>
      <c r="U44" s="1053"/>
      <c r="V44" s="1053"/>
      <c r="Y44" s="1050"/>
      <c r="AB44" s="1011"/>
    </row>
    <row r="45" spans="1:29" s="1008" customFormat="1" ht="30" customHeight="1">
      <c r="B45" s="1009"/>
      <c r="E45" s="37"/>
      <c r="F45" s="993" t="s">
        <v>342</v>
      </c>
      <c r="G45" s="37"/>
      <c r="I45" s="37"/>
      <c r="J45" s="37"/>
      <c r="K45" s="37"/>
      <c r="S45" s="1043"/>
      <c r="U45" s="1049"/>
      <c r="V45" s="1049"/>
      <c r="Y45" s="1050"/>
      <c r="AB45" s="1011"/>
    </row>
    <row r="46" spans="1:29" s="1008" customFormat="1" ht="30" customHeight="1">
      <c r="B46" s="1009"/>
      <c r="E46" s="37"/>
      <c r="G46" s="3227"/>
      <c r="H46" s="3227"/>
      <c r="I46" s="3227"/>
      <c r="J46" s="3227"/>
      <c r="K46" s="3227"/>
      <c r="L46" s="3227"/>
      <c r="M46" s="3227"/>
      <c r="S46" s="1043"/>
      <c r="U46" s="3165">
        <v>51</v>
      </c>
      <c r="V46" s="3208"/>
      <c r="W46" s="3209"/>
      <c r="X46" s="3210"/>
      <c r="Y46" s="3225"/>
      <c r="AB46" s="1011"/>
    </row>
    <row r="47" spans="1:29" ht="30" customHeight="1">
      <c r="B47" s="982"/>
      <c r="C47" s="37"/>
      <c r="F47" s="1002" t="s">
        <v>96</v>
      </c>
      <c r="G47" s="3228"/>
      <c r="H47" s="3228"/>
      <c r="I47" s="3228"/>
      <c r="J47" s="3228"/>
      <c r="K47" s="3228"/>
      <c r="L47" s="3228"/>
      <c r="M47" s="3228"/>
      <c r="R47" s="37"/>
      <c r="S47" s="38"/>
      <c r="T47" s="37"/>
      <c r="U47" s="3222"/>
      <c r="V47" s="3211"/>
      <c r="W47" s="3212"/>
      <c r="X47" s="3213"/>
      <c r="Y47" s="3225"/>
      <c r="AB47" s="996"/>
    </row>
    <row r="48" spans="1:29" ht="30" customHeight="1">
      <c r="B48" s="982"/>
      <c r="C48" s="37"/>
      <c r="R48" s="37"/>
      <c r="S48" s="38"/>
      <c r="T48" s="37"/>
      <c r="U48" s="234"/>
      <c r="V48" s="234"/>
      <c r="X48" s="37"/>
      <c r="Y48" s="1002"/>
      <c r="AB48" s="996"/>
    </row>
    <row r="49" spans="2:28" ht="30" customHeight="1">
      <c r="B49" s="982"/>
      <c r="C49" s="37"/>
      <c r="G49" s="3227"/>
      <c r="H49" s="3227"/>
      <c r="I49" s="3227"/>
      <c r="J49" s="3227"/>
      <c r="K49" s="3227"/>
      <c r="L49" s="3227"/>
      <c r="M49" s="3227"/>
      <c r="R49" s="37"/>
      <c r="S49" s="38"/>
      <c r="T49" s="37"/>
      <c r="U49" s="3165">
        <v>52</v>
      </c>
      <c r="V49" s="3208"/>
      <c r="W49" s="3209"/>
      <c r="X49" s="3210"/>
      <c r="Y49" s="3225"/>
      <c r="AB49" s="996"/>
    </row>
    <row r="50" spans="2:28" ht="30" customHeight="1">
      <c r="B50" s="982"/>
      <c r="C50" s="37"/>
      <c r="F50" s="1002" t="s">
        <v>97</v>
      </c>
      <c r="G50" s="3228"/>
      <c r="H50" s="3228"/>
      <c r="I50" s="3228"/>
      <c r="J50" s="3228"/>
      <c r="K50" s="3228"/>
      <c r="L50" s="3228"/>
      <c r="M50" s="3228"/>
      <c r="R50" s="37"/>
      <c r="S50" s="38"/>
      <c r="T50" s="37"/>
      <c r="U50" s="3222"/>
      <c r="V50" s="3211"/>
      <c r="W50" s="3212"/>
      <c r="X50" s="3213"/>
      <c r="Y50" s="3225"/>
      <c r="AB50" s="996"/>
    </row>
    <row r="51" spans="2:28" ht="30" customHeight="1">
      <c r="B51" s="982"/>
      <c r="C51" s="37"/>
      <c r="R51" s="37"/>
      <c r="S51" s="38"/>
      <c r="T51" s="37"/>
      <c r="U51" s="234"/>
      <c r="V51" s="234"/>
      <c r="X51" s="37"/>
      <c r="Y51" s="1002"/>
      <c r="AB51" s="996"/>
    </row>
    <row r="52" spans="2:28" ht="30" customHeight="1">
      <c r="B52" s="982"/>
      <c r="C52" s="37"/>
      <c r="G52" s="3227"/>
      <c r="H52" s="3227"/>
      <c r="I52" s="3227"/>
      <c r="J52" s="3227"/>
      <c r="K52" s="3227"/>
      <c r="L52" s="3227"/>
      <c r="M52" s="3227"/>
      <c r="R52" s="37"/>
      <c r="S52" s="38"/>
      <c r="T52" s="37"/>
      <c r="U52" s="3165">
        <v>53</v>
      </c>
      <c r="V52" s="3208"/>
      <c r="W52" s="3209"/>
      <c r="X52" s="3210"/>
      <c r="Y52" s="3225"/>
      <c r="AB52" s="996"/>
    </row>
    <row r="53" spans="2:28" ht="30" customHeight="1">
      <c r="B53" s="982"/>
      <c r="C53" s="37"/>
      <c r="F53" s="1002" t="s">
        <v>98</v>
      </c>
      <c r="G53" s="3228"/>
      <c r="H53" s="3228"/>
      <c r="I53" s="3228"/>
      <c r="J53" s="3228"/>
      <c r="K53" s="3228"/>
      <c r="L53" s="3228"/>
      <c r="M53" s="3228"/>
      <c r="R53" s="37"/>
      <c r="S53" s="38"/>
      <c r="T53" s="37"/>
      <c r="U53" s="3222"/>
      <c r="V53" s="3211"/>
      <c r="W53" s="3212"/>
      <c r="X53" s="3213"/>
      <c r="Y53" s="3225"/>
      <c r="AB53" s="996"/>
    </row>
    <row r="54" spans="2:28" ht="30" customHeight="1">
      <c r="B54" s="982"/>
      <c r="C54" s="37"/>
      <c r="R54" s="37"/>
      <c r="S54" s="38"/>
      <c r="T54" s="37"/>
      <c r="V54" s="38"/>
      <c r="X54" s="37"/>
      <c r="Y54" s="1002"/>
      <c r="AB54" s="996"/>
    </row>
    <row r="55" spans="2:28" ht="30" customHeight="1">
      <c r="B55" s="982"/>
      <c r="C55" s="37"/>
      <c r="G55" s="987" t="s">
        <v>256</v>
      </c>
      <c r="R55" s="37"/>
      <c r="S55" s="38"/>
      <c r="T55" s="37"/>
      <c r="V55" s="3202">
        <f>V26+V35+V38+V41+V46+V49+V52</f>
        <v>0</v>
      </c>
      <c r="W55" s="3203"/>
      <c r="X55" s="3204"/>
      <c r="Y55" s="1002"/>
      <c r="AB55" s="996"/>
    </row>
    <row r="56" spans="2:28" ht="30" customHeight="1">
      <c r="B56" s="982"/>
      <c r="C56" s="37"/>
      <c r="G56" s="993" t="s">
        <v>257</v>
      </c>
      <c r="R56" s="37"/>
      <c r="S56" s="38"/>
      <c r="T56" s="37"/>
      <c r="V56" s="3205"/>
      <c r="W56" s="3206"/>
      <c r="X56" s="3207"/>
      <c r="Y56" s="1002"/>
      <c r="AB56" s="996"/>
    </row>
    <row r="57" spans="2:28" ht="30" customHeight="1">
      <c r="B57" s="982"/>
      <c r="C57" s="37"/>
      <c r="E57" s="39"/>
      <c r="H57" s="993"/>
      <c r="R57" s="37"/>
      <c r="S57" s="38"/>
      <c r="T57" s="37"/>
      <c r="V57" s="995"/>
      <c r="W57" s="995"/>
      <c r="X57" s="995"/>
      <c r="Y57" s="1002"/>
      <c r="AB57" s="996"/>
    </row>
    <row r="58" spans="2:28" ht="30" customHeight="1">
      <c r="B58" s="982"/>
      <c r="C58" s="37"/>
      <c r="E58" s="39"/>
      <c r="H58" s="993"/>
      <c r="U58" s="995"/>
      <c r="V58" s="995"/>
      <c r="W58" s="995"/>
      <c r="AB58" s="996"/>
    </row>
    <row r="59" spans="2:28" ht="30" customHeight="1">
      <c r="B59" s="982"/>
      <c r="C59" s="37"/>
      <c r="E59" s="39"/>
      <c r="H59" s="993"/>
      <c r="U59" s="995"/>
      <c r="V59" s="995"/>
      <c r="W59" s="995"/>
      <c r="AB59" s="996"/>
    </row>
    <row r="60" spans="2:28" ht="30" customHeight="1">
      <c r="B60" s="982"/>
      <c r="C60" s="37"/>
      <c r="E60" s="39"/>
      <c r="H60" s="993"/>
      <c r="U60" s="995"/>
      <c r="V60" s="995"/>
      <c r="W60" s="995"/>
      <c r="AB60" s="996"/>
    </row>
    <row r="61" spans="2:28" ht="30" customHeight="1">
      <c r="B61" s="982"/>
      <c r="C61" s="37"/>
      <c r="E61" s="39"/>
      <c r="H61" s="993"/>
      <c r="U61" s="995"/>
      <c r="V61" s="995"/>
      <c r="W61" s="995"/>
      <c r="AB61" s="996"/>
    </row>
    <row r="62" spans="2:28" ht="30" customHeight="1">
      <c r="B62" s="982"/>
      <c r="C62" s="37"/>
      <c r="E62" s="39"/>
      <c r="H62" s="993"/>
      <c r="U62" s="995"/>
      <c r="V62" s="995"/>
      <c r="W62" s="995"/>
      <c r="AB62" s="996"/>
    </row>
    <row r="63" spans="2:28" ht="30" customHeight="1">
      <c r="B63" s="982"/>
      <c r="C63" s="37"/>
      <c r="E63" s="39"/>
      <c r="H63" s="993"/>
      <c r="U63" s="995"/>
      <c r="V63" s="995"/>
      <c r="W63" s="995"/>
      <c r="AB63" s="996"/>
    </row>
    <row r="64" spans="2:28" ht="30" customHeight="1">
      <c r="B64" s="982"/>
      <c r="C64" s="37"/>
      <c r="E64" s="39"/>
      <c r="H64" s="993"/>
      <c r="U64" s="995"/>
      <c r="V64" s="995"/>
      <c r="W64" s="995"/>
      <c r="AB64" s="996"/>
    </row>
    <row r="65" spans="2:28" ht="30" customHeight="1">
      <c r="B65" s="982"/>
      <c r="C65" s="37"/>
      <c r="E65" s="39"/>
      <c r="H65" s="993"/>
      <c r="U65" s="995"/>
      <c r="V65" s="995"/>
      <c r="W65" s="995"/>
      <c r="AB65" s="996"/>
    </row>
    <row r="66" spans="2:28" ht="30" customHeight="1">
      <c r="B66" s="982"/>
      <c r="C66" s="37"/>
      <c r="E66" s="39"/>
      <c r="H66" s="993"/>
      <c r="U66" s="995"/>
      <c r="V66" s="995"/>
      <c r="W66" s="995"/>
      <c r="AB66" s="996"/>
    </row>
    <row r="67" spans="2:28" ht="30" customHeight="1">
      <c r="B67" s="982"/>
      <c r="C67" s="37"/>
      <c r="E67" s="39"/>
      <c r="H67" s="993"/>
      <c r="U67" s="995"/>
      <c r="V67" s="995"/>
      <c r="W67" s="995"/>
      <c r="AB67" s="996"/>
    </row>
    <row r="68" spans="2:28" ht="30" customHeight="1">
      <c r="B68" s="982"/>
      <c r="C68" s="37"/>
      <c r="E68" s="39"/>
      <c r="H68" s="993"/>
      <c r="U68" s="995"/>
      <c r="V68" s="995"/>
      <c r="W68" s="995"/>
      <c r="AB68" s="996"/>
    </row>
    <row r="69" spans="2:28" ht="30" customHeight="1">
      <c r="B69" s="982"/>
      <c r="C69" s="37"/>
      <c r="E69" s="39"/>
      <c r="H69" s="993"/>
      <c r="U69" s="995"/>
      <c r="V69" s="995"/>
      <c r="W69" s="995"/>
      <c r="AB69" s="996"/>
    </row>
    <row r="70" spans="2:28" ht="30" customHeight="1">
      <c r="B70" s="982"/>
      <c r="C70" s="37"/>
      <c r="E70" s="39"/>
      <c r="H70" s="993"/>
      <c r="U70" s="995"/>
      <c r="V70" s="995"/>
      <c r="W70" s="995"/>
      <c r="AB70" s="996"/>
    </row>
    <row r="71" spans="2:28" ht="30" customHeight="1">
      <c r="B71" s="982"/>
      <c r="C71" s="37"/>
      <c r="E71" s="39"/>
      <c r="H71" s="993"/>
      <c r="U71" s="995"/>
      <c r="V71" s="995"/>
      <c r="W71" s="995"/>
      <c r="AB71" s="996"/>
    </row>
    <row r="72" spans="2:28" ht="30" customHeight="1">
      <c r="B72" s="982"/>
      <c r="C72" s="37"/>
      <c r="E72" s="39"/>
      <c r="H72" s="993"/>
      <c r="U72" s="995"/>
      <c r="V72" s="995"/>
      <c r="W72" s="995"/>
      <c r="AB72" s="996"/>
    </row>
    <row r="73" spans="2:28" ht="30" customHeight="1">
      <c r="B73" s="982"/>
      <c r="C73" s="37"/>
      <c r="E73" s="39"/>
      <c r="H73" s="993"/>
      <c r="U73" s="995"/>
      <c r="V73" s="995"/>
      <c r="W73" s="995"/>
      <c r="AB73" s="996"/>
    </row>
    <row r="74" spans="2:28" ht="30" customHeight="1">
      <c r="B74" s="982"/>
      <c r="C74" s="37"/>
      <c r="E74" s="39"/>
      <c r="H74" s="993"/>
      <c r="U74" s="995"/>
      <c r="V74" s="995"/>
      <c r="W74" s="995"/>
      <c r="AB74" s="996"/>
    </row>
    <row r="75" spans="2:28" ht="30" customHeight="1">
      <c r="B75" s="982"/>
      <c r="C75" s="37"/>
      <c r="E75" s="39"/>
      <c r="H75" s="993"/>
      <c r="U75" s="995"/>
      <c r="V75" s="995"/>
      <c r="W75" s="995"/>
      <c r="AB75" s="996"/>
    </row>
    <row r="76" spans="2:28" ht="30" customHeight="1">
      <c r="B76" s="982"/>
      <c r="C76" s="37"/>
      <c r="E76" s="39"/>
      <c r="H76" s="993"/>
      <c r="U76" s="995"/>
      <c r="V76" s="995"/>
      <c r="W76" s="995"/>
      <c r="AB76" s="996"/>
    </row>
    <row r="77" spans="2:28" ht="30" customHeight="1">
      <c r="B77" s="982"/>
      <c r="C77" s="37"/>
      <c r="E77" s="39"/>
      <c r="H77" s="993"/>
      <c r="U77" s="995"/>
      <c r="V77" s="995"/>
      <c r="W77" s="995"/>
      <c r="AB77" s="996"/>
    </row>
    <row r="78" spans="2:28" ht="30" customHeight="1">
      <c r="B78" s="982"/>
      <c r="C78" s="37"/>
      <c r="E78" s="39"/>
      <c r="H78" s="993"/>
      <c r="U78" s="995"/>
      <c r="V78" s="995"/>
      <c r="W78" s="995"/>
      <c r="AB78" s="996"/>
    </row>
    <row r="79" spans="2:28" ht="30" customHeight="1">
      <c r="B79" s="982"/>
      <c r="C79" s="37"/>
      <c r="E79" s="39"/>
      <c r="H79" s="993"/>
      <c r="U79" s="995"/>
      <c r="V79" s="995"/>
      <c r="W79" s="995"/>
      <c r="AB79" s="996"/>
    </row>
    <row r="80" spans="2:28" ht="30" customHeight="1">
      <c r="B80" s="982"/>
      <c r="C80" s="37"/>
      <c r="E80" s="39"/>
      <c r="H80" s="993"/>
      <c r="U80" s="995"/>
      <c r="V80" s="995"/>
      <c r="W80" s="995"/>
      <c r="AB80" s="996"/>
    </row>
    <row r="81" spans="1:28" ht="30" customHeight="1">
      <c r="B81" s="982"/>
      <c r="C81" s="37"/>
      <c r="E81" s="39"/>
      <c r="H81" s="993"/>
      <c r="U81" s="995"/>
      <c r="V81" s="995"/>
      <c r="W81" s="995"/>
      <c r="AB81" s="996"/>
    </row>
    <row r="82" spans="1:28" ht="30" customHeight="1">
      <c r="B82" s="982"/>
      <c r="C82" s="37"/>
      <c r="E82" s="39"/>
      <c r="H82" s="993"/>
      <c r="U82" s="995"/>
      <c r="V82" s="995"/>
      <c r="W82" s="995"/>
      <c r="AB82" s="996"/>
    </row>
    <row r="83" spans="1:28" ht="30" customHeight="1">
      <c r="B83" s="982"/>
      <c r="C83" s="37"/>
      <c r="E83" s="39"/>
      <c r="H83" s="993"/>
      <c r="U83" s="995"/>
      <c r="V83" s="995"/>
      <c r="W83" s="995"/>
      <c r="AB83" s="996"/>
    </row>
    <row r="84" spans="1:28" ht="30" customHeight="1" thickBot="1">
      <c r="A84" s="996"/>
      <c r="B84" s="1015"/>
      <c r="C84" s="1031"/>
      <c r="D84" s="1017"/>
      <c r="E84" s="1017"/>
      <c r="F84" s="1017"/>
      <c r="G84" s="1017"/>
      <c r="H84" s="1017"/>
      <c r="I84" s="1017"/>
      <c r="J84" s="1017"/>
      <c r="K84" s="1017"/>
      <c r="L84" s="1017"/>
      <c r="M84" s="1017"/>
      <c r="N84" s="1017"/>
      <c r="O84" s="1017"/>
      <c r="P84" s="1017"/>
      <c r="Q84" s="1017"/>
      <c r="R84" s="1018"/>
      <c r="S84" s="1017"/>
      <c r="T84" s="1018"/>
      <c r="U84" s="1018"/>
      <c r="V84" s="1017"/>
      <c r="W84" s="1017"/>
      <c r="X84" s="1032"/>
      <c r="Y84" s="1017"/>
      <c r="Z84" s="1017"/>
      <c r="AA84" s="1017"/>
      <c r="AB84" s="1019"/>
    </row>
    <row r="85" spans="1:28" ht="30" customHeight="1"/>
    <row r="86" spans="1:28" ht="30" customHeight="1">
      <c r="A86" s="3216">
        <v>18</v>
      </c>
      <c r="B86" s="3216"/>
      <c r="C86" s="3216"/>
      <c r="D86" s="3216"/>
      <c r="E86" s="3216"/>
      <c r="F86" s="3216"/>
      <c r="G86" s="3216"/>
      <c r="H86" s="3216"/>
      <c r="I86" s="3216"/>
      <c r="J86" s="3216"/>
      <c r="K86" s="3216"/>
      <c r="L86" s="3216"/>
      <c r="M86" s="3216"/>
      <c r="N86" s="3216"/>
      <c r="O86" s="3216"/>
      <c r="P86" s="3216"/>
      <c r="Q86" s="3216"/>
      <c r="R86" s="3216"/>
      <c r="S86" s="3216"/>
      <c r="T86" s="3216"/>
      <c r="U86" s="3216"/>
      <c r="V86" s="3216"/>
      <c r="W86" s="3216"/>
      <c r="X86" s="3216"/>
      <c r="Y86" s="3216"/>
      <c r="Z86" s="3216"/>
      <c r="AA86" s="3216"/>
      <c r="AB86" s="3216"/>
    </row>
    <row r="87" spans="1:28" ht="30" customHeight="1">
      <c r="A87" s="3216"/>
      <c r="B87" s="3216"/>
      <c r="C87" s="3216"/>
      <c r="D87" s="3216"/>
      <c r="E87" s="3216"/>
      <c r="F87" s="3216"/>
      <c r="G87" s="3216"/>
      <c r="H87" s="3216"/>
      <c r="I87" s="3216"/>
      <c r="J87" s="3216"/>
      <c r="K87" s="3216"/>
      <c r="L87" s="3216"/>
      <c r="M87" s="3216"/>
      <c r="N87" s="3216"/>
      <c r="O87" s="3216"/>
      <c r="P87" s="3216"/>
      <c r="Q87" s="3216"/>
      <c r="R87" s="3216"/>
      <c r="S87" s="3216"/>
      <c r="T87" s="3216"/>
      <c r="U87" s="3216"/>
      <c r="V87" s="3216"/>
      <c r="W87" s="3216"/>
      <c r="X87" s="3216"/>
      <c r="Y87" s="3216"/>
      <c r="Z87" s="3216"/>
      <c r="AA87" s="3216"/>
      <c r="AB87" s="3216"/>
    </row>
  </sheetData>
  <mergeCells count="45">
    <mergeCell ref="U35:U36"/>
    <mergeCell ref="V26:X27"/>
    <mergeCell ref="T29:V30"/>
    <mergeCell ref="T32:V33"/>
    <mergeCell ref="V55:X56"/>
    <mergeCell ref="A86:AB87"/>
    <mergeCell ref="Y41:Y42"/>
    <mergeCell ref="Y46:Y47"/>
    <mergeCell ref="Y49:Y50"/>
    <mergeCell ref="Y52:Y53"/>
    <mergeCell ref="G46:M47"/>
    <mergeCell ref="G49:M50"/>
    <mergeCell ref="G52:M53"/>
    <mergeCell ref="U52:U53"/>
    <mergeCell ref="U46:U47"/>
    <mergeCell ref="V46:X47"/>
    <mergeCell ref="V49:X50"/>
    <mergeCell ref="U49:U50"/>
    <mergeCell ref="S32:S33"/>
    <mergeCell ref="V52:X53"/>
    <mergeCell ref="U41:U42"/>
    <mergeCell ref="S17:S18"/>
    <mergeCell ref="Y26:Y27"/>
    <mergeCell ref="W29:W30"/>
    <mergeCell ref="W32:W33"/>
    <mergeCell ref="Y38:Y39"/>
    <mergeCell ref="Y35:Y36"/>
    <mergeCell ref="V35:X36"/>
    <mergeCell ref="V38:X39"/>
    <mergeCell ref="V41:X42"/>
    <mergeCell ref="U38:U39"/>
    <mergeCell ref="V23:X23"/>
    <mergeCell ref="V22:X22"/>
    <mergeCell ref="V24:X24"/>
    <mergeCell ref="T14:Z14"/>
    <mergeCell ref="T17:Z18"/>
    <mergeCell ref="B6:AB8"/>
    <mergeCell ref="T15:Z15"/>
    <mergeCell ref="S29:S30"/>
    <mergeCell ref="U26:U27"/>
    <mergeCell ref="E3:F4"/>
    <mergeCell ref="E10:G12"/>
    <mergeCell ref="H10:Z12"/>
    <mergeCell ref="AT10:AX10"/>
    <mergeCell ref="AE9:AX9"/>
  </mergeCells>
  <pageMargins left="0.23622047244094491" right="0.23622047244094491" top="0.51181102362204722" bottom="0.51181102362204722" header="0" footer="0"/>
  <pageSetup paperSize="9" scale="30" fitToHeight="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codeName="Sheet21">
    <tabColor rgb="FF00B0F0"/>
  </sheetPr>
  <dimension ref="A1:AZ87"/>
  <sheetViews>
    <sheetView showGridLines="0" view="pageBreakPreview" topLeftCell="A20" zoomScale="40" zoomScaleNormal="40" zoomScaleSheetLayoutView="40" zoomScalePageLayoutView="40" workbookViewId="0">
      <selection activeCell="T33" sqref="T33:Z34"/>
    </sheetView>
  </sheetViews>
  <sheetFormatPr defaultColWidth="9.109375" defaultRowHeight="34.200000000000003"/>
  <cols>
    <col min="1" max="2" width="3.6640625" style="37" customWidth="1"/>
    <col min="3" max="3" width="3.6640625" style="39" customWidth="1"/>
    <col min="4" max="4" width="3.6640625" style="37" customWidth="1"/>
    <col min="5" max="6" width="9.6640625" style="37" customWidth="1"/>
    <col min="7" max="7" width="5.6640625" style="37" customWidth="1"/>
    <col min="8" max="14" width="20.6640625" style="37" customWidth="1"/>
    <col min="15" max="18" width="10.6640625" style="37" customWidth="1"/>
    <col min="19" max="19" width="10.6640625" style="38" customWidth="1"/>
    <col min="20" max="20" width="10.6640625" style="37" customWidth="1"/>
    <col min="21" max="22" width="10.6640625" style="38" customWidth="1"/>
    <col min="23" max="24" width="10.6640625" style="37" customWidth="1"/>
    <col min="25" max="25" width="10.6640625" style="1002" customWidth="1"/>
    <col min="26" max="26" width="10.6640625" style="37" customWidth="1"/>
    <col min="27" max="27" width="5.6640625" style="37" customWidth="1"/>
    <col min="28" max="29" width="3.6640625" style="37" customWidth="1"/>
    <col min="30" max="47" width="4.88671875" style="37" customWidth="1"/>
    <col min="48" max="16384" width="9.109375" style="37"/>
  </cols>
  <sheetData>
    <row r="1" spans="2:52" ht="15.9" customHeight="1" thickBot="1">
      <c r="F1" s="40"/>
      <c r="G1" s="40"/>
    </row>
    <row r="2" spans="2:52" ht="16.2" customHeight="1" thickBot="1">
      <c r="B2" s="973"/>
      <c r="C2" s="1034"/>
      <c r="D2" s="979"/>
      <c r="E2" s="979"/>
      <c r="F2" s="977"/>
      <c r="G2" s="977"/>
      <c r="H2" s="979"/>
      <c r="I2" s="979"/>
      <c r="J2" s="979"/>
      <c r="K2" s="979"/>
      <c r="L2" s="979"/>
      <c r="M2" s="979"/>
      <c r="N2" s="979"/>
      <c r="O2" s="979"/>
      <c r="P2" s="979"/>
      <c r="Q2" s="3098" t="s">
        <v>1125</v>
      </c>
      <c r="R2" s="3098"/>
      <c r="S2" s="2001"/>
      <c r="T2" s="3098" t="s">
        <v>1126</v>
      </c>
      <c r="U2" s="3098"/>
      <c r="V2" s="3098"/>
      <c r="W2" s="3098"/>
      <c r="X2" s="2001"/>
      <c r="Y2" s="3098" t="s">
        <v>1127</v>
      </c>
      <c r="Z2" s="3098"/>
      <c r="AA2" s="979"/>
      <c r="AB2" s="1024"/>
    </row>
    <row r="3" spans="2:52" ht="50.1" customHeight="1" thickBot="1">
      <c r="B3" s="982"/>
      <c r="C3" s="2005"/>
      <c r="D3" s="2005"/>
      <c r="E3" s="3166">
        <v>8</v>
      </c>
      <c r="F3" s="3167"/>
      <c r="G3" s="40"/>
      <c r="H3" s="1049" t="s">
        <v>762</v>
      </c>
      <c r="Q3" s="1898"/>
      <c r="R3" s="1899"/>
      <c r="S3" s="805"/>
      <c r="T3" s="1898"/>
      <c r="U3" s="1899"/>
      <c r="V3" s="1900"/>
      <c r="W3" s="1899"/>
      <c r="X3" s="805"/>
      <c r="Y3" s="1898"/>
      <c r="Z3" s="1899"/>
      <c r="AB3" s="996"/>
    </row>
    <row r="4" spans="2:52" ht="50.1" customHeight="1" thickBot="1">
      <c r="B4" s="982"/>
      <c r="C4" s="2005"/>
      <c r="D4" s="2005"/>
      <c r="E4" s="3168"/>
      <c r="F4" s="3169"/>
      <c r="G4" s="40"/>
      <c r="H4" s="2006" t="s">
        <v>760</v>
      </c>
      <c r="AB4" s="996"/>
    </row>
    <row r="5" spans="2:52" ht="30" customHeight="1" thickBot="1">
      <c r="B5" s="1040"/>
      <c r="C5" s="2005"/>
      <c r="D5" s="2005"/>
      <c r="E5" s="2005"/>
      <c r="AB5" s="996"/>
    </row>
    <row r="6" spans="2:52" ht="30" customHeight="1">
      <c r="B6" s="3191" t="s">
        <v>2342</v>
      </c>
      <c r="C6" s="3192"/>
      <c r="D6" s="3192"/>
      <c r="E6" s="3192"/>
      <c r="F6" s="3192"/>
      <c r="G6" s="3192"/>
      <c r="H6" s="3192"/>
      <c r="I6" s="3192"/>
      <c r="J6" s="3192"/>
      <c r="K6" s="3192"/>
      <c r="L6" s="3192"/>
      <c r="M6" s="3192"/>
      <c r="N6" s="3192"/>
      <c r="O6" s="3192"/>
      <c r="P6" s="3192"/>
      <c r="Q6" s="3192"/>
      <c r="R6" s="3192"/>
      <c r="S6" s="3192"/>
      <c r="T6" s="3192"/>
      <c r="U6" s="3192"/>
      <c r="V6" s="3192"/>
      <c r="W6" s="3192"/>
      <c r="X6" s="3192"/>
      <c r="Y6" s="3192"/>
      <c r="Z6" s="3192"/>
      <c r="AA6" s="3192"/>
      <c r="AB6" s="3193"/>
    </row>
    <row r="7" spans="2:52" ht="30" customHeight="1">
      <c r="B7" s="3194"/>
      <c r="C7" s="3195"/>
      <c r="D7" s="3195"/>
      <c r="E7" s="3195"/>
      <c r="F7" s="3195"/>
      <c r="G7" s="3195"/>
      <c r="H7" s="3195"/>
      <c r="I7" s="3195"/>
      <c r="J7" s="3195"/>
      <c r="K7" s="3195"/>
      <c r="L7" s="3195"/>
      <c r="M7" s="3195"/>
      <c r="N7" s="3195"/>
      <c r="O7" s="3195"/>
      <c r="P7" s="3195"/>
      <c r="Q7" s="3195"/>
      <c r="R7" s="3195"/>
      <c r="S7" s="3195"/>
      <c r="T7" s="3195"/>
      <c r="U7" s="3195"/>
      <c r="V7" s="3195"/>
      <c r="W7" s="3195"/>
      <c r="X7" s="3195"/>
      <c r="Y7" s="3195"/>
      <c r="Z7" s="3195"/>
      <c r="AA7" s="3195"/>
      <c r="AB7" s="3196"/>
    </row>
    <row r="8" spans="2:52" ht="30" customHeight="1" thickBot="1">
      <c r="B8" s="3197"/>
      <c r="C8" s="3198"/>
      <c r="D8" s="3198"/>
      <c r="E8" s="3198"/>
      <c r="F8" s="3198"/>
      <c r="G8" s="3198"/>
      <c r="H8" s="3198"/>
      <c r="I8" s="3198"/>
      <c r="J8" s="3198"/>
      <c r="K8" s="3198"/>
      <c r="L8" s="3198"/>
      <c r="M8" s="3198"/>
      <c r="N8" s="3198"/>
      <c r="O8" s="3198"/>
      <c r="P8" s="3198"/>
      <c r="Q8" s="3198"/>
      <c r="R8" s="3198"/>
      <c r="S8" s="3198"/>
      <c r="T8" s="3198"/>
      <c r="U8" s="3198"/>
      <c r="V8" s="3198"/>
      <c r="W8" s="3198"/>
      <c r="X8" s="3198"/>
      <c r="Y8" s="3198"/>
      <c r="Z8" s="3198"/>
      <c r="AA8" s="3198"/>
      <c r="AB8" s="3199"/>
    </row>
    <row r="9" spans="2:52" ht="30" customHeight="1" thickBot="1">
      <c r="B9" s="982"/>
      <c r="C9" s="972"/>
      <c r="E9" s="997"/>
      <c r="R9" s="38"/>
      <c r="S9" s="37"/>
      <c r="T9" s="38"/>
      <c r="U9" s="37"/>
      <c r="V9" s="37"/>
      <c r="Y9" s="37"/>
      <c r="AB9" s="996"/>
    </row>
    <row r="10" spans="2:52" ht="30" customHeight="1">
      <c r="B10" s="1041"/>
      <c r="C10" s="972"/>
      <c r="E10" s="3170" t="s">
        <v>1164</v>
      </c>
      <c r="F10" s="3171"/>
      <c r="G10" s="3172"/>
      <c r="H10" s="3179" t="s">
        <v>1232</v>
      </c>
      <c r="I10" s="3180"/>
      <c r="J10" s="3180"/>
      <c r="K10" s="3180"/>
      <c r="L10" s="3180"/>
      <c r="M10" s="3180"/>
      <c r="N10" s="3180"/>
      <c r="O10" s="3180"/>
      <c r="P10" s="3180"/>
      <c r="Q10" s="3180"/>
      <c r="R10" s="3180"/>
      <c r="S10" s="3180"/>
      <c r="T10" s="3180"/>
      <c r="U10" s="3180"/>
      <c r="V10" s="3180"/>
      <c r="W10" s="3180"/>
      <c r="X10" s="3180"/>
      <c r="Y10" s="3180"/>
      <c r="Z10" s="3181"/>
      <c r="AA10" s="2008"/>
      <c r="AB10" s="996"/>
      <c r="AG10" s="3215"/>
      <c r="AH10" s="3215"/>
      <c r="AI10" s="3215"/>
      <c r="AJ10" s="3215"/>
      <c r="AK10" s="3215"/>
      <c r="AL10" s="3215"/>
      <c r="AM10" s="3215"/>
      <c r="AN10" s="3215"/>
      <c r="AO10" s="3215"/>
      <c r="AP10" s="3215"/>
      <c r="AQ10" s="3215"/>
      <c r="AR10" s="3215"/>
      <c r="AS10" s="3215"/>
      <c r="AT10" s="3215"/>
      <c r="AU10" s="3215"/>
      <c r="AV10" s="3215"/>
      <c r="AW10" s="3215"/>
      <c r="AX10" s="3215"/>
      <c r="AY10" s="3215"/>
      <c r="AZ10" s="3215"/>
    </row>
    <row r="11" spans="2:52" ht="30" customHeight="1">
      <c r="B11" s="1041"/>
      <c r="C11" s="972"/>
      <c r="E11" s="3173"/>
      <c r="F11" s="3174"/>
      <c r="G11" s="3175"/>
      <c r="H11" s="3182"/>
      <c r="I11" s="3183"/>
      <c r="J11" s="3183"/>
      <c r="K11" s="3183"/>
      <c r="L11" s="3183"/>
      <c r="M11" s="3183"/>
      <c r="N11" s="3183"/>
      <c r="O11" s="3183"/>
      <c r="P11" s="3183"/>
      <c r="Q11" s="3183"/>
      <c r="R11" s="3183"/>
      <c r="S11" s="3183"/>
      <c r="T11" s="3183"/>
      <c r="U11" s="3183"/>
      <c r="V11" s="3183"/>
      <c r="W11" s="3183"/>
      <c r="X11" s="3183"/>
      <c r="Y11" s="3183"/>
      <c r="Z11" s="3184"/>
      <c r="AA11" s="2008"/>
      <c r="AB11" s="996"/>
    </row>
    <row r="12" spans="2:52" ht="30" customHeight="1" thickBot="1">
      <c r="B12" s="1041"/>
      <c r="C12" s="972"/>
      <c r="E12" s="3176"/>
      <c r="F12" s="3177"/>
      <c r="G12" s="3178"/>
      <c r="H12" s="3185"/>
      <c r="I12" s="3186"/>
      <c r="J12" s="3186"/>
      <c r="K12" s="3186"/>
      <c r="L12" s="3186"/>
      <c r="M12" s="3186"/>
      <c r="N12" s="3186"/>
      <c r="O12" s="3186"/>
      <c r="P12" s="3186"/>
      <c r="Q12" s="3186"/>
      <c r="R12" s="3186"/>
      <c r="S12" s="3186"/>
      <c r="T12" s="3186"/>
      <c r="U12" s="3186"/>
      <c r="V12" s="3186"/>
      <c r="W12" s="3186"/>
      <c r="X12" s="3186"/>
      <c r="Y12" s="3186"/>
      <c r="Z12" s="3187"/>
      <c r="AA12" s="2008"/>
      <c r="AB12" s="996"/>
    </row>
    <row r="13" spans="2:52" ht="30" customHeight="1">
      <c r="B13" s="1041"/>
      <c r="C13" s="1021"/>
      <c r="D13" s="35"/>
      <c r="E13" s="35"/>
      <c r="AB13" s="996"/>
    </row>
    <row r="14" spans="2:52" ht="30" customHeight="1">
      <c r="B14" s="1041"/>
      <c r="C14" s="1021"/>
      <c r="D14" s="35"/>
      <c r="E14" s="35"/>
      <c r="AB14" s="996"/>
    </row>
    <row r="15" spans="2:52" ht="30" customHeight="1">
      <c r="B15" s="1041"/>
      <c r="C15" s="1021"/>
      <c r="D15" s="35"/>
      <c r="E15" s="35"/>
      <c r="F15" s="988"/>
      <c r="G15" s="40"/>
      <c r="H15" s="36"/>
      <c r="Q15" s="43"/>
      <c r="R15" s="43"/>
      <c r="S15" s="43"/>
      <c r="T15" s="3188" t="s">
        <v>86</v>
      </c>
      <c r="U15" s="3188"/>
      <c r="V15" s="3188"/>
      <c r="W15" s="3188"/>
      <c r="X15" s="3188"/>
      <c r="Y15" s="3188"/>
      <c r="Z15" s="3188"/>
      <c r="AA15" s="985"/>
      <c r="AB15" s="996"/>
    </row>
    <row r="16" spans="2:52" ht="30" customHeight="1">
      <c r="B16" s="1041"/>
      <c r="C16" s="37"/>
      <c r="F16" s="988"/>
      <c r="G16" s="40"/>
      <c r="H16" s="36"/>
      <c r="Q16" s="43"/>
      <c r="R16" s="43"/>
      <c r="S16" s="43"/>
      <c r="T16" s="3188" t="s">
        <v>40</v>
      </c>
      <c r="U16" s="3188"/>
      <c r="V16" s="3188"/>
      <c r="W16" s="3188"/>
      <c r="X16" s="3188"/>
      <c r="Y16" s="3188"/>
      <c r="Z16" s="3188"/>
      <c r="AA16" s="985"/>
      <c r="AB16" s="996"/>
    </row>
    <row r="17" spans="2:31" ht="30" customHeight="1">
      <c r="B17" s="1041"/>
      <c r="C17" s="37"/>
      <c r="E17" s="238"/>
      <c r="I17" s="235"/>
      <c r="J17" s="36"/>
      <c r="S17" s="37"/>
      <c r="T17" s="38"/>
      <c r="U17" s="37"/>
      <c r="V17" s="37"/>
      <c r="W17" s="985"/>
      <c r="X17" s="236"/>
      <c r="Y17" s="236"/>
      <c r="Z17" s="1000" t="s">
        <v>378</v>
      </c>
      <c r="AA17" s="1000"/>
      <c r="AB17" s="996"/>
    </row>
    <row r="18" spans="2:31" ht="30" customHeight="1">
      <c r="B18" s="1041"/>
      <c r="C18" s="37"/>
      <c r="E18" s="987" t="s">
        <v>344</v>
      </c>
      <c r="I18" s="235"/>
      <c r="J18" s="36"/>
      <c r="S18" s="3219">
        <v>54</v>
      </c>
      <c r="T18" s="3159"/>
      <c r="U18" s="3160"/>
      <c r="V18" s="3160"/>
      <c r="W18" s="3160"/>
      <c r="X18" s="3160"/>
      <c r="Y18" s="3160"/>
      <c r="Z18" s="3161"/>
      <c r="AA18" s="972"/>
      <c r="AB18" s="996"/>
    </row>
    <row r="19" spans="2:31" ht="30" customHeight="1">
      <c r="B19" s="1041"/>
      <c r="C19" s="37"/>
      <c r="E19" s="993" t="s">
        <v>345</v>
      </c>
      <c r="S19" s="3219"/>
      <c r="T19" s="3162"/>
      <c r="U19" s="3163"/>
      <c r="V19" s="3163"/>
      <c r="W19" s="3163"/>
      <c r="X19" s="3163"/>
      <c r="Y19" s="3163"/>
      <c r="Z19" s="3164"/>
      <c r="AA19" s="972"/>
      <c r="AB19" s="996"/>
    </row>
    <row r="20" spans="2:31" ht="30" customHeight="1">
      <c r="B20" s="1041"/>
      <c r="C20" s="37"/>
      <c r="E20" s="1021"/>
      <c r="F20" s="36"/>
      <c r="G20" s="35"/>
      <c r="U20" s="37"/>
      <c r="V20" s="37"/>
      <c r="W20" s="3219"/>
      <c r="X20" s="3219"/>
      <c r="Y20" s="3219"/>
      <c r="AB20" s="996"/>
    </row>
    <row r="21" spans="2:31" ht="30" customHeight="1">
      <c r="B21" s="1041"/>
      <c r="C21" s="37"/>
      <c r="E21" s="1021"/>
      <c r="F21" s="35"/>
      <c r="G21" s="35"/>
      <c r="I21" s="235"/>
      <c r="J21" s="36"/>
      <c r="U21" s="36"/>
      <c r="V21" s="37"/>
      <c r="W21" s="3220"/>
      <c r="X21" s="3220"/>
      <c r="Y21" s="3220"/>
      <c r="AB21" s="996"/>
    </row>
    <row r="22" spans="2:31" ht="30" customHeight="1">
      <c r="B22" s="1041"/>
      <c r="C22" s="37"/>
      <c r="E22" s="1021"/>
      <c r="F22" s="35"/>
      <c r="G22" s="35"/>
      <c r="I22" s="235"/>
      <c r="J22" s="36"/>
      <c r="U22" s="35"/>
      <c r="V22" s="37"/>
      <c r="W22" s="3226"/>
      <c r="X22" s="3226"/>
      <c r="Y22" s="3226"/>
      <c r="AB22" s="996"/>
    </row>
    <row r="23" spans="2:31" ht="30" customHeight="1">
      <c r="B23" s="1718"/>
      <c r="C23" s="1637"/>
      <c r="D23" s="1637"/>
      <c r="E23" s="1719"/>
      <c r="F23" s="1716"/>
      <c r="G23" s="1716"/>
      <c r="H23" s="1637"/>
      <c r="I23" s="1720"/>
      <c r="J23" s="1721"/>
      <c r="K23" s="1637"/>
      <c r="L23" s="1637"/>
      <c r="M23" s="1637"/>
      <c r="N23" s="1637"/>
      <c r="O23" s="1637"/>
      <c r="P23" s="1637"/>
      <c r="Q23" s="1637"/>
      <c r="R23" s="1637"/>
      <c r="S23" s="1714"/>
      <c r="T23" s="1637"/>
      <c r="U23" s="1637"/>
      <c r="V23" s="1721"/>
      <c r="W23" s="1721"/>
      <c r="X23" s="1721"/>
      <c r="Y23" s="1721"/>
      <c r="Z23" s="1637"/>
      <c r="AA23" s="1637"/>
      <c r="AB23" s="1715"/>
    </row>
    <row r="24" spans="2:31" ht="30" customHeight="1" thickBot="1">
      <c r="B24" s="1041"/>
      <c r="C24" s="37"/>
      <c r="E24" s="1021"/>
      <c r="F24" s="983"/>
      <c r="G24" s="36"/>
      <c r="I24" s="235"/>
      <c r="J24" s="36"/>
      <c r="U24" s="37"/>
      <c r="V24" s="986"/>
      <c r="W24" s="986"/>
      <c r="X24" s="986"/>
      <c r="Y24" s="986"/>
      <c r="AB24" s="996"/>
    </row>
    <row r="25" spans="2:31" ht="30" customHeight="1">
      <c r="B25" s="1041"/>
      <c r="C25" s="37"/>
      <c r="E25" s="3170" t="s">
        <v>1165</v>
      </c>
      <c r="F25" s="3171"/>
      <c r="G25" s="3172"/>
      <c r="H25" s="3179" t="s">
        <v>1231</v>
      </c>
      <c r="I25" s="3180"/>
      <c r="J25" s="3180"/>
      <c r="K25" s="3180"/>
      <c r="L25" s="3180"/>
      <c r="M25" s="3180"/>
      <c r="N25" s="3180"/>
      <c r="O25" s="3180"/>
      <c r="P25" s="3180"/>
      <c r="Q25" s="3180"/>
      <c r="R25" s="3180"/>
      <c r="S25" s="3180"/>
      <c r="T25" s="3180"/>
      <c r="U25" s="3180"/>
      <c r="V25" s="3180"/>
      <c r="W25" s="3180"/>
      <c r="X25" s="3180"/>
      <c r="Y25" s="3180"/>
      <c r="Z25" s="3181"/>
      <c r="AA25" s="2008"/>
      <c r="AB25" s="996"/>
    </row>
    <row r="26" spans="2:31" ht="30" customHeight="1">
      <c r="B26" s="1041"/>
      <c r="C26" s="37"/>
      <c r="E26" s="3173"/>
      <c r="F26" s="3174"/>
      <c r="G26" s="3175"/>
      <c r="H26" s="3182"/>
      <c r="I26" s="3183"/>
      <c r="J26" s="3183"/>
      <c r="K26" s="3183"/>
      <c r="L26" s="3183"/>
      <c r="M26" s="3183"/>
      <c r="N26" s="3183"/>
      <c r="O26" s="3183"/>
      <c r="P26" s="3183"/>
      <c r="Q26" s="3183"/>
      <c r="R26" s="3183"/>
      <c r="S26" s="3183"/>
      <c r="T26" s="3183"/>
      <c r="U26" s="3183"/>
      <c r="V26" s="3183"/>
      <c r="W26" s="3183"/>
      <c r="X26" s="3183"/>
      <c r="Y26" s="3183"/>
      <c r="Z26" s="3184"/>
      <c r="AA26" s="2008"/>
      <c r="AB26" s="996"/>
    </row>
    <row r="27" spans="2:31" ht="30" customHeight="1" thickBot="1">
      <c r="B27" s="1041"/>
      <c r="C27" s="37"/>
      <c r="E27" s="3176"/>
      <c r="F27" s="3177"/>
      <c r="G27" s="3178"/>
      <c r="H27" s="3185"/>
      <c r="I27" s="3186"/>
      <c r="J27" s="3186"/>
      <c r="K27" s="3186"/>
      <c r="L27" s="3186"/>
      <c r="M27" s="3186"/>
      <c r="N27" s="3186"/>
      <c r="O27" s="3186"/>
      <c r="P27" s="3186"/>
      <c r="Q27" s="3186"/>
      <c r="R27" s="3186"/>
      <c r="S27" s="3186"/>
      <c r="T27" s="3186"/>
      <c r="U27" s="3186"/>
      <c r="V27" s="3186"/>
      <c r="W27" s="3186"/>
      <c r="X27" s="3186"/>
      <c r="Y27" s="3186"/>
      <c r="Z27" s="3187"/>
      <c r="AA27" s="2008"/>
      <c r="AB27" s="996"/>
    </row>
    <row r="28" spans="2:31" ht="30" customHeight="1">
      <c r="B28" s="1041"/>
      <c r="C28" s="37"/>
      <c r="E28" s="35"/>
      <c r="F28" s="988"/>
      <c r="G28" s="40"/>
      <c r="H28" s="36"/>
      <c r="U28" s="37"/>
      <c r="V28" s="37"/>
      <c r="Y28" s="985"/>
      <c r="AB28" s="996"/>
    </row>
    <row r="29" spans="2:31" ht="30" customHeight="1">
      <c r="B29" s="1041"/>
      <c r="C29" s="37"/>
      <c r="E29" s="35"/>
      <c r="F29" s="988"/>
      <c r="G29" s="40"/>
      <c r="H29" s="36"/>
      <c r="U29" s="37"/>
      <c r="V29" s="37"/>
      <c r="Y29" s="985"/>
      <c r="AB29" s="996"/>
    </row>
    <row r="30" spans="2:31" ht="30" customHeight="1">
      <c r="B30" s="1041"/>
      <c r="C30" s="37"/>
      <c r="E30" s="987" t="s">
        <v>765</v>
      </c>
      <c r="H30" s="235"/>
      <c r="I30" s="36"/>
      <c r="S30" s="37"/>
      <c r="T30" s="3188" t="s">
        <v>86</v>
      </c>
      <c r="U30" s="3188"/>
      <c r="V30" s="3188"/>
      <c r="W30" s="3188"/>
      <c r="X30" s="3188"/>
      <c r="Y30" s="3188"/>
      <c r="Z30" s="3188"/>
      <c r="AA30" s="985"/>
      <c r="AB30" s="999"/>
      <c r="AC30" s="43"/>
      <c r="AD30" s="43"/>
      <c r="AE30" s="43"/>
    </row>
    <row r="31" spans="2:31" ht="30" customHeight="1">
      <c r="B31" s="360"/>
      <c r="C31" s="325"/>
      <c r="D31" s="325"/>
      <c r="E31" s="993" t="s">
        <v>766</v>
      </c>
      <c r="H31" s="235"/>
      <c r="I31" s="36"/>
      <c r="S31" s="1054"/>
      <c r="T31" s="3188" t="s">
        <v>40</v>
      </c>
      <c r="U31" s="3188"/>
      <c r="V31" s="3188"/>
      <c r="W31" s="3188"/>
      <c r="X31" s="3188"/>
      <c r="Y31" s="3188"/>
      <c r="Z31" s="3188"/>
      <c r="AA31" s="985"/>
      <c r="AB31" s="999"/>
      <c r="AC31" s="43"/>
      <c r="AD31" s="43"/>
      <c r="AE31" s="43"/>
    </row>
    <row r="32" spans="2:31" ht="30" customHeight="1">
      <c r="B32" s="360"/>
      <c r="C32" s="325"/>
      <c r="D32" s="325"/>
      <c r="E32" s="36"/>
      <c r="F32" s="35"/>
      <c r="S32" s="37"/>
      <c r="T32" s="38"/>
      <c r="U32" s="991"/>
      <c r="V32" s="991"/>
      <c r="W32" s="991"/>
      <c r="X32" s="991"/>
      <c r="Y32" s="991"/>
      <c r="Z32" s="1000" t="s">
        <v>378</v>
      </c>
      <c r="AA32" s="1000"/>
      <c r="AB32" s="342"/>
    </row>
    <row r="33" spans="1:28" ht="30" customHeight="1">
      <c r="B33" s="360"/>
      <c r="C33" s="325"/>
      <c r="D33" s="325"/>
      <c r="E33" s="36" t="s">
        <v>6</v>
      </c>
      <c r="F33" s="36" t="s">
        <v>349</v>
      </c>
      <c r="H33" s="235"/>
      <c r="I33" s="36"/>
      <c r="S33" s="3165">
        <v>58</v>
      </c>
      <c r="T33" s="3159"/>
      <c r="U33" s="3160"/>
      <c r="V33" s="3160"/>
      <c r="W33" s="3160"/>
      <c r="X33" s="3160"/>
      <c r="Y33" s="3160"/>
      <c r="Z33" s="3161"/>
      <c r="AA33" s="972"/>
      <c r="AB33" s="342"/>
    </row>
    <row r="34" spans="1:28" ht="30" customHeight="1">
      <c r="A34" s="996"/>
      <c r="B34" s="331"/>
      <c r="C34" s="325"/>
      <c r="D34" s="325"/>
      <c r="E34" s="36"/>
      <c r="F34" s="35" t="s">
        <v>346</v>
      </c>
      <c r="H34" s="235"/>
      <c r="I34" s="36"/>
      <c r="S34" s="3165"/>
      <c r="T34" s="3162"/>
      <c r="U34" s="3163"/>
      <c r="V34" s="3163"/>
      <c r="W34" s="3163"/>
      <c r="X34" s="3163"/>
      <c r="Y34" s="3163"/>
      <c r="Z34" s="3164"/>
      <c r="AA34" s="972"/>
      <c r="AB34" s="342"/>
    </row>
    <row r="35" spans="1:28" ht="30" customHeight="1">
      <c r="B35" s="331"/>
      <c r="C35" s="355"/>
      <c r="D35" s="325"/>
      <c r="E35" s="36"/>
      <c r="F35" s="35"/>
      <c r="H35" s="235"/>
      <c r="I35" s="36"/>
      <c r="S35" s="37"/>
      <c r="T35" s="1028"/>
      <c r="U35" s="983"/>
      <c r="V35" s="983"/>
      <c r="W35" s="983"/>
      <c r="X35" s="983"/>
      <c r="Y35" s="983"/>
      <c r="Z35" s="983"/>
      <c r="AA35" s="983"/>
      <c r="AB35" s="342"/>
    </row>
    <row r="36" spans="1:28" ht="30" customHeight="1">
      <c r="B36" s="331"/>
      <c r="C36" s="1638"/>
      <c r="D36" s="1638"/>
      <c r="E36" s="36" t="s">
        <v>7</v>
      </c>
      <c r="F36" s="36" t="s">
        <v>350</v>
      </c>
      <c r="H36" s="235"/>
      <c r="I36" s="36"/>
      <c r="S36" s="3165">
        <v>59</v>
      </c>
      <c r="T36" s="3159"/>
      <c r="U36" s="3160"/>
      <c r="V36" s="3160"/>
      <c r="W36" s="3160"/>
      <c r="X36" s="3160"/>
      <c r="Y36" s="3160"/>
      <c r="Z36" s="3161"/>
      <c r="AA36" s="972"/>
      <c r="AB36" s="342"/>
    </row>
    <row r="37" spans="1:28" ht="30" customHeight="1">
      <c r="B37" s="360"/>
      <c r="C37" s="1638"/>
      <c r="D37" s="1638"/>
      <c r="E37" s="36"/>
      <c r="F37" s="35" t="s">
        <v>347</v>
      </c>
      <c r="H37" s="235"/>
      <c r="I37" s="36"/>
      <c r="S37" s="3165"/>
      <c r="T37" s="3162"/>
      <c r="U37" s="3163"/>
      <c r="V37" s="3163"/>
      <c r="W37" s="3163"/>
      <c r="X37" s="3163"/>
      <c r="Y37" s="3163"/>
      <c r="Z37" s="3164"/>
      <c r="AA37" s="972"/>
      <c r="AB37" s="342"/>
    </row>
    <row r="38" spans="1:28" ht="30" customHeight="1">
      <c r="B38" s="360"/>
      <c r="C38" s="1638"/>
      <c r="D38" s="1638"/>
      <c r="E38" s="36"/>
      <c r="F38" s="35"/>
      <c r="H38" s="235"/>
      <c r="I38" s="36"/>
      <c r="S38" s="37"/>
      <c r="T38" s="1028"/>
      <c r="U38" s="34"/>
      <c r="V38" s="36"/>
      <c r="W38" s="36"/>
      <c r="X38" s="36"/>
      <c r="Y38" s="36"/>
      <c r="Z38" s="983"/>
      <c r="AA38" s="983"/>
      <c r="AB38" s="342"/>
    </row>
    <row r="39" spans="1:28" ht="30" customHeight="1">
      <c r="B39" s="331"/>
      <c r="C39" s="1638"/>
      <c r="D39" s="1638"/>
      <c r="E39" s="36" t="s">
        <v>330</v>
      </c>
      <c r="F39" s="36" t="s">
        <v>351</v>
      </c>
      <c r="H39" s="235"/>
      <c r="I39" s="36"/>
      <c r="S39" s="3165">
        <v>60</v>
      </c>
      <c r="T39" s="3159"/>
      <c r="U39" s="3160"/>
      <c r="V39" s="3160"/>
      <c r="W39" s="3160"/>
      <c r="X39" s="3160"/>
      <c r="Y39" s="3160"/>
      <c r="Z39" s="3161"/>
      <c r="AA39" s="972"/>
      <c r="AB39" s="342"/>
    </row>
    <row r="40" spans="1:28" ht="30" customHeight="1">
      <c r="B40" s="982"/>
      <c r="C40" s="972"/>
      <c r="F40" s="35" t="s">
        <v>348</v>
      </c>
      <c r="H40" s="235"/>
      <c r="I40" s="36"/>
      <c r="S40" s="3165"/>
      <c r="T40" s="3162"/>
      <c r="U40" s="3163"/>
      <c r="V40" s="3163"/>
      <c r="W40" s="3163"/>
      <c r="X40" s="3163"/>
      <c r="Y40" s="3163"/>
      <c r="Z40" s="3164"/>
      <c r="AA40" s="972"/>
      <c r="AB40" s="996"/>
    </row>
    <row r="41" spans="1:28" ht="30" customHeight="1">
      <c r="B41" s="982"/>
      <c r="C41" s="972"/>
      <c r="AB41" s="996"/>
    </row>
    <row r="42" spans="1:28" ht="30" customHeight="1">
      <c r="B42" s="982"/>
      <c r="C42" s="972"/>
      <c r="AB42" s="996"/>
    </row>
    <row r="43" spans="1:28" ht="30" customHeight="1">
      <c r="B43" s="982"/>
      <c r="C43" s="972"/>
      <c r="AB43" s="996"/>
    </row>
    <row r="44" spans="1:28" ht="30" customHeight="1">
      <c r="B44" s="982"/>
      <c r="C44" s="972"/>
      <c r="AB44" s="996"/>
    </row>
    <row r="45" spans="1:28" ht="30" customHeight="1">
      <c r="B45" s="982"/>
      <c r="C45" s="972"/>
      <c r="AB45" s="996"/>
    </row>
    <row r="46" spans="1:28" ht="30" customHeight="1">
      <c r="B46" s="982"/>
      <c r="C46" s="1021"/>
      <c r="D46" s="35"/>
      <c r="AB46" s="996"/>
    </row>
    <row r="47" spans="1:28" ht="30" customHeight="1">
      <c r="B47" s="982"/>
      <c r="C47" s="37"/>
      <c r="AB47" s="996"/>
    </row>
    <row r="48" spans="1:28" ht="30" customHeight="1">
      <c r="B48" s="982"/>
      <c r="C48" s="37"/>
      <c r="AB48" s="996"/>
    </row>
    <row r="49" spans="2:28" ht="30" customHeight="1">
      <c r="B49" s="982"/>
      <c r="C49" s="37"/>
      <c r="AB49" s="996"/>
    </row>
    <row r="50" spans="2:28" ht="30" customHeight="1">
      <c r="B50" s="982"/>
      <c r="C50" s="37"/>
      <c r="AB50" s="996"/>
    </row>
    <row r="51" spans="2:28" ht="30" customHeight="1">
      <c r="B51" s="982"/>
      <c r="C51" s="37"/>
      <c r="AB51" s="996"/>
    </row>
    <row r="52" spans="2:28" ht="30" customHeight="1">
      <c r="B52" s="982"/>
      <c r="C52" s="37"/>
      <c r="AB52" s="996"/>
    </row>
    <row r="53" spans="2:28" ht="30" customHeight="1">
      <c r="B53" s="982"/>
      <c r="C53" s="37"/>
      <c r="AB53" s="996"/>
    </row>
    <row r="54" spans="2:28" ht="30" customHeight="1">
      <c r="B54" s="982"/>
      <c r="C54" s="37"/>
      <c r="AB54" s="996"/>
    </row>
    <row r="55" spans="2:28" ht="30" customHeight="1">
      <c r="B55" s="982"/>
      <c r="C55" s="37"/>
      <c r="AB55" s="996"/>
    </row>
    <row r="56" spans="2:28" ht="30" customHeight="1">
      <c r="B56" s="982"/>
      <c r="C56" s="37"/>
      <c r="AB56" s="996"/>
    </row>
    <row r="57" spans="2:28" ht="30" customHeight="1">
      <c r="B57" s="982"/>
      <c r="C57" s="37"/>
      <c r="AB57" s="996"/>
    </row>
    <row r="58" spans="2:28" ht="30" customHeight="1">
      <c r="B58" s="982"/>
      <c r="C58" s="1021"/>
      <c r="D58" s="35"/>
      <c r="E58" s="36"/>
      <c r="F58" s="40"/>
      <c r="G58" s="36"/>
      <c r="S58" s="37"/>
      <c r="T58" s="38"/>
      <c r="U58" s="36"/>
      <c r="V58" s="36"/>
      <c r="W58" s="36"/>
      <c r="X58" s="36"/>
      <c r="Y58" s="36"/>
      <c r="Z58" s="983"/>
      <c r="AA58" s="983"/>
      <c r="AB58" s="996"/>
    </row>
    <row r="59" spans="2:28" ht="30" customHeight="1">
      <c r="B59" s="982"/>
      <c r="C59" s="1021"/>
      <c r="D59" s="35"/>
      <c r="E59" s="36"/>
      <c r="F59" s="40"/>
      <c r="G59" s="36"/>
      <c r="S59" s="37"/>
      <c r="T59" s="38"/>
      <c r="U59" s="36"/>
      <c r="V59" s="36"/>
      <c r="W59" s="36"/>
      <c r="X59" s="36"/>
      <c r="Y59" s="36"/>
      <c r="Z59" s="983"/>
      <c r="AA59" s="983"/>
      <c r="AB59" s="996"/>
    </row>
    <row r="60" spans="2:28" ht="30" customHeight="1">
      <c r="B60" s="982"/>
      <c r="C60" s="1021"/>
      <c r="D60" s="35"/>
      <c r="E60" s="36"/>
      <c r="F60" s="40"/>
      <c r="G60" s="36"/>
      <c r="S60" s="37"/>
      <c r="T60" s="38"/>
      <c r="U60" s="36"/>
      <c r="V60" s="36"/>
      <c r="W60" s="36"/>
      <c r="X60" s="36"/>
      <c r="Y60" s="36"/>
      <c r="Z60" s="983"/>
      <c r="AA60" s="983"/>
      <c r="AB60" s="996"/>
    </row>
    <row r="61" spans="2:28" ht="30" customHeight="1">
      <c r="B61" s="982"/>
      <c r="C61" s="1021"/>
      <c r="D61" s="35"/>
      <c r="E61" s="36"/>
      <c r="F61" s="40"/>
      <c r="G61" s="36"/>
      <c r="S61" s="37"/>
      <c r="T61" s="38"/>
      <c r="U61" s="36"/>
      <c r="V61" s="36"/>
      <c r="W61" s="36"/>
      <c r="X61" s="36"/>
      <c r="Y61" s="36"/>
      <c r="Z61" s="983"/>
      <c r="AA61" s="983"/>
      <c r="AB61" s="996"/>
    </row>
    <row r="62" spans="2:28" ht="30" customHeight="1">
      <c r="B62" s="982"/>
      <c r="C62" s="1021"/>
      <c r="D62" s="35"/>
      <c r="E62" s="36"/>
      <c r="F62" s="40"/>
      <c r="G62" s="36"/>
      <c r="S62" s="37"/>
      <c r="T62" s="38"/>
      <c r="U62" s="36"/>
      <c r="V62" s="36"/>
      <c r="W62" s="36"/>
      <c r="X62" s="36"/>
      <c r="Y62" s="36"/>
      <c r="Z62" s="983"/>
      <c r="AA62" s="983"/>
      <c r="AB62" s="996"/>
    </row>
    <row r="63" spans="2:28" ht="30" customHeight="1">
      <c r="B63" s="982"/>
      <c r="C63" s="1021"/>
      <c r="D63" s="35"/>
      <c r="E63" s="36"/>
      <c r="F63" s="40"/>
      <c r="G63" s="36"/>
      <c r="S63" s="37"/>
      <c r="T63" s="38"/>
      <c r="U63" s="36"/>
      <c r="V63" s="36"/>
      <c r="W63" s="36"/>
      <c r="X63" s="36"/>
      <c r="Y63" s="36"/>
      <c r="Z63" s="983"/>
      <c r="AA63" s="983"/>
      <c r="AB63" s="996"/>
    </row>
    <row r="64" spans="2:28" ht="30" customHeight="1">
      <c r="B64" s="982"/>
      <c r="C64" s="1021"/>
      <c r="D64" s="35"/>
      <c r="E64" s="36"/>
      <c r="F64" s="40"/>
      <c r="G64" s="36"/>
      <c r="S64" s="37"/>
      <c r="T64" s="38"/>
      <c r="U64" s="36"/>
      <c r="V64" s="36"/>
      <c r="W64" s="36"/>
      <c r="X64" s="36"/>
      <c r="Y64" s="36"/>
      <c r="Z64" s="983"/>
      <c r="AA64" s="983"/>
      <c r="AB64" s="996"/>
    </row>
    <row r="65" spans="2:28" ht="30" customHeight="1">
      <c r="B65" s="982"/>
      <c r="C65" s="1021"/>
      <c r="D65" s="35"/>
      <c r="E65" s="36"/>
      <c r="F65" s="40"/>
      <c r="G65" s="36"/>
      <c r="S65" s="37"/>
      <c r="T65" s="38"/>
      <c r="U65" s="36"/>
      <c r="V65" s="36"/>
      <c r="W65" s="36"/>
      <c r="X65" s="36"/>
      <c r="Y65" s="36"/>
      <c r="Z65" s="983"/>
      <c r="AA65" s="983"/>
      <c r="AB65" s="996"/>
    </row>
    <row r="66" spans="2:28" ht="30" customHeight="1">
      <c r="B66" s="982"/>
      <c r="C66" s="1021"/>
      <c r="D66" s="35"/>
      <c r="E66" s="36"/>
      <c r="F66" s="40"/>
      <c r="G66" s="36"/>
      <c r="S66" s="37"/>
      <c r="T66" s="38"/>
      <c r="U66" s="36"/>
      <c r="V66" s="36"/>
      <c r="W66" s="36"/>
      <c r="X66" s="36"/>
      <c r="Y66" s="36"/>
      <c r="Z66" s="983"/>
      <c r="AA66" s="983"/>
      <c r="AB66" s="996"/>
    </row>
    <row r="67" spans="2:28" ht="30" customHeight="1">
      <c r="B67" s="982"/>
      <c r="C67" s="1021"/>
      <c r="D67" s="35"/>
      <c r="E67" s="36"/>
      <c r="F67" s="40"/>
      <c r="G67" s="36"/>
      <c r="S67" s="37"/>
      <c r="T67" s="38"/>
      <c r="U67" s="36"/>
      <c r="V67" s="36"/>
      <c r="W67" s="36"/>
      <c r="X67" s="36"/>
      <c r="Y67" s="36"/>
      <c r="Z67" s="983"/>
      <c r="AA67" s="983"/>
      <c r="AB67" s="996"/>
    </row>
    <row r="68" spans="2:28" ht="30" customHeight="1">
      <c r="B68" s="982"/>
      <c r="C68" s="1021"/>
      <c r="D68" s="35"/>
      <c r="E68" s="36"/>
      <c r="F68" s="40"/>
      <c r="G68" s="36"/>
      <c r="S68" s="37"/>
      <c r="T68" s="38"/>
      <c r="U68" s="36"/>
      <c r="V68" s="36"/>
      <c r="W68" s="36"/>
      <c r="X68" s="36"/>
      <c r="Y68" s="36"/>
      <c r="Z68" s="983"/>
      <c r="AA68" s="983"/>
      <c r="AB68" s="996"/>
    </row>
    <row r="69" spans="2:28" ht="30" customHeight="1">
      <c r="B69" s="982"/>
      <c r="C69" s="1021"/>
      <c r="D69" s="35"/>
      <c r="E69" s="36"/>
      <c r="F69" s="40"/>
      <c r="G69" s="36"/>
      <c r="S69" s="37"/>
      <c r="T69" s="38"/>
      <c r="U69" s="36"/>
      <c r="V69" s="36"/>
      <c r="W69" s="36"/>
      <c r="X69" s="36"/>
      <c r="Y69" s="36"/>
      <c r="Z69" s="983"/>
      <c r="AA69" s="983"/>
      <c r="AB69" s="996"/>
    </row>
    <row r="70" spans="2:28" ht="30" customHeight="1">
      <c r="B70" s="982"/>
      <c r="C70" s="1021"/>
      <c r="D70" s="35"/>
      <c r="E70" s="36"/>
      <c r="F70" s="40"/>
      <c r="G70" s="36"/>
      <c r="S70" s="37"/>
      <c r="T70" s="38"/>
      <c r="U70" s="36"/>
      <c r="V70" s="36"/>
      <c r="W70" s="36"/>
      <c r="X70" s="36"/>
      <c r="Y70" s="36"/>
      <c r="Z70" s="983"/>
      <c r="AA70" s="983"/>
      <c r="AB70" s="996"/>
    </row>
    <row r="71" spans="2:28" ht="30" customHeight="1">
      <c r="B71" s="982"/>
      <c r="C71" s="1021"/>
      <c r="D71" s="35"/>
      <c r="E71" s="36"/>
      <c r="F71" s="40"/>
      <c r="G71" s="36"/>
      <c r="S71" s="37"/>
      <c r="T71" s="38"/>
      <c r="U71" s="36"/>
      <c r="V71" s="36"/>
      <c r="W71" s="36"/>
      <c r="X71" s="36"/>
      <c r="Y71" s="36"/>
      <c r="Z71" s="983"/>
      <c r="AA71" s="983"/>
      <c r="AB71" s="996"/>
    </row>
    <row r="72" spans="2:28" ht="30" customHeight="1">
      <c r="B72" s="982"/>
      <c r="C72" s="1021"/>
      <c r="D72" s="35"/>
      <c r="E72" s="36"/>
      <c r="F72" s="40"/>
      <c r="G72" s="36"/>
      <c r="S72" s="37"/>
      <c r="T72" s="38"/>
      <c r="U72" s="36"/>
      <c r="V72" s="36"/>
      <c r="W72" s="36"/>
      <c r="X72" s="36"/>
      <c r="Y72" s="36"/>
      <c r="Z72" s="983"/>
      <c r="AA72" s="983"/>
      <c r="AB72" s="996"/>
    </row>
    <row r="73" spans="2:28" ht="30" customHeight="1">
      <c r="B73" s="982"/>
      <c r="C73" s="1021"/>
      <c r="D73" s="35"/>
      <c r="E73" s="36"/>
      <c r="F73" s="40"/>
      <c r="G73" s="36"/>
      <c r="S73" s="37"/>
      <c r="T73" s="38"/>
      <c r="U73" s="36"/>
      <c r="V73" s="36"/>
      <c r="W73" s="36"/>
      <c r="X73" s="36"/>
      <c r="Y73" s="36"/>
      <c r="Z73" s="983"/>
      <c r="AA73" s="983"/>
      <c r="AB73" s="996"/>
    </row>
    <row r="74" spans="2:28" ht="30" customHeight="1">
      <c r="B74" s="982"/>
      <c r="C74" s="1021"/>
      <c r="D74" s="35"/>
      <c r="E74" s="36"/>
      <c r="F74" s="40"/>
      <c r="G74" s="36"/>
      <c r="S74" s="37"/>
      <c r="T74" s="38"/>
      <c r="U74" s="36"/>
      <c r="V74" s="36"/>
      <c r="W74" s="36"/>
      <c r="X74" s="36"/>
      <c r="Y74" s="36"/>
      <c r="Z74" s="983"/>
      <c r="AA74" s="983"/>
      <c r="AB74" s="996"/>
    </row>
    <row r="75" spans="2:28" ht="30" customHeight="1">
      <c r="B75" s="982"/>
      <c r="C75" s="1021"/>
      <c r="D75" s="35"/>
      <c r="E75" s="36"/>
      <c r="F75" s="40"/>
      <c r="G75" s="36"/>
      <c r="S75" s="37"/>
      <c r="T75" s="38"/>
      <c r="U75" s="36"/>
      <c r="V75" s="36"/>
      <c r="W75" s="36"/>
      <c r="X75" s="36"/>
      <c r="Y75" s="36"/>
      <c r="Z75" s="983"/>
      <c r="AA75" s="983"/>
      <c r="AB75" s="996"/>
    </row>
    <row r="76" spans="2:28" ht="30" customHeight="1">
      <c r="B76" s="982"/>
      <c r="C76" s="1021"/>
      <c r="D76" s="35"/>
      <c r="E76" s="36"/>
      <c r="F76" s="40"/>
      <c r="G76" s="36"/>
      <c r="S76" s="37"/>
      <c r="T76" s="38"/>
      <c r="U76" s="36"/>
      <c r="V76" s="36"/>
      <c r="W76" s="36"/>
      <c r="X76" s="36"/>
      <c r="Y76" s="36"/>
      <c r="Z76" s="983"/>
      <c r="AA76" s="983"/>
      <c r="AB76" s="996"/>
    </row>
    <row r="77" spans="2:28" ht="30" customHeight="1">
      <c r="B77" s="982"/>
      <c r="C77" s="1021"/>
      <c r="D77" s="35"/>
      <c r="E77" s="36"/>
      <c r="F77" s="40"/>
      <c r="G77" s="36"/>
      <c r="S77" s="37"/>
      <c r="T77" s="38"/>
      <c r="U77" s="36"/>
      <c r="V77" s="36"/>
      <c r="W77" s="36"/>
      <c r="X77" s="36"/>
      <c r="Y77" s="36"/>
      <c r="Z77" s="983"/>
      <c r="AA77" s="983"/>
      <c r="AB77" s="996"/>
    </row>
    <row r="78" spans="2:28" ht="30" customHeight="1">
      <c r="B78" s="982"/>
      <c r="C78" s="1021"/>
      <c r="D78" s="35"/>
      <c r="E78" s="36"/>
      <c r="F78" s="40"/>
      <c r="G78" s="36"/>
      <c r="S78" s="37"/>
      <c r="T78" s="38"/>
      <c r="U78" s="36"/>
      <c r="V78" s="36"/>
      <c r="W78" s="36"/>
      <c r="X78" s="36"/>
      <c r="Y78" s="36"/>
      <c r="Z78" s="983"/>
      <c r="AA78" s="983"/>
      <c r="AB78" s="996"/>
    </row>
    <row r="79" spans="2:28" ht="30" customHeight="1">
      <c r="B79" s="982"/>
      <c r="C79" s="1021"/>
      <c r="D79" s="35"/>
      <c r="E79" s="36"/>
      <c r="F79" s="40"/>
      <c r="G79" s="36"/>
      <c r="S79" s="37"/>
      <c r="U79" s="3229"/>
      <c r="V79" s="1055"/>
      <c r="W79" s="36"/>
      <c r="X79" s="36"/>
      <c r="Y79" s="983"/>
      <c r="AB79" s="996"/>
    </row>
    <row r="80" spans="2:28" ht="30" customHeight="1">
      <c r="B80" s="982"/>
      <c r="C80" s="1021"/>
      <c r="D80" s="35"/>
      <c r="E80" s="36"/>
      <c r="F80" s="988"/>
      <c r="G80" s="40"/>
      <c r="H80" s="36"/>
      <c r="Q80" s="34"/>
      <c r="S80" s="37"/>
      <c r="U80" s="3229"/>
      <c r="V80" s="1055"/>
      <c r="W80" s="36"/>
      <c r="X80" s="36"/>
      <c r="Y80" s="983"/>
      <c r="AB80" s="996"/>
    </row>
    <row r="81" spans="1:28" ht="30" customHeight="1">
      <c r="B81" s="982"/>
      <c r="C81" s="1021"/>
      <c r="D81" s="35"/>
      <c r="E81" s="36"/>
      <c r="F81" s="984"/>
      <c r="G81" s="40"/>
      <c r="H81" s="36"/>
      <c r="T81" s="36"/>
      <c r="U81" s="1055"/>
      <c r="V81" s="1055"/>
      <c r="W81" s="36"/>
      <c r="X81" s="36"/>
      <c r="Y81" s="983"/>
      <c r="AB81" s="996"/>
    </row>
    <row r="82" spans="1:28" ht="30" customHeight="1">
      <c r="B82" s="982"/>
      <c r="F82" s="987"/>
      <c r="W82" s="3189"/>
      <c r="X82" s="3189"/>
      <c r="AB82" s="996"/>
    </row>
    <row r="83" spans="1:28" ht="30" customHeight="1">
      <c r="B83" s="982"/>
      <c r="F83" s="993"/>
      <c r="W83" s="3189"/>
      <c r="X83" s="3189"/>
      <c r="AB83" s="996"/>
    </row>
    <row r="84" spans="1:28" ht="30" customHeight="1" thickBot="1">
      <c r="A84" s="996"/>
      <c r="B84" s="1015"/>
      <c r="C84" s="1031"/>
      <c r="D84" s="1017"/>
      <c r="E84" s="1017"/>
      <c r="F84" s="1017"/>
      <c r="G84" s="1017"/>
      <c r="H84" s="1017"/>
      <c r="I84" s="1017"/>
      <c r="J84" s="1017"/>
      <c r="K84" s="1017"/>
      <c r="L84" s="1017"/>
      <c r="M84" s="1017"/>
      <c r="N84" s="1017"/>
      <c r="O84" s="1017"/>
      <c r="P84" s="1017"/>
      <c r="Q84" s="1017"/>
      <c r="R84" s="1017"/>
      <c r="S84" s="1018"/>
      <c r="T84" s="1017"/>
      <c r="U84" s="1018"/>
      <c r="V84" s="1018"/>
      <c r="W84" s="1017"/>
      <c r="X84" s="1017"/>
      <c r="Y84" s="1032"/>
      <c r="Z84" s="1017"/>
      <c r="AA84" s="1017"/>
      <c r="AB84" s="1019"/>
    </row>
    <row r="85" spans="1:28" ht="30" customHeight="1"/>
    <row r="86" spans="1:28" ht="30" customHeight="1">
      <c r="A86" s="3216">
        <v>19</v>
      </c>
      <c r="B86" s="3216"/>
      <c r="C86" s="3216"/>
      <c r="D86" s="3216"/>
      <c r="E86" s="3216"/>
      <c r="F86" s="3216"/>
      <c r="G86" s="3216"/>
      <c r="H86" s="3216"/>
      <c r="I86" s="3216"/>
      <c r="J86" s="3216"/>
      <c r="K86" s="3216"/>
      <c r="L86" s="3216"/>
      <c r="M86" s="3216"/>
      <c r="N86" s="3216"/>
      <c r="O86" s="3216"/>
      <c r="P86" s="3216"/>
      <c r="Q86" s="3216"/>
      <c r="R86" s="3216"/>
      <c r="S86" s="3216"/>
      <c r="T86" s="3216"/>
      <c r="U86" s="3216"/>
      <c r="V86" s="3216"/>
      <c r="W86" s="3216"/>
      <c r="X86" s="3216"/>
      <c r="Y86" s="3216"/>
      <c r="Z86" s="3216"/>
      <c r="AA86" s="1848"/>
    </row>
    <row r="87" spans="1:28" ht="30" customHeight="1">
      <c r="A87" s="3216"/>
      <c r="B87" s="3216"/>
      <c r="C87" s="3216"/>
      <c r="D87" s="3216"/>
      <c r="E87" s="3216"/>
      <c r="F87" s="3216"/>
      <c r="G87" s="3216"/>
      <c r="H87" s="3216"/>
      <c r="I87" s="3216"/>
      <c r="J87" s="3216"/>
      <c r="K87" s="3216"/>
      <c r="L87" s="3216"/>
      <c r="M87" s="3216"/>
      <c r="N87" s="3216"/>
      <c r="O87" s="3216"/>
      <c r="P87" s="3216"/>
      <c r="Q87" s="3216"/>
      <c r="R87" s="3216"/>
      <c r="S87" s="3216"/>
      <c r="T87" s="3216"/>
      <c r="U87" s="3216"/>
      <c r="V87" s="3216"/>
      <c r="W87" s="3216"/>
      <c r="X87" s="3216"/>
      <c r="Y87" s="3216"/>
      <c r="Z87" s="3216"/>
      <c r="AA87" s="1848"/>
    </row>
  </sheetData>
  <mergeCells count="28">
    <mergeCell ref="T30:Z30"/>
    <mergeCell ref="T31:Z31"/>
    <mergeCell ref="B6:AB8"/>
    <mergeCell ref="S18:S19"/>
    <mergeCell ref="E25:G27"/>
    <mergeCell ref="H25:Z27"/>
    <mergeCell ref="W21:Y21"/>
    <mergeCell ref="W22:Y22"/>
    <mergeCell ref="A86:Z87"/>
    <mergeCell ref="S33:S34"/>
    <mergeCell ref="T33:Z34"/>
    <mergeCell ref="S36:S37"/>
    <mergeCell ref="T36:Z37"/>
    <mergeCell ref="S39:S40"/>
    <mergeCell ref="T39:Z40"/>
    <mergeCell ref="W82:X83"/>
    <mergeCell ref="U79:U80"/>
    <mergeCell ref="E3:F4"/>
    <mergeCell ref="E10:G12"/>
    <mergeCell ref="H10:Z12"/>
    <mergeCell ref="T18:Z19"/>
    <mergeCell ref="T15:Z15"/>
    <mergeCell ref="T16:Z16"/>
    <mergeCell ref="Q2:R2"/>
    <mergeCell ref="T2:W2"/>
    <mergeCell ref="Y2:Z2"/>
    <mergeCell ref="AG10:AZ10"/>
    <mergeCell ref="W20:Y20"/>
  </mergeCells>
  <pageMargins left="0.23622047244094491" right="0.23622047244094491" top="0.51181102362204722" bottom="0.51181102362204722" header="0" footer="0"/>
  <pageSetup paperSize="9" scale="30"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codeName="Sheet22">
    <tabColor rgb="FF00B0F0"/>
  </sheetPr>
  <dimension ref="A1:AC87"/>
  <sheetViews>
    <sheetView showGridLines="0" view="pageBreakPreview" topLeftCell="A45" zoomScale="40" zoomScaleNormal="40" zoomScaleSheetLayoutView="40" zoomScalePageLayoutView="40" workbookViewId="0">
      <selection activeCell="T18" sqref="T18:Z19"/>
    </sheetView>
  </sheetViews>
  <sheetFormatPr defaultColWidth="9.109375" defaultRowHeight="34.200000000000003"/>
  <cols>
    <col min="1" max="2" width="3.6640625" style="37" customWidth="1"/>
    <col min="3" max="3" width="3.6640625" style="39" customWidth="1"/>
    <col min="4" max="4" width="3.6640625" style="37" customWidth="1"/>
    <col min="5" max="6" width="9.6640625" style="37" customWidth="1"/>
    <col min="7" max="7" width="5.6640625" style="37" customWidth="1"/>
    <col min="8" max="14" width="20.6640625" style="37" customWidth="1"/>
    <col min="15" max="19" width="10.6640625" style="37" customWidth="1"/>
    <col min="20" max="20" width="10.6640625" style="38" customWidth="1"/>
    <col min="21" max="21" width="10.6640625" style="37" customWidth="1"/>
    <col min="22" max="22" width="10.6640625" style="38" customWidth="1"/>
    <col min="23" max="26" width="10.6640625" style="37" customWidth="1"/>
    <col min="27" max="27" width="5.6640625" style="37" customWidth="1"/>
    <col min="28" max="29" width="3.6640625" style="37" customWidth="1"/>
    <col min="30" max="47" width="4.88671875" style="37" customWidth="1"/>
    <col min="48" max="16384" width="9.109375" style="37"/>
  </cols>
  <sheetData>
    <row r="1" spans="2:28" ht="15.9" customHeight="1" thickBot="1">
      <c r="B1" s="35"/>
      <c r="C1" s="1021"/>
      <c r="D1" s="35"/>
      <c r="E1" s="35"/>
      <c r="F1" s="988"/>
      <c r="G1" s="40"/>
      <c r="H1" s="36"/>
      <c r="U1" s="36"/>
      <c r="V1" s="36"/>
      <c r="W1" s="36"/>
      <c r="X1" s="36"/>
      <c r="Y1" s="36"/>
      <c r="Z1" s="36"/>
    </row>
    <row r="2" spans="2:28" ht="16.2" customHeight="1" thickBot="1">
      <c r="B2" s="1044"/>
      <c r="C2" s="1022"/>
      <c r="D2" s="975"/>
      <c r="E2" s="975"/>
      <c r="F2" s="976"/>
      <c r="G2" s="977"/>
      <c r="H2" s="978"/>
      <c r="I2" s="979"/>
      <c r="J2" s="979"/>
      <c r="K2" s="979"/>
      <c r="L2" s="979"/>
      <c r="M2" s="979"/>
      <c r="N2" s="979"/>
      <c r="O2" s="979"/>
      <c r="P2" s="979"/>
      <c r="Q2" s="979"/>
      <c r="R2" s="979"/>
      <c r="S2" s="979"/>
      <c r="T2" s="980"/>
      <c r="U2" s="978"/>
      <c r="V2" s="978"/>
      <c r="W2" s="978"/>
      <c r="X2" s="978"/>
      <c r="Y2" s="978"/>
      <c r="Z2" s="978"/>
      <c r="AA2" s="979"/>
      <c r="AB2" s="1024"/>
    </row>
    <row r="3" spans="2:28" ht="50.1" customHeight="1">
      <c r="B3" s="982"/>
      <c r="C3" s="2005"/>
      <c r="D3" s="2005"/>
      <c r="E3" s="3166">
        <v>8</v>
      </c>
      <c r="F3" s="3167"/>
      <c r="G3" s="40"/>
      <c r="H3" s="1049" t="s">
        <v>759</v>
      </c>
      <c r="U3" s="3188"/>
      <c r="V3" s="3188"/>
      <c r="W3" s="3188"/>
      <c r="X3" s="3188"/>
      <c r="Y3" s="3188"/>
      <c r="Z3" s="3188"/>
      <c r="AB3" s="996"/>
    </row>
    <row r="4" spans="2:28" ht="50.1" customHeight="1" thickBot="1">
      <c r="B4" s="982"/>
      <c r="C4" s="2005"/>
      <c r="D4" s="2005"/>
      <c r="E4" s="3168"/>
      <c r="F4" s="3169"/>
      <c r="H4" s="2006" t="s">
        <v>760</v>
      </c>
      <c r="U4" s="41"/>
      <c r="V4" s="3188"/>
      <c r="W4" s="3188"/>
      <c r="X4" s="3188"/>
      <c r="Y4" s="3188"/>
      <c r="Z4" s="985"/>
      <c r="AB4" s="996"/>
    </row>
    <row r="5" spans="2:28" ht="30" customHeight="1" thickBot="1">
      <c r="B5" s="982"/>
      <c r="C5" s="2005"/>
      <c r="D5" s="2005"/>
      <c r="E5" s="2005"/>
      <c r="I5" s="989"/>
      <c r="J5" s="989"/>
      <c r="L5" s="989"/>
      <c r="M5" s="989"/>
      <c r="N5" s="989"/>
      <c r="O5" s="989"/>
      <c r="P5" s="989"/>
      <c r="Q5" s="989"/>
      <c r="R5" s="989"/>
      <c r="S5" s="989"/>
      <c r="T5" s="990"/>
      <c r="U5" s="991"/>
      <c r="V5" s="991"/>
      <c r="W5" s="991"/>
      <c r="X5" s="991"/>
      <c r="Y5" s="991"/>
      <c r="Z5" s="991"/>
      <c r="AB5" s="996"/>
    </row>
    <row r="6" spans="2:28" ht="30" customHeight="1">
      <c r="B6" s="3191" t="s">
        <v>2342</v>
      </c>
      <c r="C6" s="3192"/>
      <c r="D6" s="3192"/>
      <c r="E6" s="3192"/>
      <c r="F6" s="3192"/>
      <c r="G6" s="3192"/>
      <c r="H6" s="3192"/>
      <c r="I6" s="3192"/>
      <c r="J6" s="3192"/>
      <c r="K6" s="3192"/>
      <c r="L6" s="3192"/>
      <c r="M6" s="3192"/>
      <c r="N6" s="3192"/>
      <c r="O6" s="3192"/>
      <c r="P6" s="3192"/>
      <c r="Q6" s="3192"/>
      <c r="R6" s="3192"/>
      <c r="S6" s="3192"/>
      <c r="T6" s="3192"/>
      <c r="U6" s="3192"/>
      <c r="V6" s="3192"/>
      <c r="W6" s="3192"/>
      <c r="X6" s="3192"/>
      <c r="Y6" s="3192"/>
      <c r="Z6" s="3192"/>
      <c r="AA6" s="3192"/>
      <c r="AB6" s="3193"/>
    </row>
    <row r="7" spans="2:28" ht="30" customHeight="1">
      <c r="B7" s="3194"/>
      <c r="C7" s="3195"/>
      <c r="D7" s="3195"/>
      <c r="E7" s="3195"/>
      <c r="F7" s="3195"/>
      <c r="G7" s="3195"/>
      <c r="H7" s="3195"/>
      <c r="I7" s="3195"/>
      <c r="J7" s="3195"/>
      <c r="K7" s="3195"/>
      <c r="L7" s="3195"/>
      <c r="M7" s="3195"/>
      <c r="N7" s="3195"/>
      <c r="O7" s="3195"/>
      <c r="P7" s="3195"/>
      <c r="Q7" s="3195"/>
      <c r="R7" s="3195"/>
      <c r="S7" s="3195"/>
      <c r="T7" s="3195"/>
      <c r="U7" s="3195"/>
      <c r="V7" s="3195"/>
      <c r="W7" s="3195"/>
      <c r="X7" s="3195"/>
      <c r="Y7" s="3195"/>
      <c r="Z7" s="3195"/>
      <c r="AA7" s="3195"/>
      <c r="AB7" s="3196"/>
    </row>
    <row r="8" spans="2:28" ht="30" customHeight="1" thickBot="1">
      <c r="B8" s="3197"/>
      <c r="C8" s="3198"/>
      <c r="D8" s="3198"/>
      <c r="E8" s="3198"/>
      <c r="F8" s="3198"/>
      <c r="G8" s="3198"/>
      <c r="H8" s="3198"/>
      <c r="I8" s="3198"/>
      <c r="J8" s="3198"/>
      <c r="K8" s="3198"/>
      <c r="L8" s="3198"/>
      <c r="M8" s="3198"/>
      <c r="N8" s="3198"/>
      <c r="O8" s="3198"/>
      <c r="P8" s="3198"/>
      <c r="Q8" s="3198"/>
      <c r="R8" s="3198"/>
      <c r="S8" s="3198"/>
      <c r="T8" s="3198"/>
      <c r="U8" s="3198"/>
      <c r="V8" s="3198"/>
      <c r="W8" s="3198"/>
      <c r="X8" s="3198"/>
      <c r="Y8" s="3198"/>
      <c r="Z8" s="3198"/>
      <c r="AA8" s="3198"/>
      <c r="AB8" s="3199"/>
    </row>
    <row r="9" spans="2:28" ht="30" customHeight="1" thickBot="1">
      <c r="B9" s="1041"/>
      <c r="C9" s="972"/>
      <c r="E9" s="997"/>
      <c r="AB9" s="996"/>
    </row>
    <row r="10" spans="2:28" ht="30" customHeight="1">
      <c r="B10" s="1041"/>
      <c r="C10" s="972"/>
      <c r="E10" s="3170" t="s">
        <v>1166</v>
      </c>
      <c r="F10" s="3171"/>
      <c r="G10" s="3172"/>
      <c r="H10" s="3179" t="s">
        <v>1233</v>
      </c>
      <c r="I10" s="3180"/>
      <c r="J10" s="3180"/>
      <c r="K10" s="3180"/>
      <c r="L10" s="3180"/>
      <c r="M10" s="3180"/>
      <c r="N10" s="3180"/>
      <c r="O10" s="3180"/>
      <c r="P10" s="3180"/>
      <c r="Q10" s="3180"/>
      <c r="R10" s="3180"/>
      <c r="S10" s="3180"/>
      <c r="T10" s="3180"/>
      <c r="U10" s="3180"/>
      <c r="V10" s="3180"/>
      <c r="W10" s="3180"/>
      <c r="X10" s="3180"/>
      <c r="Y10" s="3180"/>
      <c r="Z10" s="3181"/>
      <c r="AB10" s="996"/>
    </row>
    <row r="11" spans="2:28" ht="30" customHeight="1">
      <c r="B11" s="1041"/>
      <c r="C11" s="972"/>
      <c r="E11" s="3173"/>
      <c r="F11" s="3174"/>
      <c r="G11" s="3175"/>
      <c r="H11" s="3182"/>
      <c r="I11" s="3183"/>
      <c r="J11" s="3183"/>
      <c r="K11" s="3183"/>
      <c r="L11" s="3183"/>
      <c r="M11" s="3183"/>
      <c r="N11" s="3183"/>
      <c r="O11" s="3183"/>
      <c r="P11" s="3183"/>
      <c r="Q11" s="3183"/>
      <c r="R11" s="3183"/>
      <c r="S11" s="3183"/>
      <c r="T11" s="3183"/>
      <c r="U11" s="3183"/>
      <c r="V11" s="3183"/>
      <c r="W11" s="3183"/>
      <c r="X11" s="3183"/>
      <c r="Y11" s="3183"/>
      <c r="Z11" s="3184"/>
      <c r="AB11" s="996"/>
    </row>
    <row r="12" spans="2:28" ht="30" customHeight="1" thickBot="1">
      <c r="B12" s="982"/>
      <c r="C12" s="972"/>
      <c r="E12" s="3176"/>
      <c r="F12" s="3177"/>
      <c r="G12" s="3178"/>
      <c r="H12" s="3185"/>
      <c r="I12" s="3186"/>
      <c r="J12" s="3186"/>
      <c r="K12" s="3186"/>
      <c r="L12" s="3186"/>
      <c r="M12" s="3186"/>
      <c r="N12" s="3186"/>
      <c r="O12" s="3186"/>
      <c r="P12" s="3186"/>
      <c r="Q12" s="3186"/>
      <c r="R12" s="3186"/>
      <c r="S12" s="3186"/>
      <c r="T12" s="3186"/>
      <c r="U12" s="3186"/>
      <c r="V12" s="3186"/>
      <c r="W12" s="3186"/>
      <c r="X12" s="3186"/>
      <c r="Y12" s="3186"/>
      <c r="Z12" s="3187"/>
      <c r="AB12" s="996"/>
    </row>
    <row r="13" spans="2:28" ht="30" customHeight="1">
      <c r="B13" s="982"/>
      <c r="AB13" s="996"/>
    </row>
    <row r="14" spans="2:28" ht="30" customHeight="1">
      <c r="B14" s="982"/>
      <c r="AB14" s="996"/>
    </row>
    <row r="15" spans="2:28" ht="30" customHeight="1">
      <c r="B15" s="982"/>
      <c r="U15" s="3188" t="s">
        <v>86</v>
      </c>
      <c r="V15" s="3188"/>
      <c r="W15" s="3188"/>
      <c r="X15" s="3188"/>
      <c r="Y15" s="3188"/>
      <c r="AB15" s="996"/>
    </row>
    <row r="16" spans="2:28" ht="30" customHeight="1">
      <c r="B16" s="982"/>
      <c r="U16" s="3188" t="s">
        <v>40</v>
      </c>
      <c r="V16" s="3188"/>
      <c r="W16" s="3188"/>
      <c r="X16" s="3188"/>
      <c r="Y16" s="3188"/>
      <c r="Z16" s="43"/>
      <c r="AB16" s="996"/>
    </row>
    <row r="17" spans="2:28" ht="30" customHeight="1">
      <c r="B17" s="982"/>
      <c r="C17" s="1021"/>
      <c r="D17" s="35"/>
      <c r="E17" s="35"/>
      <c r="F17" s="988"/>
      <c r="G17" s="40"/>
      <c r="H17" s="36"/>
      <c r="T17" s="37"/>
      <c r="Z17" s="1000" t="s">
        <v>378</v>
      </c>
      <c r="AB17" s="996"/>
    </row>
    <row r="18" spans="2:28" ht="30" customHeight="1">
      <c r="B18" s="982"/>
      <c r="C18" s="37"/>
      <c r="E18" s="238" t="s">
        <v>96</v>
      </c>
      <c r="F18" s="987" t="s">
        <v>354</v>
      </c>
      <c r="H18" s="40"/>
      <c r="S18" s="3165">
        <v>61</v>
      </c>
      <c r="T18" s="3159"/>
      <c r="U18" s="3160"/>
      <c r="V18" s="3160"/>
      <c r="W18" s="3160"/>
      <c r="X18" s="3160"/>
      <c r="Y18" s="3160"/>
      <c r="Z18" s="3161"/>
      <c r="AB18" s="996"/>
    </row>
    <row r="19" spans="2:28" ht="30" customHeight="1">
      <c r="B19" s="982"/>
      <c r="C19" s="1021"/>
      <c r="E19" s="35"/>
      <c r="F19" s="993" t="s">
        <v>355</v>
      </c>
      <c r="H19" s="40"/>
      <c r="S19" s="3165"/>
      <c r="T19" s="3162"/>
      <c r="U19" s="3163"/>
      <c r="V19" s="3163"/>
      <c r="W19" s="3163"/>
      <c r="X19" s="3163"/>
      <c r="Y19" s="3163"/>
      <c r="Z19" s="3164"/>
      <c r="AB19" s="996"/>
    </row>
    <row r="20" spans="2:28" ht="30" customHeight="1">
      <c r="B20" s="982"/>
      <c r="C20" s="1021"/>
      <c r="E20" s="35"/>
      <c r="F20" s="993"/>
      <c r="H20" s="40"/>
      <c r="AB20" s="996"/>
    </row>
    <row r="21" spans="2:28" ht="30" customHeight="1">
      <c r="B21" s="982"/>
      <c r="C21" s="1021"/>
      <c r="E21" s="238" t="s">
        <v>97</v>
      </c>
      <c r="F21" s="36" t="s">
        <v>356</v>
      </c>
      <c r="S21" s="3165">
        <v>62</v>
      </c>
      <c r="T21" s="3159"/>
      <c r="U21" s="3160"/>
      <c r="V21" s="3160"/>
      <c r="W21" s="3160"/>
      <c r="X21" s="3160"/>
      <c r="Y21" s="3160"/>
      <c r="Z21" s="3161"/>
      <c r="AB21" s="996"/>
    </row>
    <row r="22" spans="2:28" ht="30" customHeight="1">
      <c r="B22" s="982"/>
      <c r="C22" s="1021"/>
      <c r="E22" s="35"/>
      <c r="F22" s="993" t="s">
        <v>357</v>
      </c>
      <c r="H22" s="235"/>
      <c r="S22" s="3165"/>
      <c r="T22" s="3162"/>
      <c r="U22" s="3163"/>
      <c r="V22" s="3163"/>
      <c r="W22" s="3163"/>
      <c r="X22" s="3163"/>
      <c r="Y22" s="3163"/>
      <c r="Z22" s="3164"/>
      <c r="AB22" s="996"/>
    </row>
    <row r="23" spans="2:28" ht="30" customHeight="1">
      <c r="B23" s="982"/>
      <c r="C23" s="37"/>
      <c r="E23" s="35"/>
      <c r="F23" s="35"/>
      <c r="H23" s="235"/>
      <c r="T23" s="235"/>
      <c r="U23" s="34"/>
      <c r="V23" s="34"/>
      <c r="W23" s="34"/>
      <c r="X23" s="34"/>
      <c r="Y23" s="34"/>
      <c r="Z23" s="34"/>
      <c r="AB23" s="996"/>
    </row>
    <row r="24" spans="2:28" ht="30" customHeight="1">
      <c r="B24" s="982"/>
      <c r="E24" s="35"/>
      <c r="F24" s="36" t="s">
        <v>87</v>
      </c>
      <c r="H24" s="235"/>
      <c r="T24" s="235"/>
      <c r="U24" s="983" t="s">
        <v>192</v>
      </c>
      <c r="W24" s="983"/>
      <c r="X24" s="983"/>
      <c r="Y24" s="983"/>
      <c r="Z24" s="983"/>
      <c r="AB24" s="996"/>
    </row>
    <row r="25" spans="2:28" ht="30" customHeight="1">
      <c r="B25" s="982"/>
      <c r="C25" s="1021"/>
      <c r="E25" s="35"/>
      <c r="F25" s="35" t="s">
        <v>88</v>
      </c>
      <c r="H25" s="235"/>
      <c r="T25" s="235"/>
      <c r="U25" s="998" t="s">
        <v>43</v>
      </c>
      <c r="W25" s="998"/>
      <c r="X25" s="998"/>
      <c r="Y25" s="998"/>
      <c r="Z25" s="998"/>
      <c r="AB25" s="996"/>
    </row>
    <row r="26" spans="2:28" ht="30" customHeight="1">
      <c r="B26" s="982"/>
      <c r="C26" s="1021"/>
      <c r="E26" s="35"/>
      <c r="F26" s="35"/>
      <c r="G26" s="35"/>
      <c r="H26" s="235"/>
      <c r="T26" s="235"/>
      <c r="U26" s="972" t="s">
        <v>331</v>
      </c>
      <c r="W26" s="983"/>
      <c r="X26" s="983"/>
      <c r="Y26" s="983"/>
      <c r="Z26" s="983"/>
      <c r="AB26" s="996"/>
    </row>
    <row r="27" spans="2:28" ht="30" customHeight="1">
      <c r="B27" s="982"/>
      <c r="C27" s="1021"/>
      <c r="E27" s="35"/>
      <c r="F27" s="35"/>
      <c r="G27" s="235"/>
      <c r="T27" s="235"/>
      <c r="U27" s="34"/>
      <c r="V27" s="36"/>
      <c r="W27" s="36"/>
      <c r="X27" s="36"/>
      <c r="Y27" s="36"/>
      <c r="Z27" s="36"/>
      <c r="AB27" s="996"/>
    </row>
    <row r="28" spans="2:28" ht="30" customHeight="1">
      <c r="B28" s="982"/>
      <c r="C28" s="1021"/>
      <c r="E28" s="35"/>
      <c r="F28" s="36" t="s">
        <v>6</v>
      </c>
      <c r="G28" s="36" t="s">
        <v>360</v>
      </c>
      <c r="I28" s="36"/>
      <c r="S28" s="1604">
        <v>63</v>
      </c>
      <c r="T28" s="3153"/>
      <c r="U28" s="3154"/>
      <c r="V28" s="3155"/>
      <c r="W28" s="3230" t="s">
        <v>2892</v>
      </c>
      <c r="Z28" s="34"/>
      <c r="AB28" s="996"/>
    </row>
    <row r="29" spans="2:28" ht="30" customHeight="1">
      <c r="B29" s="982"/>
      <c r="C29" s="1021"/>
      <c r="E29" s="35"/>
      <c r="F29" s="36"/>
      <c r="G29" s="35" t="s">
        <v>361</v>
      </c>
      <c r="I29" s="36"/>
      <c r="S29" s="1605"/>
      <c r="T29" s="3156"/>
      <c r="U29" s="3157"/>
      <c r="V29" s="3158"/>
      <c r="W29" s="3230"/>
      <c r="Z29" s="34"/>
      <c r="AB29" s="996"/>
    </row>
    <row r="30" spans="2:28" ht="30" customHeight="1">
      <c r="B30" s="982"/>
      <c r="C30" s="1021"/>
      <c r="E30" s="35"/>
      <c r="F30" s="36"/>
      <c r="G30" s="35"/>
      <c r="I30" s="36"/>
      <c r="S30" s="36"/>
      <c r="T30" s="36"/>
      <c r="U30" s="36"/>
      <c r="V30" s="36"/>
      <c r="W30" s="34"/>
      <c r="Z30" s="34"/>
      <c r="AB30" s="996"/>
    </row>
    <row r="31" spans="2:28" ht="30" customHeight="1">
      <c r="B31" s="982"/>
      <c r="C31" s="1021"/>
      <c r="E31" s="35"/>
      <c r="F31" s="36" t="s">
        <v>7</v>
      </c>
      <c r="G31" s="36" t="s">
        <v>362</v>
      </c>
      <c r="I31" s="36"/>
      <c r="S31" s="1604">
        <v>64</v>
      </c>
      <c r="T31" s="3153"/>
      <c r="U31" s="3154"/>
      <c r="V31" s="3155"/>
      <c r="W31" s="3230" t="s">
        <v>2892</v>
      </c>
      <c r="Z31" s="34"/>
      <c r="AB31" s="996"/>
    </row>
    <row r="32" spans="2:28" ht="30" customHeight="1">
      <c r="B32" s="982"/>
      <c r="C32" s="1021"/>
      <c r="E32" s="35"/>
      <c r="F32" s="36"/>
      <c r="G32" s="35" t="s">
        <v>2344</v>
      </c>
      <c r="I32" s="36"/>
      <c r="S32" s="1604"/>
      <c r="T32" s="3156"/>
      <c r="U32" s="3157"/>
      <c r="V32" s="3158"/>
      <c r="W32" s="3230"/>
      <c r="Z32" s="34"/>
      <c r="AB32" s="996"/>
    </row>
    <row r="33" spans="2:29" ht="30" customHeight="1">
      <c r="B33" s="982"/>
      <c r="C33" s="1021"/>
      <c r="E33" s="35"/>
      <c r="F33" s="36"/>
      <c r="G33" s="35"/>
      <c r="I33" s="36"/>
      <c r="S33" s="36"/>
      <c r="T33" s="36"/>
      <c r="U33" s="36"/>
      <c r="V33" s="36"/>
      <c r="W33" s="34"/>
      <c r="Z33" s="34"/>
      <c r="AB33" s="996"/>
    </row>
    <row r="34" spans="2:29" ht="30" customHeight="1">
      <c r="B34" s="982"/>
      <c r="C34" s="1021"/>
      <c r="E34" s="35"/>
      <c r="F34" s="36" t="s">
        <v>330</v>
      </c>
      <c r="G34" s="36" t="s">
        <v>358</v>
      </c>
      <c r="I34" s="36"/>
      <c r="S34" s="1604">
        <v>65</v>
      </c>
      <c r="T34" s="3153"/>
      <c r="U34" s="3154"/>
      <c r="V34" s="3155"/>
      <c r="W34" s="3230" t="s">
        <v>2892</v>
      </c>
      <c r="Z34" s="34"/>
      <c r="AB34" s="996"/>
    </row>
    <row r="35" spans="2:29" ht="30" customHeight="1">
      <c r="B35" s="982"/>
      <c r="C35" s="1021"/>
      <c r="E35" s="35"/>
      <c r="F35" s="36"/>
      <c r="G35" s="35" t="s">
        <v>359</v>
      </c>
      <c r="I35" s="36"/>
      <c r="S35" s="1604"/>
      <c r="T35" s="3156"/>
      <c r="U35" s="3157"/>
      <c r="V35" s="3158"/>
      <c r="W35" s="3230"/>
      <c r="Z35" s="34"/>
      <c r="AB35" s="996"/>
    </row>
    <row r="36" spans="2:29" ht="30" customHeight="1">
      <c r="B36" s="982"/>
      <c r="C36" s="1021"/>
      <c r="E36" s="35"/>
      <c r="F36" s="36"/>
      <c r="G36" s="35"/>
      <c r="I36" s="36"/>
      <c r="S36" s="36"/>
      <c r="T36" s="36"/>
      <c r="U36" s="36"/>
      <c r="V36" s="36"/>
      <c r="W36" s="34"/>
      <c r="Z36" s="34"/>
      <c r="AB36" s="996"/>
    </row>
    <row r="37" spans="2:29" ht="30" customHeight="1">
      <c r="B37" s="982"/>
      <c r="C37" s="1021"/>
      <c r="E37" s="35"/>
      <c r="F37" s="36" t="s">
        <v>9</v>
      </c>
      <c r="G37" s="36" t="s">
        <v>102</v>
      </c>
      <c r="I37" s="36"/>
      <c r="S37" s="1604">
        <v>66</v>
      </c>
      <c r="T37" s="3153"/>
      <c r="U37" s="3154"/>
      <c r="V37" s="3155"/>
      <c r="W37" s="3230" t="s">
        <v>2892</v>
      </c>
      <c r="Z37" s="34"/>
      <c r="AB37" s="996"/>
    </row>
    <row r="38" spans="2:29" ht="30" customHeight="1">
      <c r="B38" s="982"/>
      <c r="C38" s="1021"/>
      <c r="E38" s="35"/>
      <c r="G38" s="35" t="s">
        <v>103</v>
      </c>
      <c r="I38" s="36"/>
      <c r="S38" s="1605"/>
      <c r="T38" s="3156"/>
      <c r="U38" s="3157"/>
      <c r="V38" s="3158"/>
      <c r="W38" s="3230"/>
      <c r="Z38" s="34"/>
      <c r="AB38" s="996"/>
    </row>
    <row r="39" spans="2:29" ht="30" customHeight="1">
      <c r="B39" s="982"/>
      <c r="C39" s="1021"/>
      <c r="E39" s="35"/>
      <c r="F39" s="36"/>
      <c r="G39" s="35"/>
      <c r="I39" s="36"/>
      <c r="S39" s="36"/>
      <c r="T39" s="36"/>
      <c r="U39" s="36"/>
      <c r="V39" s="36"/>
      <c r="W39" s="36"/>
      <c r="Z39" s="34"/>
      <c r="AB39" s="996"/>
    </row>
    <row r="40" spans="2:29" ht="30" customHeight="1">
      <c r="B40" s="982"/>
      <c r="C40" s="1021"/>
      <c r="G40" s="987" t="s">
        <v>256</v>
      </c>
      <c r="S40" s="235"/>
      <c r="T40" s="3202">
        <f>T28+T31+T34+T37</f>
        <v>0</v>
      </c>
      <c r="U40" s="3203"/>
      <c r="V40" s="3204"/>
      <c r="W40" s="34"/>
      <c r="Z40" s="34"/>
      <c r="AB40" s="996"/>
    </row>
    <row r="41" spans="2:29" s="1008" customFormat="1" ht="30" customHeight="1">
      <c r="B41" s="1009"/>
      <c r="C41" s="1048"/>
      <c r="E41" s="37"/>
      <c r="F41" s="37"/>
      <c r="G41" s="993" t="s">
        <v>257</v>
      </c>
      <c r="H41" s="37"/>
      <c r="I41" s="37"/>
      <c r="J41" s="37"/>
      <c r="K41" s="37"/>
      <c r="L41" s="37"/>
      <c r="M41" s="37"/>
      <c r="N41" s="37"/>
      <c r="O41" s="37"/>
      <c r="P41" s="37"/>
      <c r="Q41" s="37"/>
      <c r="R41" s="37"/>
      <c r="S41" s="235"/>
      <c r="T41" s="3205"/>
      <c r="U41" s="3206"/>
      <c r="V41" s="3207"/>
      <c r="W41" s="34"/>
      <c r="Z41" s="34"/>
      <c r="AB41" s="996"/>
      <c r="AC41" s="37"/>
    </row>
    <row r="42" spans="2:29" ht="30" customHeight="1">
      <c r="B42" s="982"/>
      <c r="AB42" s="996"/>
    </row>
    <row r="43" spans="2:29" ht="30" customHeight="1">
      <c r="B43" s="982"/>
      <c r="AB43" s="996"/>
    </row>
    <row r="44" spans="2:29" ht="30" customHeight="1">
      <c r="B44" s="982"/>
      <c r="T44" s="235"/>
      <c r="U44" s="34"/>
      <c r="V44" s="1003"/>
      <c r="W44" s="34"/>
      <c r="X44" s="34"/>
      <c r="Y44" s="34"/>
      <c r="Z44" s="34"/>
      <c r="AB44" s="996"/>
    </row>
    <row r="45" spans="2:29" ht="30" customHeight="1">
      <c r="B45" s="982"/>
      <c r="T45" s="235"/>
      <c r="U45" s="34"/>
      <c r="V45" s="1003"/>
      <c r="W45" s="34"/>
      <c r="X45" s="34"/>
      <c r="Y45" s="34"/>
      <c r="Z45" s="34"/>
      <c r="AB45" s="996"/>
    </row>
    <row r="46" spans="2:29" ht="30" customHeight="1">
      <c r="B46" s="982"/>
      <c r="C46" s="37"/>
      <c r="E46" s="238" t="s">
        <v>98</v>
      </c>
      <c r="F46" s="987" t="s">
        <v>424</v>
      </c>
      <c r="S46" s="3165">
        <v>67</v>
      </c>
      <c r="T46" s="3159"/>
      <c r="U46" s="3160"/>
      <c r="V46" s="3160"/>
      <c r="W46" s="3160"/>
      <c r="X46" s="3160"/>
      <c r="Y46" s="3160"/>
      <c r="Z46" s="3161"/>
      <c r="AB46" s="996"/>
    </row>
    <row r="47" spans="2:29" ht="30" customHeight="1">
      <c r="B47" s="982"/>
      <c r="F47" s="993" t="s">
        <v>425</v>
      </c>
      <c r="S47" s="3165"/>
      <c r="T47" s="3162"/>
      <c r="U47" s="3163"/>
      <c r="V47" s="3163"/>
      <c r="W47" s="3163"/>
      <c r="X47" s="3163"/>
      <c r="Y47" s="3163"/>
      <c r="Z47" s="3164"/>
      <c r="AB47" s="996"/>
    </row>
    <row r="48" spans="2:29" ht="30" customHeight="1">
      <c r="B48" s="982"/>
      <c r="F48" s="993"/>
      <c r="T48" s="986"/>
      <c r="U48" s="991"/>
      <c r="V48" s="991"/>
      <c r="W48" s="991"/>
      <c r="X48" s="991"/>
      <c r="Y48" s="991"/>
      <c r="Z48" s="991"/>
      <c r="AB48" s="996"/>
    </row>
    <row r="49" spans="2:28" ht="30" customHeight="1">
      <c r="B49" s="982"/>
      <c r="F49" s="993"/>
      <c r="T49" s="1055"/>
      <c r="U49" s="991"/>
      <c r="V49" s="991"/>
      <c r="W49" s="991"/>
      <c r="X49" s="991"/>
      <c r="Y49" s="991"/>
      <c r="Z49" s="991"/>
      <c r="AB49" s="996"/>
    </row>
    <row r="50" spans="2:28" ht="30" customHeight="1">
      <c r="B50" s="982"/>
      <c r="C50" s="37"/>
      <c r="E50" s="238" t="s">
        <v>275</v>
      </c>
      <c r="F50" s="987" t="s">
        <v>426</v>
      </c>
      <c r="S50" s="3165">
        <v>68</v>
      </c>
      <c r="T50" s="3159"/>
      <c r="U50" s="3160"/>
      <c r="V50" s="3160"/>
      <c r="W50" s="3160"/>
      <c r="X50" s="3160"/>
      <c r="Y50" s="3160"/>
      <c r="Z50" s="3161"/>
      <c r="AB50" s="996"/>
    </row>
    <row r="51" spans="2:28" ht="30" customHeight="1">
      <c r="B51" s="982"/>
      <c r="F51" s="993" t="s">
        <v>427</v>
      </c>
      <c r="S51" s="3165"/>
      <c r="T51" s="3162"/>
      <c r="U51" s="3163"/>
      <c r="V51" s="3163"/>
      <c r="W51" s="3163"/>
      <c r="X51" s="3163"/>
      <c r="Y51" s="3163"/>
      <c r="Z51" s="3164"/>
      <c r="AB51" s="996"/>
    </row>
    <row r="52" spans="2:28" ht="30" customHeight="1">
      <c r="B52" s="982"/>
      <c r="T52" s="1003"/>
      <c r="U52" s="34"/>
      <c r="V52" s="1003"/>
      <c r="W52" s="34"/>
      <c r="X52" s="34"/>
      <c r="Y52" s="34"/>
      <c r="Z52" s="34"/>
      <c r="AB52" s="996"/>
    </row>
    <row r="53" spans="2:28" ht="30" customHeight="1">
      <c r="B53" s="982"/>
      <c r="F53" s="987" t="s">
        <v>428</v>
      </c>
      <c r="S53" s="34"/>
      <c r="U53" s="983" t="s">
        <v>192</v>
      </c>
      <c r="V53" s="983"/>
      <c r="W53" s="36"/>
      <c r="Z53" s="36"/>
      <c r="AB53" s="996"/>
    </row>
    <row r="54" spans="2:28" ht="30" customHeight="1">
      <c r="B54" s="982"/>
      <c r="F54" s="993" t="s">
        <v>429</v>
      </c>
      <c r="S54" s="34"/>
      <c r="U54" s="998" t="s">
        <v>43</v>
      </c>
      <c r="V54" s="998"/>
      <c r="W54" s="35"/>
      <c r="Z54" s="35"/>
      <c r="AB54" s="996"/>
    </row>
    <row r="55" spans="2:28" ht="30" customHeight="1">
      <c r="B55" s="982"/>
      <c r="S55" s="34"/>
      <c r="U55" s="1607" t="s">
        <v>331</v>
      </c>
      <c r="V55" s="1606"/>
      <c r="W55" s="36"/>
      <c r="Z55" s="36"/>
      <c r="AB55" s="996"/>
    </row>
    <row r="56" spans="2:28" ht="30" customHeight="1">
      <c r="B56" s="982"/>
      <c r="F56" s="36" t="s">
        <v>6</v>
      </c>
      <c r="G56" s="36" t="s">
        <v>430</v>
      </c>
      <c r="I56" s="36"/>
      <c r="S56" s="3165">
        <v>69</v>
      </c>
      <c r="T56" s="3153"/>
      <c r="U56" s="3154"/>
      <c r="V56" s="3155"/>
      <c r="W56" s="3230" t="s">
        <v>2892</v>
      </c>
      <c r="Z56" s="34"/>
      <c r="AB56" s="996"/>
    </row>
    <row r="57" spans="2:28" ht="30" customHeight="1">
      <c r="B57" s="982"/>
      <c r="F57" s="36"/>
      <c r="G57" s="35" t="s">
        <v>431</v>
      </c>
      <c r="I57" s="36"/>
      <c r="S57" s="3165"/>
      <c r="T57" s="3156"/>
      <c r="U57" s="3157"/>
      <c r="V57" s="3158"/>
      <c r="W57" s="3230"/>
      <c r="Z57" s="34"/>
      <c r="AB57" s="996"/>
    </row>
    <row r="58" spans="2:28" ht="30" customHeight="1">
      <c r="B58" s="982"/>
      <c r="F58" s="36"/>
      <c r="G58" s="35"/>
      <c r="I58" s="36"/>
      <c r="S58" s="36"/>
      <c r="T58" s="36"/>
      <c r="U58" s="36"/>
      <c r="V58" s="36"/>
      <c r="W58" s="34"/>
      <c r="Z58" s="34"/>
      <c r="AB58" s="996"/>
    </row>
    <row r="59" spans="2:28" ht="30" customHeight="1">
      <c r="B59" s="982"/>
      <c r="F59" s="36" t="s">
        <v>7</v>
      </c>
      <c r="G59" s="36" t="s">
        <v>2347</v>
      </c>
      <c r="I59" s="36"/>
      <c r="S59" s="3165">
        <v>70</v>
      </c>
      <c r="T59" s="3153"/>
      <c r="U59" s="3154"/>
      <c r="V59" s="3155"/>
      <c r="W59" s="3230" t="s">
        <v>2892</v>
      </c>
      <c r="Z59" s="34"/>
      <c r="AB59" s="996"/>
    </row>
    <row r="60" spans="2:28" ht="30" customHeight="1">
      <c r="B60" s="982"/>
      <c r="F60" s="36"/>
      <c r="G60" s="35" t="s">
        <v>2348</v>
      </c>
      <c r="I60" s="36"/>
      <c r="S60" s="3165"/>
      <c r="T60" s="3156"/>
      <c r="U60" s="3157"/>
      <c r="V60" s="3158"/>
      <c r="W60" s="3230"/>
      <c r="Z60" s="34"/>
      <c r="AB60" s="996"/>
    </row>
    <row r="61" spans="2:28" ht="30" customHeight="1">
      <c r="B61" s="982"/>
      <c r="F61" s="36"/>
      <c r="G61" s="35"/>
      <c r="I61" s="36"/>
      <c r="S61" s="36"/>
      <c r="T61" s="36"/>
      <c r="U61" s="36"/>
      <c r="V61" s="36"/>
      <c r="W61" s="34"/>
      <c r="Z61" s="34"/>
      <c r="AB61" s="996"/>
    </row>
    <row r="62" spans="2:28" ht="30" customHeight="1">
      <c r="B62" s="982"/>
      <c r="F62" s="36" t="s">
        <v>330</v>
      </c>
      <c r="G62" s="36" t="s">
        <v>432</v>
      </c>
      <c r="I62" s="36"/>
      <c r="S62" s="3165">
        <v>71</v>
      </c>
      <c r="T62" s="3153"/>
      <c r="U62" s="3154"/>
      <c r="V62" s="3155"/>
      <c r="W62" s="3230" t="s">
        <v>2892</v>
      </c>
      <c r="Z62" s="34"/>
      <c r="AB62" s="996"/>
    </row>
    <row r="63" spans="2:28" ht="30" customHeight="1">
      <c r="B63" s="982"/>
      <c r="F63" s="36"/>
      <c r="G63" s="35" t="s">
        <v>433</v>
      </c>
      <c r="I63" s="36"/>
      <c r="S63" s="3165"/>
      <c r="T63" s="3156"/>
      <c r="U63" s="3157"/>
      <c r="V63" s="3158"/>
      <c r="W63" s="3230"/>
      <c r="Z63" s="34"/>
      <c r="AB63" s="996"/>
    </row>
    <row r="64" spans="2:28" ht="30" customHeight="1">
      <c r="B64" s="982"/>
      <c r="F64" s="36"/>
      <c r="G64" s="35"/>
      <c r="I64" s="36"/>
      <c r="S64" s="36"/>
      <c r="T64" s="36"/>
      <c r="U64" s="36"/>
      <c r="V64" s="36"/>
      <c r="W64" s="34"/>
      <c r="Z64" s="34"/>
      <c r="AB64" s="996"/>
    </row>
    <row r="65" spans="2:28" ht="30" customHeight="1">
      <c r="B65" s="982"/>
      <c r="F65" s="987" t="s">
        <v>9</v>
      </c>
      <c r="G65" s="987" t="s">
        <v>2349</v>
      </c>
      <c r="S65" s="3165">
        <v>72</v>
      </c>
      <c r="T65" s="3153"/>
      <c r="U65" s="3154"/>
      <c r="V65" s="3155"/>
      <c r="W65" s="3230" t="s">
        <v>2892</v>
      </c>
      <c r="Z65" s="34"/>
      <c r="AB65" s="996"/>
    </row>
    <row r="66" spans="2:28" ht="30" customHeight="1">
      <c r="B66" s="982"/>
      <c r="G66" s="993" t="s">
        <v>2346</v>
      </c>
      <c r="S66" s="3165"/>
      <c r="T66" s="3156"/>
      <c r="U66" s="3157"/>
      <c r="V66" s="3158"/>
      <c r="W66" s="3230"/>
      <c r="Z66" s="34"/>
      <c r="AB66" s="996"/>
    </row>
    <row r="67" spans="2:28" ht="30" customHeight="1">
      <c r="B67" s="982"/>
      <c r="F67" s="36"/>
      <c r="G67" s="35" t="s">
        <v>2345</v>
      </c>
      <c r="I67" s="36"/>
      <c r="S67" s="36"/>
      <c r="T67" s="36"/>
      <c r="U67" s="36"/>
      <c r="V67" s="36"/>
      <c r="W67" s="34"/>
      <c r="Z67" s="34"/>
      <c r="AB67" s="996"/>
    </row>
    <row r="68" spans="2:28" ht="30" customHeight="1">
      <c r="B68" s="982"/>
      <c r="V68" s="37"/>
      <c r="W68" s="34"/>
      <c r="Z68" s="34"/>
      <c r="AB68" s="996"/>
    </row>
    <row r="69" spans="2:28" ht="30" customHeight="1">
      <c r="B69" s="982"/>
      <c r="F69" s="36" t="s">
        <v>26</v>
      </c>
      <c r="G69" s="36" t="s">
        <v>102</v>
      </c>
      <c r="I69" s="36"/>
      <c r="S69" s="3165">
        <v>73</v>
      </c>
      <c r="T69" s="3153"/>
      <c r="U69" s="3154"/>
      <c r="V69" s="3155"/>
      <c r="W69" s="3230" t="s">
        <v>2892</v>
      </c>
      <c r="Z69" s="34"/>
      <c r="AB69" s="996"/>
    </row>
    <row r="70" spans="2:28" ht="30" customHeight="1">
      <c r="B70" s="982"/>
      <c r="G70" s="35" t="s">
        <v>103</v>
      </c>
      <c r="I70" s="36"/>
      <c r="S70" s="3165"/>
      <c r="T70" s="3156"/>
      <c r="U70" s="3157"/>
      <c r="V70" s="3158"/>
      <c r="W70" s="3230"/>
      <c r="Z70" s="34"/>
      <c r="AB70" s="996"/>
    </row>
    <row r="71" spans="2:28" ht="30" customHeight="1">
      <c r="B71" s="982"/>
      <c r="S71" s="36"/>
      <c r="T71" s="34"/>
      <c r="U71" s="34"/>
      <c r="V71" s="34"/>
      <c r="W71" s="34"/>
      <c r="Z71" s="34"/>
      <c r="AB71" s="996"/>
    </row>
    <row r="72" spans="2:28" ht="30" customHeight="1">
      <c r="B72" s="982"/>
      <c r="C72" s="37"/>
      <c r="G72" s="987" t="s">
        <v>256</v>
      </c>
      <c r="S72" s="235"/>
      <c r="T72" s="3202">
        <f>T56+T59+T62+T65+T69</f>
        <v>0</v>
      </c>
      <c r="U72" s="3203"/>
      <c r="V72" s="3204"/>
      <c r="W72" s="34"/>
      <c r="Z72" s="34"/>
      <c r="AB72" s="996"/>
    </row>
    <row r="73" spans="2:28" ht="30" customHeight="1">
      <c r="B73" s="982"/>
      <c r="C73" s="37"/>
      <c r="G73" s="993" t="s">
        <v>257</v>
      </c>
      <c r="S73" s="1003"/>
      <c r="T73" s="3205"/>
      <c r="U73" s="3206"/>
      <c r="V73" s="3207"/>
      <c r="W73" s="34"/>
      <c r="AB73" s="996"/>
    </row>
    <row r="74" spans="2:28" ht="30" customHeight="1">
      <c r="B74" s="982"/>
      <c r="C74" s="37"/>
      <c r="F74" s="993"/>
      <c r="U74" s="38"/>
      <c r="V74" s="995"/>
      <c r="W74" s="995"/>
      <c r="X74" s="995"/>
      <c r="AB74" s="996"/>
    </row>
    <row r="75" spans="2:28" ht="30" customHeight="1">
      <c r="B75" s="982"/>
      <c r="C75" s="37"/>
      <c r="F75" s="993"/>
      <c r="U75" s="38"/>
      <c r="V75" s="995"/>
      <c r="W75" s="995"/>
      <c r="X75" s="995"/>
      <c r="AB75" s="996"/>
    </row>
    <row r="76" spans="2:28" ht="30" customHeight="1">
      <c r="B76" s="982"/>
      <c r="C76" s="37"/>
      <c r="F76" s="993"/>
      <c r="U76" s="38"/>
      <c r="V76" s="995"/>
      <c r="W76" s="995"/>
      <c r="X76" s="995"/>
      <c r="AB76" s="996"/>
    </row>
    <row r="77" spans="2:28" ht="30" customHeight="1">
      <c r="B77" s="982"/>
      <c r="C77" s="37"/>
      <c r="F77" s="993"/>
      <c r="U77" s="38"/>
      <c r="V77" s="995"/>
      <c r="W77" s="995"/>
      <c r="X77" s="995"/>
      <c r="AB77" s="996"/>
    </row>
    <row r="78" spans="2:28" ht="30" customHeight="1">
      <c r="B78" s="982"/>
      <c r="C78" s="37"/>
      <c r="F78" s="993"/>
      <c r="U78" s="38"/>
      <c r="V78" s="995"/>
      <c r="W78" s="995"/>
      <c r="X78" s="995"/>
      <c r="AB78" s="996"/>
    </row>
    <row r="79" spans="2:28" ht="30" customHeight="1">
      <c r="B79" s="982"/>
      <c r="C79" s="37"/>
      <c r="F79" s="993"/>
      <c r="U79" s="38"/>
      <c r="V79" s="995"/>
      <c r="W79" s="995"/>
      <c r="X79" s="995"/>
      <c r="AB79" s="996"/>
    </row>
    <row r="80" spans="2:28" ht="30" customHeight="1">
      <c r="B80" s="982"/>
      <c r="C80" s="37"/>
      <c r="F80" s="993"/>
      <c r="U80" s="38"/>
      <c r="V80" s="995"/>
      <c r="W80" s="995"/>
      <c r="X80" s="995"/>
      <c r="AB80" s="996"/>
    </row>
    <row r="81" spans="1:29" ht="30" customHeight="1">
      <c r="B81" s="982"/>
      <c r="C81" s="37"/>
      <c r="F81" s="993"/>
      <c r="U81" s="38"/>
      <c r="V81" s="995"/>
      <c r="W81" s="995"/>
      <c r="X81" s="995"/>
      <c r="AB81" s="996"/>
    </row>
    <row r="82" spans="1:29" ht="30" customHeight="1">
      <c r="B82" s="982"/>
      <c r="C82" s="37"/>
      <c r="F82" s="993"/>
      <c r="U82" s="38"/>
      <c r="V82" s="995"/>
      <c r="W82" s="995"/>
      <c r="X82" s="995"/>
      <c r="AB82" s="996"/>
    </row>
    <row r="83" spans="1:29" ht="30" customHeight="1">
      <c r="B83" s="982"/>
      <c r="C83" s="37"/>
      <c r="F83" s="993"/>
      <c r="U83" s="38"/>
      <c r="V83" s="995"/>
      <c r="W83" s="995"/>
      <c r="X83" s="995"/>
      <c r="AB83" s="996"/>
    </row>
    <row r="84" spans="1:29" ht="30" customHeight="1" thickBot="1">
      <c r="B84" s="1015"/>
      <c r="C84" s="1017"/>
      <c r="D84" s="1017"/>
      <c r="E84" s="1017"/>
      <c r="F84" s="1017"/>
      <c r="G84" s="1017"/>
      <c r="H84" s="1017"/>
      <c r="I84" s="1017"/>
      <c r="J84" s="1017"/>
      <c r="K84" s="1017"/>
      <c r="L84" s="1017"/>
      <c r="M84" s="1017"/>
      <c r="N84" s="1017"/>
      <c r="O84" s="1017"/>
      <c r="P84" s="1017"/>
      <c r="Q84" s="1017"/>
      <c r="R84" s="1017"/>
      <c r="S84" s="1017"/>
      <c r="T84" s="1017"/>
      <c r="U84" s="1017"/>
      <c r="V84" s="1017"/>
      <c r="W84" s="1017"/>
      <c r="X84" s="1017"/>
      <c r="Y84" s="1017"/>
      <c r="Z84" s="1017"/>
      <c r="AA84" s="1017"/>
      <c r="AB84" s="1019"/>
    </row>
    <row r="85" spans="1:29" ht="30" customHeight="1"/>
    <row r="86" spans="1:29" ht="30" customHeight="1">
      <c r="A86" s="3216">
        <v>20</v>
      </c>
      <c r="B86" s="3216"/>
      <c r="C86" s="3216"/>
      <c r="D86" s="3216"/>
      <c r="E86" s="3216"/>
      <c r="F86" s="3216"/>
      <c r="G86" s="3216"/>
      <c r="H86" s="3216"/>
      <c r="I86" s="3216"/>
      <c r="J86" s="3216"/>
      <c r="K86" s="3216"/>
      <c r="L86" s="3216"/>
      <c r="M86" s="3216"/>
      <c r="N86" s="3216"/>
      <c r="O86" s="3216"/>
      <c r="P86" s="3216"/>
      <c r="Q86" s="3216"/>
      <c r="R86" s="3216"/>
      <c r="S86" s="3216"/>
      <c r="T86" s="3216"/>
      <c r="U86" s="3216"/>
      <c r="V86" s="3216"/>
      <c r="W86" s="3216"/>
      <c r="X86" s="3216"/>
      <c r="Y86" s="3216"/>
      <c r="Z86" s="3216"/>
      <c r="AA86" s="3216"/>
      <c r="AB86" s="3216"/>
      <c r="AC86" s="3216"/>
    </row>
    <row r="87" spans="1:29" ht="30" customHeight="1">
      <c r="A87" s="3216"/>
      <c r="B87" s="3216"/>
      <c r="C87" s="3216"/>
      <c r="D87" s="3216"/>
      <c r="E87" s="3216"/>
      <c r="F87" s="3216"/>
      <c r="G87" s="3216"/>
      <c r="H87" s="3216"/>
      <c r="I87" s="3216"/>
      <c r="J87" s="3216"/>
      <c r="K87" s="3216"/>
      <c r="L87" s="3216"/>
      <c r="M87" s="3216"/>
      <c r="N87" s="3216"/>
      <c r="O87" s="3216"/>
      <c r="P87" s="3216"/>
      <c r="Q87" s="3216"/>
      <c r="R87" s="3216"/>
      <c r="S87" s="3216"/>
      <c r="T87" s="3216"/>
      <c r="U87" s="3216"/>
      <c r="V87" s="3216"/>
      <c r="W87" s="3216"/>
      <c r="X87" s="3216"/>
      <c r="Y87" s="3216"/>
      <c r="Z87" s="3216"/>
      <c r="AA87" s="3216"/>
      <c r="AB87" s="3216"/>
      <c r="AC87" s="3216"/>
    </row>
  </sheetData>
  <mergeCells count="42">
    <mergeCell ref="S59:S60"/>
    <mergeCell ref="S56:S57"/>
    <mergeCell ref="T40:V41"/>
    <mergeCell ref="T37:V38"/>
    <mergeCell ref="T34:V35"/>
    <mergeCell ref="T50:Z51"/>
    <mergeCell ref="T46:Z47"/>
    <mergeCell ref="S50:S51"/>
    <mergeCell ref="S46:S47"/>
    <mergeCell ref="W59:W60"/>
    <mergeCell ref="W56:W57"/>
    <mergeCell ref="T56:V57"/>
    <mergeCell ref="T59:V60"/>
    <mergeCell ref="T31:V32"/>
    <mergeCell ref="T28:V29"/>
    <mergeCell ref="S21:S22"/>
    <mergeCell ref="W37:W38"/>
    <mergeCell ref="W34:W35"/>
    <mergeCell ref="W31:W32"/>
    <mergeCell ref="W28:W29"/>
    <mergeCell ref="T21:Z22"/>
    <mergeCell ref="A86:AC87"/>
    <mergeCell ref="W69:W70"/>
    <mergeCell ref="S69:S70"/>
    <mergeCell ref="S65:S66"/>
    <mergeCell ref="S62:S63"/>
    <mergeCell ref="W65:W66"/>
    <mergeCell ref="W62:W63"/>
    <mergeCell ref="T62:V63"/>
    <mergeCell ref="T65:V66"/>
    <mergeCell ref="T69:V70"/>
    <mergeCell ref="T72:V73"/>
    <mergeCell ref="U16:Y16"/>
    <mergeCell ref="U15:Y15"/>
    <mergeCell ref="S18:S19"/>
    <mergeCell ref="V4:Y4"/>
    <mergeCell ref="U3:Z3"/>
    <mergeCell ref="B6:AB8"/>
    <mergeCell ref="E10:G12"/>
    <mergeCell ref="H10:Z12"/>
    <mergeCell ref="E3:F4"/>
    <mergeCell ref="T18:Z19"/>
  </mergeCells>
  <pageMargins left="0.23622047244094491" right="0.23622047244094491" top="0.51181102362204722" bottom="0.51181102362204722" header="0" footer="0"/>
  <pageSetup paperSize="9" scale="3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K20"/>
  <sheetViews>
    <sheetView showGridLines="0" view="pageBreakPreview" zoomScale="40" zoomScaleNormal="40" zoomScaleSheetLayoutView="40" workbookViewId="0">
      <selection activeCell="AC17" sqref="AC17"/>
    </sheetView>
  </sheetViews>
  <sheetFormatPr defaultColWidth="6.5546875" defaultRowHeight="39.9" customHeight="1"/>
  <cols>
    <col min="1" max="1" width="6.5546875" style="204"/>
    <col min="2" max="2" width="4.33203125" style="2" customWidth="1"/>
    <col min="3" max="3" width="3" style="2" customWidth="1"/>
    <col min="4" max="4" width="7.33203125" style="2" customWidth="1"/>
    <col min="5" max="5" width="78.6640625" style="2" bestFit="1" customWidth="1"/>
    <col min="6" max="6" width="7.33203125" style="2" customWidth="1"/>
    <col min="7" max="7" width="77.33203125" style="853" customWidth="1"/>
    <col min="8" max="9" width="7.33203125" style="204" customWidth="1"/>
    <col min="10" max="10" width="3.33203125" style="204" customWidth="1"/>
    <col min="11" max="212" width="6.5546875" style="204"/>
    <col min="213" max="213" width="4.33203125" style="204" customWidth="1"/>
    <col min="214" max="214" width="5.44140625" style="204" customWidth="1"/>
    <col min="215" max="215" width="7.33203125" style="204" customWidth="1"/>
    <col min="216" max="216" width="11.5546875" style="204" customWidth="1"/>
    <col min="217" max="217" width="4.44140625" style="204" customWidth="1"/>
    <col min="218" max="231" width="7.33203125" style="204" customWidth="1"/>
    <col min="232" max="232" width="8.6640625" style="204" customWidth="1"/>
    <col min="233" max="237" width="7.33203125" style="204" customWidth="1"/>
    <col min="238" max="238" width="10.88671875" style="204" customWidth="1"/>
    <col min="239" max="262" width="7.33203125" style="204" customWidth="1"/>
    <col min="263" max="263" width="6.5546875" style="204"/>
    <col min="264" max="264" width="10.5546875" style="204" customWidth="1"/>
    <col min="265" max="468" width="6.5546875" style="204"/>
    <col min="469" max="469" width="4.33203125" style="204" customWidth="1"/>
    <col min="470" max="470" width="5.44140625" style="204" customWidth="1"/>
    <col min="471" max="471" width="7.33203125" style="204" customWidth="1"/>
    <col min="472" max="472" width="11.5546875" style="204" customWidth="1"/>
    <col min="473" max="473" width="4.44140625" style="204" customWidth="1"/>
    <col min="474" max="487" width="7.33203125" style="204" customWidth="1"/>
    <col min="488" max="488" width="8.6640625" style="204" customWidth="1"/>
    <col min="489" max="493" width="7.33203125" style="204" customWidth="1"/>
    <col min="494" max="494" width="10.88671875" style="204" customWidth="1"/>
    <col min="495" max="518" width="7.33203125" style="204" customWidth="1"/>
    <col min="519" max="519" width="6.5546875" style="204"/>
    <col min="520" max="520" width="10.5546875" style="204" customWidth="1"/>
    <col min="521" max="724" width="6.5546875" style="204"/>
    <col min="725" max="725" width="4.33203125" style="204" customWidth="1"/>
    <col min="726" max="726" width="5.44140625" style="204" customWidth="1"/>
    <col min="727" max="727" width="7.33203125" style="204" customWidth="1"/>
    <col min="728" max="728" width="11.5546875" style="204" customWidth="1"/>
    <col min="729" max="729" width="4.44140625" style="204" customWidth="1"/>
    <col min="730" max="743" width="7.33203125" style="204" customWidth="1"/>
    <col min="744" max="744" width="8.6640625" style="204" customWidth="1"/>
    <col min="745" max="749" width="7.33203125" style="204" customWidth="1"/>
    <col min="750" max="750" width="10.88671875" style="204" customWidth="1"/>
    <col min="751" max="774" width="7.33203125" style="204" customWidth="1"/>
    <col min="775" max="775" width="6.5546875" style="204"/>
    <col min="776" max="776" width="10.5546875" style="204" customWidth="1"/>
    <col min="777" max="980" width="6.5546875" style="204"/>
    <col min="981" max="981" width="4.33203125" style="204" customWidth="1"/>
    <col min="982" max="982" width="5.44140625" style="204" customWidth="1"/>
    <col min="983" max="983" width="7.33203125" style="204" customWidth="1"/>
    <col min="984" max="984" width="11.5546875" style="204" customWidth="1"/>
    <col min="985" max="985" width="4.44140625" style="204" customWidth="1"/>
    <col min="986" max="999" width="7.33203125" style="204" customWidth="1"/>
    <col min="1000" max="1000" width="8.6640625" style="204" customWidth="1"/>
    <col min="1001" max="1005" width="7.33203125" style="204" customWidth="1"/>
    <col min="1006" max="1006" width="10.88671875" style="204" customWidth="1"/>
    <col min="1007" max="1030" width="7.33203125" style="204" customWidth="1"/>
    <col min="1031" max="1031" width="6.5546875" style="204"/>
    <col min="1032" max="1032" width="10.5546875" style="204" customWidth="1"/>
    <col min="1033" max="1236" width="6.5546875" style="204"/>
    <col min="1237" max="1237" width="4.33203125" style="204" customWidth="1"/>
    <col min="1238" max="1238" width="5.44140625" style="204" customWidth="1"/>
    <col min="1239" max="1239" width="7.33203125" style="204" customWidth="1"/>
    <col min="1240" max="1240" width="11.5546875" style="204" customWidth="1"/>
    <col min="1241" max="1241" width="4.44140625" style="204" customWidth="1"/>
    <col min="1242" max="1255" width="7.33203125" style="204" customWidth="1"/>
    <col min="1256" max="1256" width="8.6640625" style="204" customWidth="1"/>
    <col min="1257" max="1261" width="7.33203125" style="204" customWidth="1"/>
    <col min="1262" max="1262" width="10.88671875" style="204" customWidth="1"/>
    <col min="1263" max="1286" width="7.33203125" style="204" customWidth="1"/>
    <col min="1287" max="1287" width="6.5546875" style="204"/>
    <col min="1288" max="1288" width="10.5546875" style="204" customWidth="1"/>
    <col min="1289" max="1492" width="6.5546875" style="204"/>
    <col min="1493" max="1493" width="4.33203125" style="204" customWidth="1"/>
    <col min="1494" max="1494" width="5.44140625" style="204" customWidth="1"/>
    <col min="1495" max="1495" width="7.33203125" style="204" customWidth="1"/>
    <col min="1496" max="1496" width="11.5546875" style="204" customWidth="1"/>
    <col min="1497" max="1497" width="4.44140625" style="204" customWidth="1"/>
    <col min="1498" max="1511" width="7.33203125" style="204" customWidth="1"/>
    <col min="1512" max="1512" width="8.6640625" style="204" customWidth="1"/>
    <col min="1513" max="1517" width="7.33203125" style="204" customWidth="1"/>
    <col min="1518" max="1518" width="10.88671875" style="204" customWidth="1"/>
    <col min="1519" max="1542" width="7.33203125" style="204" customWidth="1"/>
    <col min="1543" max="1543" width="6.5546875" style="204"/>
    <col min="1544" max="1544" width="10.5546875" style="204" customWidth="1"/>
    <col min="1545" max="1748" width="6.5546875" style="204"/>
    <col min="1749" max="1749" width="4.33203125" style="204" customWidth="1"/>
    <col min="1750" max="1750" width="5.44140625" style="204" customWidth="1"/>
    <col min="1751" max="1751" width="7.33203125" style="204" customWidth="1"/>
    <col min="1752" max="1752" width="11.5546875" style="204" customWidth="1"/>
    <col min="1753" max="1753" width="4.44140625" style="204" customWidth="1"/>
    <col min="1754" max="1767" width="7.33203125" style="204" customWidth="1"/>
    <col min="1768" max="1768" width="8.6640625" style="204" customWidth="1"/>
    <col min="1769" max="1773" width="7.33203125" style="204" customWidth="1"/>
    <col min="1774" max="1774" width="10.88671875" style="204" customWidth="1"/>
    <col min="1775" max="1798" width="7.33203125" style="204" customWidth="1"/>
    <col min="1799" max="1799" width="6.5546875" style="204"/>
    <col min="1800" max="1800" width="10.5546875" style="204" customWidth="1"/>
    <col min="1801" max="2004" width="6.5546875" style="204"/>
    <col min="2005" max="2005" width="4.33203125" style="204" customWidth="1"/>
    <col min="2006" max="2006" width="5.44140625" style="204" customWidth="1"/>
    <col min="2007" max="2007" width="7.33203125" style="204" customWidth="1"/>
    <col min="2008" max="2008" width="11.5546875" style="204" customWidth="1"/>
    <col min="2009" max="2009" width="4.44140625" style="204" customWidth="1"/>
    <col min="2010" max="2023" width="7.33203125" style="204" customWidth="1"/>
    <col min="2024" max="2024" width="8.6640625" style="204" customWidth="1"/>
    <col min="2025" max="2029" width="7.33203125" style="204" customWidth="1"/>
    <col min="2030" max="2030" width="10.88671875" style="204" customWidth="1"/>
    <col min="2031" max="2054" width="7.33203125" style="204" customWidth="1"/>
    <col min="2055" max="2055" width="6.5546875" style="204"/>
    <col min="2056" max="2056" width="10.5546875" style="204" customWidth="1"/>
    <col min="2057" max="2260" width="6.5546875" style="204"/>
    <col min="2261" max="2261" width="4.33203125" style="204" customWidth="1"/>
    <col min="2262" max="2262" width="5.44140625" style="204" customWidth="1"/>
    <col min="2263" max="2263" width="7.33203125" style="204" customWidth="1"/>
    <col min="2264" max="2264" width="11.5546875" style="204" customWidth="1"/>
    <col min="2265" max="2265" width="4.44140625" style="204" customWidth="1"/>
    <col min="2266" max="2279" width="7.33203125" style="204" customWidth="1"/>
    <col min="2280" max="2280" width="8.6640625" style="204" customWidth="1"/>
    <col min="2281" max="2285" width="7.33203125" style="204" customWidth="1"/>
    <col min="2286" max="2286" width="10.88671875" style="204" customWidth="1"/>
    <col min="2287" max="2310" width="7.33203125" style="204" customWidth="1"/>
    <col min="2311" max="2311" width="6.5546875" style="204"/>
    <col min="2312" max="2312" width="10.5546875" style="204" customWidth="1"/>
    <col min="2313" max="2516" width="6.5546875" style="204"/>
    <col min="2517" max="2517" width="4.33203125" style="204" customWidth="1"/>
    <col min="2518" max="2518" width="5.44140625" style="204" customWidth="1"/>
    <col min="2519" max="2519" width="7.33203125" style="204" customWidth="1"/>
    <col min="2520" max="2520" width="11.5546875" style="204" customWidth="1"/>
    <col min="2521" max="2521" width="4.44140625" style="204" customWidth="1"/>
    <col min="2522" max="2535" width="7.33203125" style="204" customWidth="1"/>
    <col min="2536" max="2536" width="8.6640625" style="204" customWidth="1"/>
    <col min="2537" max="2541" width="7.33203125" style="204" customWidth="1"/>
    <col min="2542" max="2542" width="10.88671875" style="204" customWidth="1"/>
    <col min="2543" max="2566" width="7.33203125" style="204" customWidth="1"/>
    <col min="2567" max="2567" width="6.5546875" style="204"/>
    <col min="2568" max="2568" width="10.5546875" style="204" customWidth="1"/>
    <col min="2569" max="2772" width="6.5546875" style="204"/>
    <col min="2773" max="2773" width="4.33203125" style="204" customWidth="1"/>
    <col min="2774" max="2774" width="5.44140625" style="204" customWidth="1"/>
    <col min="2775" max="2775" width="7.33203125" style="204" customWidth="1"/>
    <col min="2776" max="2776" width="11.5546875" style="204" customWidth="1"/>
    <col min="2777" max="2777" width="4.44140625" style="204" customWidth="1"/>
    <col min="2778" max="2791" width="7.33203125" style="204" customWidth="1"/>
    <col min="2792" max="2792" width="8.6640625" style="204" customWidth="1"/>
    <col min="2793" max="2797" width="7.33203125" style="204" customWidth="1"/>
    <col min="2798" max="2798" width="10.88671875" style="204" customWidth="1"/>
    <col min="2799" max="2822" width="7.33203125" style="204" customWidth="1"/>
    <col min="2823" max="2823" width="6.5546875" style="204"/>
    <col min="2824" max="2824" width="10.5546875" style="204" customWidth="1"/>
    <col min="2825" max="3028" width="6.5546875" style="204"/>
    <col min="3029" max="3029" width="4.33203125" style="204" customWidth="1"/>
    <col min="3030" max="3030" width="5.44140625" style="204" customWidth="1"/>
    <col min="3031" max="3031" width="7.33203125" style="204" customWidth="1"/>
    <col min="3032" max="3032" width="11.5546875" style="204" customWidth="1"/>
    <col min="3033" max="3033" width="4.44140625" style="204" customWidth="1"/>
    <col min="3034" max="3047" width="7.33203125" style="204" customWidth="1"/>
    <col min="3048" max="3048" width="8.6640625" style="204" customWidth="1"/>
    <col min="3049" max="3053" width="7.33203125" style="204" customWidth="1"/>
    <col min="3054" max="3054" width="10.88671875" style="204" customWidth="1"/>
    <col min="3055" max="3078" width="7.33203125" style="204" customWidth="1"/>
    <col min="3079" max="3079" width="6.5546875" style="204"/>
    <col min="3080" max="3080" width="10.5546875" style="204" customWidth="1"/>
    <col min="3081" max="3284" width="6.5546875" style="204"/>
    <col min="3285" max="3285" width="4.33203125" style="204" customWidth="1"/>
    <col min="3286" max="3286" width="5.44140625" style="204" customWidth="1"/>
    <col min="3287" max="3287" width="7.33203125" style="204" customWidth="1"/>
    <col min="3288" max="3288" width="11.5546875" style="204" customWidth="1"/>
    <col min="3289" max="3289" width="4.44140625" style="204" customWidth="1"/>
    <col min="3290" max="3303" width="7.33203125" style="204" customWidth="1"/>
    <col min="3304" max="3304" width="8.6640625" style="204" customWidth="1"/>
    <col min="3305" max="3309" width="7.33203125" style="204" customWidth="1"/>
    <col min="3310" max="3310" width="10.88671875" style="204" customWidth="1"/>
    <col min="3311" max="3334" width="7.33203125" style="204" customWidth="1"/>
    <col min="3335" max="3335" width="6.5546875" style="204"/>
    <col min="3336" max="3336" width="10.5546875" style="204" customWidth="1"/>
    <col min="3337" max="3540" width="6.5546875" style="204"/>
    <col min="3541" max="3541" width="4.33203125" style="204" customWidth="1"/>
    <col min="3542" max="3542" width="5.44140625" style="204" customWidth="1"/>
    <col min="3543" max="3543" width="7.33203125" style="204" customWidth="1"/>
    <col min="3544" max="3544" width="11.5546875" style="204" customWidth="1"/>
    <col min="3545" max="3545" width="4.44140625" style="204" customWidth="1"/>
    <col min="3546" max="3559" width="7.33203125" style="204" customWidth="1"/>
    <col min="3560" max="3560" width="8.6640625" style="204" customWidth="1"/>
    <col min="3561" max="3565" width="7.33203125" style="204" customWidth="1"/>
    <col min="3566" max="3566" width="10.88671875" style="204" customWidth="1"/>
    <col min="3567" max="3590" width="7.33203125" style="204" customWidth="1"/>
    <col min="3591" max="3591" width="6.5546875" style="204"/>
    <col min="3592" max="3592" width="10.5546875" style="204" customWidth="1"/>
    <col min="3593" max="3796" width="6.5546875" style="204"/>
    <col min="3797" max="3797" width="4.33203125" style="204" customWidth="1"/>
    <col min="3798" max="3798" width="5.44140625" style="204" customWidth="1"/>
    <col min="3799" max="3799" width="7.33203125" style="204" customWidth="1"/>
    <col min="3800" max="3800" width="11.5546875" style="204" customWidth="1"/>
    <col min="3801" max="3801" width="4.44140625" style="204" customWidth="1"/>
    <col min="3802" max="3815" width="7.33203125" style="204" customWidth="1"/>
    <col min="3816" max="3816" width="8.6640625" style="204" customWidth="1"/>
    <col min="3817" max="3821" width="7.33203125" style="204" customWidth="1"/>
    <col min="3822" max="3822" width="10.88671875" style="204" customWidth="1"/>
    <col min="3823" max="3846" width="7.33203125" style="204" customWidth="1"/>
    <col min="3847" max="3847" width="6.5546875" style="204"/>
    <col min="3848" max="3848" width="10.5546875" style="204" customWidth="1"/>
    <col min="3849" max="4052" width="6.5546875" style="204"/>
    <col min="4053" max="4053" width="4.33203125" style="204" customWidth="1"/>
    <col min="4054" max="4054" width="5.44140625" style="204" customWidth="1"/>
    <col min="4055" max="4055" width="7.33203125" style="204" customWidth="1"/>
    <col min="4056" max="4056" width="11.5546875" style="204" customWidth="1"/>
    <col min="4057" max="4057" width="4.44140625" style="204" customWidth="1"/>
    <col min="4058" max="4071" width="7.33203125" style="204" customWidth="1"/>
    <col min="4072" max="4072" width="8.6640625" style="204" customWidth="1"/>
    <col min="4073" max="4077" width="7.33203125" style="204" customWidth="1"/>
    <col min="4078" max="4078" width="10.88671875" style="204" customWidth="1"/>
    <col min="4079" max="4102" width="7.33203125" style="204" customWidth="1"/>
    <col min="4103" max="4103" width="6.5546875" style="204"/>
    <col min="4104" max="4104" width="10.5546875" style="204" customWidth="1"/>
    <col min="4105" max="4308" width="6.5546875" style="204"/>
    <col min="4309" max="4309" width="4.33203125" style="204" customWidth="1"/>
    <col min="4310" max="4310" width="5.44140625" style="204" customWidth="1"/>
    <col min="4311" max="4311" width="7.33203125" style="204" customWidth="1"/>
    <col min="4312" max="4312" width="11.5546875" style="204" customWidth="1"/>
    <col min="4313" max="4313" width="4.44140625" style="204" customWidth="1"/>
    <col min="4314" max="4327" width="7.33203125" style="204" customWidth="1"/>
    <col min="4328" max="4328" width="8.6640625" style="204" customWidth="1"/>
    <col min="4329" max="4333" width="7.33203125" style="204" customWidth="1"/>
    <col min="4334" max="4334" width="10.88671875" style="204" customWidth="1"/>
    <col min="4335" max="4358" width="7.33203125" style="204" customWidth="1"/>
    <col min="4359" max="4359" width="6.5546875" style="204"/>
    <col min="4360" max="4360" width="10.5546875" style="204" customWidth="1"/>
    <col min="4361" max="4564" width="6.5546875" style="204"/>
    <col min="4565" max="4565" width="4.33203125" style="204" customWidth="1"/>
    <col min="4566" max="4566" width="5.44140625" style="204" customWidth="1"/>
    <col min="4567" max="4567" width="7.33203125" style="204" customWidth="1"/>
    <col min="4568" max="4568" width="11.5546875" style="204" customWidth="1"/>
    <col min="4569" max="4569" width="4.44140625" style="204" customWidth="1"/>
    <col min="4570" max="4583" width="7.33203125" style="204" customWidth="1"/>
    <col min="4584" max="4584" width="8.6640625" style="204" customWidth="1"/>
    <col min="4585" max="4589" width="7.33203125" style="204" customWidth="1"/>
    <col min="4590" max="4590" width="10.88671875" style="204" customWidth="1"/>
    <col min="4591" max="4614" width="7.33203125" style="204" customWidth="1"/>
    <col min="4615" max="4615" width="6.5546875" style="204"/>
    <col min="4616" max="4616" width="10.5546875" style="204" customWidth="1"/>
    <col min="4617" max="4820" width="6.5546875" style="204"/>
    <col min="4821" max="4821" width="4.33203125" style="204" customWidth="1"/>
    <col min="4822" max="4822" width="5.44140625" style="204" customWidth="1"/>
    <col min="4823" max="4823" width="7.33203125" style="204" customWidth="1"/>
    <col min="4824" max="4824" width="11.5546875" style="204" customWidth="1"/>
    <col min="4825" max="4825" width="4.44140625" style="204" customWidth="1"/>
    <col min="4826" max="4839" width="7.33203125" style="204" customWidth="1"/>
    <col min="4840" max="4840" width="8.6640625" style="204" customWidth="1"/>
    <col min="4841" max="4845" width="7.33203125" style="204" customWidth="1"/>
    <col min="4846" max="4846" width="10.88671875" style="204" customWidth="1"/>
    <col min="4847" max="4870" width="7.33203125" style="204" customWidth="1"/>
    <col min="4871" max="4871" width="6.5546875" style="204"/>
    <col min="4872" max="4872" width="10.5546875" style="204" customWidth="1"/>
    <col min="4873" max="5076" width="6.5546875" style="204"/>
    <col min="5077" max="5077" width="4.33203125" style="204" customWidth="1"/>
    <col min="5078" max="5078" width="5.44140625" style="204" customWidth="1"/>
    <col min="5079" max="5079" width="7.33203125" style="204" customWidth="1"/>
    <col min="5080" max="5080" width="11.5546875" style="204" customWidth="1"/>
    <col min="5081" max="5081" width="4.44140625" style="204" customWidth="1"/>
    <col min="5082" max="5095" width="7.33203125" style="204" customWidth="1"/>
    <col min="5096" max="5096" width="8.6640625" style="204" customWidth="1"/>
    <col min="5097" max="5101" width="7.33203125" style="204" customWidth="1"/>
    <col min="5102" max="5102" width="10.88671875" style="204" customWidth="1"/>
    <col min="5103" max="5126" width="7.33203125" style="204" customWidth="1"/>
    <col min="5127" max="5127" width="6.5546875" style="204"/>
    <col min="5128" max="5128" width="10.5546875" style="204" customWidth="1"/>
    <col min="5129" max="5332" width="6.5546875" style="204"/>
    <col min="5333" max="5333" width="4.33203125" style="204" customWidth="1"/>
    <col min="5334" max="5334" width="5.44140625" style="204" customWidth="1"/>
    <col min="5335" max="5335" width="7.33203125" style="204" customWidth="1"/>
    <col min="5336" max="5336" width="11.5546875" style="204" customWidth="1"/>
    <col min="5337" max="5337" width="4.44140625" style="204" customWidth="1"/>
    <col min="5338" max="5351" width="7.33203125" style="204" customWidth="1"/>
    <col min="5352" max="5352" width="8.6640625" style="204" customWidth="1"/>
    <col min="5353" max="5357" width="7.33203125" style="204" customWidth="1"/>
    <col min="5358" max="5358" width="10.88671875" style="204" customWidth="1"/>
    <col min="5359" max="5382" width="7.33203125" style="204" customWidth="1"/>
    <col min="5383" max="5383" width="6.5546875" style="204"/>
    <col min="5384" max="5384" width="10.5546875" style="204" customWidth="1"/>
    <col min="5385" max="5588" width="6.5546875" style="204"/>
    <col min="5589" max="5589" width="4.33203125" style="204" customWidth="1"/>
    <col min="5590" max="5590" width="5.44140625" style="204" customWidth="1"/>
    <col min="5591" max="5591" width="7.33203125" style="204" customWidth="1"/>
    <col min="5592" max="5592" width="11.5546875" style="204" customWidth="1"/>
    <col min="5593" max="5593" width="4.44140625" style="204" customWidth="1"/>
    <col min="5594" max="5607" width="7.33203125" style="204" customWidth="1"/>
    <col min="5608" max="5608" width="8.6640625" style="204" customWidth="1"/>
    <col min="5609" max="5613" width="7.33203125" style="204" customWidth="1"/>
    <col min="5614" max="5614" width="10.88671875" style="204" customWidth="1"/>
    <col min="5615" max="5638" width="7.33203125" style="204" customWidth="1"/>
    <col min="5639" max="5639" width="6.5546875" style="204"/>
    <col min="5640" max="5640" width="10.5546875" style="204" customWidth="1"/>
    <col min="5641" max="5844" width="6.5546875" style="204"/>
    <col min="5845" max="5845" width="4.33203125" style="204" customWidth="1"/>
    <col min="5846" max="5846" width="5.44140625" style="204" customWidth="1"/>
    <col min="5847" max="5847" width="7.33203125" style="204" customWidth="1"/>
    <col min="5848" max="5848" width="11.5546875" style="204" customWidth="1"/>
    <col min="5849" max="5849" width="4.44140625" style="204" customWidth="1"/>
    <col min="5850" max="5863" width="7.33203125" style="204" customWidth="1"/>
    <col min="5864" max="5864" width="8.6640625" style="204" customWidth="1"/>
    <col min="5865" max="5869" width="7.33203125" style="204" customWidth="1"/>
    <col min="5870" max="5870" width="10.88671875" style="204" customWidth="1"/>
    <col min="5871" max="5894" width="7.33203125" style="204" customWidth="1"/>
    <col min="5895" max="5895" width="6.5546875" style="204"/>
    <col min="5896" max="5896" width="10.5546875" style="204" customWidth="1"/>
    <col min="5897" max="6100" width="6.5546875" style="204"/>
    <col min="6101" max="6101" width="4.33203125" style="204" customWidth="1"/>
    <col min="6102" max="6102" width="5.44140625" style="204" customWidth="1"/>
    <col min="6103" max="6103" width="7.33203125" style="204" customWidth="1"/>
    <col min="6104" max="6104" width="11.5546875" style="204" customWidth="1"/>
    <col min="6105" max="6105" width="4.44140625" style="204" customWidth="1"/>
    <col min="6106" max="6119" width="7.33203125" style="204" customWidth="1"/>
    <col min="6120" max="6120" width="8.6640625" style="204" customWidth="1"/>
    <col min="6121" max="6125" width="7.33203125" style="204" customWidth="1"/>
    <col min="6126" max="6126" width="10.88671875" style="204" customWidth="1"/>
    <col min="6127" max="6150" width="7.33203125" style="204" customWidth="1"/>
    <col min="6151" max="6151" width="6.5546875" style="204"/>
    <col min="6152" max="6152" width="10.5546875" style="204" customWidth="1"/>
    <col min="6153" max="6356" width="6.5546875" style="204"/>
    <col min="6357" max="6357" width="4.33203125" style="204" customWidth="1"/>
    <col min="6358" max="6358" width="5.44140625" style="204" customWidth="1"/>
    <col min="6359" max="6359" width="7.33203125" style="204" customWidth="1"/>
    <col min="6360" max="6360" width="11.5546875" style="204" customWidth="1"/>
    <col min="6361" max="6361" width="4.44140625" style="204" customWidth="1"/>
    <col min="6362" max="6375" width="7.33203125" style="204" customWidth="1"/>
    <col min="6376" max="6376" width="8.6640625" style="204" customWidth="1"/>
    <col min="6377" max="6381" width="7.33203125" style="204" customWidth="1"/>
    <col min="6382" max="6382" width="10.88671875" style="204" customWidth="1"/>
    <col min="6383" max="6406" width="7.33203125" style="204" customWidth="1"/>
    <col min="6407" max="6407" width="6.5546875" style="204"/>
    <col min="6408" max="6408" width="10.5546875" style="204" customWidth="1"/>
    <col min="6409" max="6612" width="6.5546875" style="204"/>
    <col min="6613" max="6613" width="4.33203125" style="204" customWidth="1"/>
    <col min="6614" max="6614" width="5.44140625" style="204" customWidth="1"/>
    <col min="6615" max="6615" width="7.33203125" style="204" customWidth="1"/>
    <col min="6616" max="6616" width="11.5546875" style="204" customWidth="1"/>
    <col min="6617" max="6617" width="4.44140625" style="204" customWidth="1"/>
    <col min="6618" max="6631" width="7.33203125" style="204" customWidth="1"/>
    <col min="6632" max="6632" width="8.6640625" style="204" customWidth="1"/>
    <col min="6633" max="6637" width="7.33203125" style="204" customWidth="1"/>
    <col min="6638" max="6638" width="10.88671875" style="204" customWidth="1"/>
    <col min="6639" max="6662" width="7.33203125" style="204" customWidth="1"/>
    <col min="6663" max="6663" width="6.5546875" style="204"/>
    <col min="6664" max="6664" width="10.5546875" style="204" customWidth="1"/>
    <col min="6665" max="6868" width="6.5546875" style="204"/>
    <col min="6869" max="6869" width="4.33203125" style="204" customWidth="1"/>
    <col min="6870" max="6870" width="5.44140625" style="204" customWidth="1"/>
    <col min="6871" max="6871" width="7.33203125" style="204" customWidth="1"/>
    <col min="6872" max="6872" width="11.5546875" style="204" customWidth="1"/>
    <col min="6873" max="6873" width="4.44140625" style="204" customWidth="1"/>
    <col min="6874" max="6887" width="7.33203125" style="204" customWidth="1"/>
    <col min="6888" max="6888" width="8.6640625" style="204" customWidth="1"/>
    <col min="6889" max="6893" width="7.33203125" style="204" customWidth="1"/>
    <col min="6894" max="6894" width="10.88671875" style="204" customWidth="1"/>
    <col min="6895" max="6918" width="7.33203125" style="204" customWidth="1"/>
    <col min="6919" max="6919" width="6.5546875" style="204"/>
    <col min="6920" max="6920" width="10.5546875" style="204" customWidth="1"/>
    <col min="6921" max="7124" width="6.5546875" style="204"/>
    <col min="7125" max="7125" width="4.33203125" style="204" customWidth="1"/>
    <col min="7126" max="7126" width="5.44140625" style="204" customWidth="1"/>
    <col min="7127" max="7127" width="7.33203125" style="204" customWidth="1"/>
    <col min="7128" max="7128" width="11.5546875" style="204" customWidth="1"/>
    <col min="7129" max="7129" width="4.44140625" style="204" customWidth="1"/>
    <col min="7130" max="7143" width="7.33203125" style="204" customWidth="1"/>
    <col min="7144" max="7144" width="8.6640625" style="204" customWidth="1"/>
    <col min="7145" max="7149" width="7.33203125" style="204" customWidth="1"/>
    <col min="7150" max="7150" width="10.88671875" style="204" customWidth="1"/>
    <col min="7151" max="7174" width="7.33203125" style="204" customWidth="1"/>
    <col min="7175" max="7175" width="6.5546875" style="204"/>
    <col min="7176" max="7176" width="10.5546875" style="204" customWidth="1"/>
    <col min="7177" max="7380" width="6.5546875" style="204"/>
    <col min="7381" max="7381" width="4.33203125" style="204" customWidth="1"/>
    <col min="7382" max="7382" width="5.44140625" style="204" customWidth="1"/>
    <col min="7383" max="7383" width="7.33203125" style="204" customWidth="1"/>
    <col min="7384" max="7384" width="11.5546875" style="204" customWidth="1"/>
    <col min="7385" max="7385" width="4.44140625" style="204" customWidth="1"/>
    <col min="7386" max="7399" width="7.33203125" style="204" customWidth="1"/>
    <col min="7400" max="7400" width="8.6640625" style="204" customWidth="1"/>
    <col min="7401" max="7405" width="7.33203125" style="204" customWidth="1"/>
    <col min="7406" max="7406" width="10.88671875" style="204" customWidth="1"/>
    <col min="7407" max="7430" width="7.33203125" style="204" customWidth="1"/>
    <col min="7431" max="7431" width="6.5546875" style="204"/>
    <col min="7432" max="7432" width="10.5546875" style="204" customWidth="1"/>
    <col min="7433" max="7636" width="6.5546875" style="204"/>
    <col min="7637" max="7637" width="4.33203125" style="204" customWidth="1"/>
    <col min="7638" max="7638" width="5.44140625" style="204" customWidth="1"/>
    <col min="7639" max="7639" width="7.33203125" style="204" customWidth="1"/>
    <col min="7640" max="7640" width="11.5546875" style="204" customWidth="1"/>
    <col min="7641" max="7641" width="4.44140625" style="204" customWidth="1"/>
    <col min="7642" max="7655" width="7.33203125" style="204" customWidth="1"/>
    <col min="7656" max="7656" width="8.6640625" style="204" customWidth="1"/>
    <col min="7657" max="7661" width="7.33203125" style="204" customWidth="1"/>
    <col min="7662" max="7662" width="10.88671875" style="204" customWidth="1"/>
    <col min="7663" max="7686" width="7.33203125" style="204" customWidth="1"/>
    <col min="7687" max="7687" width="6.5546875" style="204"/>
    <col min="7688" max="7688" width="10.5546875" style="204" customWidth="1"/>
    <col min="7689" max="7892" width="6.5546875" style="204"/>
    <col min="7893" max="7893" width="4.33203125" style="204" customWidth="1"/>
    <col min="7894" max="7894" width="5.44140625" style="204" customWidth="1"/>
    <col min="7895" max="7895" width="7.33203125" style="204" customWidth="1"/>
    <col min="7896" max="7896" width="11.5546875" style="204" customWidth="1"/>
    <col min="7897" max="7897" width="4.44140625" style="204" customWidth="1"/>
    <col min="7898" max="7911" width="7.33203125" style="204" customWidth="1"/>
    <col min="7912" max="7912" width="8.6640625" style="204" customWidth="1"/>
    <col min="7913" max="7917" width="7.33203125" style="204" customWidth="1"/>
    <col min="7918" max="7918" width="10.88671875" style="204" customWidth="1"/>
    <col min="7919" max="7942" width="7.33203125" style="204" customWidth="1"/>
    <col min="7943" max="7943" width="6.5546875" style="204"/>
    <col min="7944" max="7944" width="10.5546875" style="204" customWidth="1"/>
    <col min="7945" max="8148" width="6.5546875" style="204"/>
    <col min="8149" max="8149" width="4.33203125" style="204" customWidth="1"/>
    <col min="8150" max="8150" width="5.44140625" style="204" customWidth="1"/>
    <col min="8151" max="8151" width="7.33203125" style="204" customWidth="1"/>
    <col min="8152" max="8152" width="11.5546875" style="204" customWidth="1"/>
    <col min="8153" max="8153" width="4.44140625" style="204" customWidth="1"/>
    <col min="8154" max="8167" width="7.33203125" style="204" customWidth="1"/>
    <col min="8168" max="8168" width="8.6640625" style="204" customWidth="1"/>
    <col min="8169" max="8173" width="7.33203125" style="204" customWidth="1"/>
    <col min="8174" max="8174" width="10.88671875" style="204" customWidth="1"/>
    <col min="8175" max="8198" width="7.33203125" style="204" customWidth="1"/>
    <col min="8199" max="8199" width="6.5546875" style="204"/>
    <col min="8200" max="8200" width="10.5546875" style="204" customWidth="1"/>
    <col min="8201" max="8404" width="6.5546875" style="204"/>
    <col min="8405" max="8405" width="4.33203125" style="204" customWidth="1"/>
    <col min="8406" max="8406" width="5.44140625" style="204" customWidth="1"/>
    <col min="8407" max="8407" width="7.33203125" style="204" customWidth="1"/>
    <col min="8408" max="8408" width="11.5546875" style="204" customWidth="1"/>
    <col min="8409" max="8409" width="4.44140625" style="204" customWidth="1"/>
    <col min="8410" max="8423" width="7.33203125" style="204" customWidth="1"/>
    <col min="8424" max="8424" width="8.6640625" style="204" customWidth="1"/>
    <col min="8425" max="8429" width="7.33203125" style="204" customWidth="1"/>
    <col min="8430" max="8430" width="10.88671875" style="204" customWidth="1"/>
    <col min="8431" max="8454" width="7.33203125" style="204" customWidth="1"/>
    <col min="8455" max="8455" width="6.5546875" style="204"/>
    <col min="8456" max="8456" width="10.5546875" style="204" customWidth="1"/>
    <col min="8457" max="8660" width="6.5546875" style="204"/>
    <col min="8661" max="8661" width="4.33203125" style="204" customWidth="1"/>
    <col min="8662" max="8662" width="5.44140625" style="204" customWidth="1"/>
    <col min="8663" max="8663" width="7.33203125" style="204" customWidth="1"/>
    <col min="8664" max="8664" width="11.5546875" style="204" customWidth="1"/>
    <col min="8665" max="8665" width="4.44140625" style="204" customWidth="1"/>
    <col min="8666" max="8679" width="7.33203125" style="204" customWidth="1"/>
    <col min="8680" max="8680" width="8.6640625" style="204" customWidth="1"/>
    <col min="8681" max="8685" width="7.33203125" style="204" customWidth="1"/>
    <col min="8686" max="8686" width="10.88671875" style="204" customWidth="1"/>
    <col min="8687" max="8710" width="7.33203125" style="204" customWidth="1"/>
    <col min="8711" max="8711" width="6.5546875" style="204"/>
    <col min="8712" max="8712" width="10.5546875" style="204" customWidth="1"/>
    <col min="8713" max="8916" width="6.5546875" style="204"/>
    <col min="8917" max="8917" width="4.33203125" style="204" customWidth="1"/>
    <col min="8918" max="8918" width="5.44140625" style="204" customWidth="1"/>
    <col min="8919" max="8919" width="7.33203125" style="204" customWidth="1"/>
    <col min="8920" max="8920" width="11.5546875" style="204" customWidth="1"/>
    <col min="8921" max="8921" width="4.44140625" style="204" customWidth="1"/>
    <col min="8922" max="8935" width="7.33203125" style="204" customWidth="1"/>
    <col min="8936" max="8936" width="8.6640625" style="204" customWidth="1"/>
    <col min="8937" max="8941" width="7.33203125" style="204" customWidth="1"/>
    <col min="8942" max="8942" width="10.88671875" style="204" customWidth="1"/>
    <col min="8943" max="8966" width="7.33203125" style="204" customWidth="1"/>
    <col min="8967" max="8967" width="6.5546875" style="204"/>
    <col min="8968" max="8968" width="10.5546875" style="204" customWidth="1"/>
    <col min="8969" max="9172" width="6.5546875" style="204"/>
    <col min="9173" max="9173" width="4.33203125" style="204" customWidth="1"/>
    <col min="9174" max="9174" width="5.44140625" style="204" customWidth="1"/>
    <col min="9175" max="9175" width="7.33203125" style="204" customWidth="1"/>
    <col min="9176" max="9176" width="11.5546875" style="204" customWidth="1"/>
    <col min="9177" max="9177" width="4.44140625" style="204" customWidth="1"/>
    <col min="9178" max="9191" width="7.33203125" style="204" customWidth="1"/>
    <col min="9192" max="9192" width="8.6640625" style="204" customWidth="1"/>
    <col min="9193" max="9197" width="7.33203125" style="204" customWidth="1"/>
    <col min="9198" max="9198" width="10.88671875" style="204" customWidth="1"/>
    <col min="9199" max="9222" width="7.33203125" style="204" customWidth="1"/>
    <col min="9223" max="9223" width="6.5546875" style="204"/>
    <col min="9224" max="9224" width="10.5546875" style="204" customWidth="1"/>
    <col min="9225" max="9428" width="6.5546875" style="204"/>
    <col min="9429" max="9429" width="4.33203125" style="204" customWidth="1"/>
    <col min="9430" max="9430" width="5.44140625" style="204" customWidth="1"/>
    <col min="9431" max="9431" width="7.33203125" style="204" customWidth="1"/>
    <col min="9432" max="9432" width="11.5546875" style="204" customWidth="1"/>
    <col min="9433" max="9433" width="4.44140625" style="204" customWidth="1"/>
    <col min="9434" max="9447" width="7.33203125" style="204" customWidth="1"/>
    <col min="9448" max="9448" width="8.6640625" style="204" customWidth="1"/>
    <col min="9449" max="9453" width="7.33203125" style="204" customWidth="1"/>
    <col min="9454" max="9454" width="10.88671875" style="204" customWidth="1"/>
    <col min="9455" max="9478" width="7.33203125" style="204" customWidth="1"/>
    <col min="9479" max="9479" width="6.5546875" style="204"/>
    <col min="9480" max="9480" width="10.5546875" style="204" customWidth="1"/>
    <col min="9481" max="9684" width="6.5546875" style="204"/>
    <col min="9685" max="9685" width="4.33203125" style="204" customWidth="1"/>
    <col min="9686" max="9686" width="5.44140625" style="204" customWidth="1"/>
    <col min="9687" max="9687" width="7.33203125" style="204" customWidth="1"/>
    <col min="9688" max="9688" width="11.5546875" style="204" customWidth="1"/>
    <col min="9689" max="9689" width="4.44140625" style="204" customWidth="1"/>
    <col min="9690" max="9703" width="7.33203125" style="204" customWidth="1"/>
    <col min="9704" max="9704" width="8.6640625" style="204" customWidth="1"/>
    <col min="9705" max="9709" width="7.33203125" style="204" customWidth="1"/>
    <col min="9710" max="9710" width="10.88671875" style="204" customWidth="1"/>
    <col min="9711" max="9734" width="7.33203125" style="204" customWidth="1"/>
    <col min="9735" max="9735" width="6.5546875" style="204"/>
    <col min="9736" max="9736" width="10.5546875" style="204" customWidth="1"/>
    <col min="9737" max="9940" width="6.5546875" style="204"/>
    <col min="9941" max="9941" width="4.33203125" style="204" customWidth="1"/>
    <col min="9942" max="9942" width="5.44140625" style="204" customWidth="1"/>
    <col min="9943" max="9943" width="7.33203125" style="204" customWidth="1"/>
    <col min="9944" max="9944" width="11.5546875" style="204" customWidth="1"/>
    <col min="9945" max="9945" width="4.44140625" style="204" customWidth="1"/>
    <col min="9946" max="9959" width="7.33203125" style="204" customWidth="1"/>
    <col min="9960" max="9960" width="8.6640625" style="204" customWidth="1"/>
    <col min="9961" max="9965" width="7.33203125" style="204" customWidth="1"/>
    <col min="9966" max="9966" width="10.88671875" style="204" customWidth="1"/>
    <col min="9967" max="9990" width="7.33203125" style="204" customWidth="1"/>
    <col min="9991" max="9991" width="6.5546875" style="204"/>
    <col min="9992" max="9992" width="10.5546875" style="204" customWidth="1"/>
    <col min="9993" max="10196" width="6.5546875" style="204"/>
    <col min="10197" max="10197" width="4.33203125" style="204" customWidth="1"/>
    <col min="10198" max="10198" width="5.44140625" style="204" customWidth="1"/>
    <col min="10199" max="10199" width="7.33203125" style="204" customWidth="1"/>
    <col min="10200" max="10200" width="11.5546875" style="204" customWidth="1"/>
    <col min="10201" max="10201" width="4.44140625" style="204" customWidth="1"/>
    <col min="10202" max="10215" width="7.33203125" style="204" customWidth="1"/>
    <col min="10216" max="10216" width="8.6640625" style="204" customWidth="1"/>
    <col min="10217" max="10221" width="7.33203125" style="204" customWidth="1"/>
    <col min="10222" max="10222" width="10.88671875" style="204" customWidth="1"/>
    <col min="10223" max="10246" width="7.33203125" style="204" customWidth="1"/>
    <col min="10247" max="10247" width="6.5546875" style="204"/>
    <col min="10248" max="10248" width="10.5546875" style="204" customWidth="1"/>
    <col min="10249" max="10452" width="6.5546875" style="204"/>
    <col min="10453" max="10453" width="4.33203125" style="204" customWidth="1"/>
    <col min="10454" max="10454" width="5.44140625" style="204" customWidth="1"/>
    <col min="10455" max="10455" width="7.33203125" style="204" customWidth="1"/>
    <col min="10456" max="10456" width="11.5546875" style="204" customWidth="1"/>
    <col min="10457" max="10457" width="4.44140625" style="204" customWidth="1"/>
    <col min="10458" max="10471" width="7.33203125" style="204" customWidth="1"/>
    <col min="10472" max="10472" width="8.6640625" style="204" customWidth="1"/>
    <col min="10473" max="10477" width="7.33203125" style="204" customWidth="1"/>
    <col min="10478" max="10478" width="10.88671875" style="204" customWidth="1"/>
    <col min="10479" max="10502" width="7.33203125" style="204" customWidth="1"/>
    <col min="10503" max="10503" width="6.5546875" style="204"/>
    <col min="10504" max="10504" width="10.5546875" style="204" customWidth="1"/>
    <col min="10505" max="10708" width="6.5546875" style="204"/>
    <col min="10709" max="10709" width="4.33203125" style="204" customWidth="1"/>
    <col min="10710" max="10710" width="5.44140625" style="204" customWidth="1"/>
    <col min="10711" max="10711" width="7.33203125" style="204" customWidth="1"/>
    <col min="10712" max="10712" width="11.5546875" style="204" customWidth="1"/>
    <col min="10713" max="10713" width="4.44140625" style="204" customWidth="1"/>
    <col min="10714" max="10727" width="7.33203125" style="204" customWidth="1"/>
    <col min="10728" max="10728" width="8.6640625" style="204" customWidth="1"/>
    <col min="10729" max="10733" width="7.33203125" style="204" customWidth="1"/>
    <col min="10734" max="10734" width="10.88671875" style="204" customWidth="1"/>
    <col min="10735" max="10758" width="7.33203125" style="204" customWidth="1"/>
    <col min="10759" max="10759" width="6.5546875" style="204"/>
    <col min="10760" max="10760" width="10.5546875" style="204" customWidth="1"/>
    <col min="10761" max="10964" width="6.5546875" style="204"/>
    <col min="10965" max="10965" width="4.33203125" style="204" customWidth="1"/>
    <col min="10966" max="10966" width="5.44140625" style="204" customWidth="1"/>
    <col min="10967" max="10967" width="7.33203125" style="204" customWidth="1"/>
    <col min="10968" max="10968" width="11.5546875" style="204" customWidth="1"/>
    <col min="10969" max="10969" width="4.44140625" style="204" customWidth="1"/>
    <col min="10970" max="10983" width="7.33203125" style="204" customWidth="1"/>
    <col min="10984" max="10984" width="8.6640625" style="204" customWidth="1"/>
    <col min="10985" max="10989" width="7.33203125" style="204" customWidth="1"/>
    <col min="10990" max="10990" width="10.88671875" style="204" customWidth="1"/>
    <col min="10991" max="11014" width="7.33203125" style="204" customWidth="1"/>
    <col min="11015" max="11015" width="6.5546875" style="204"/>
    <col min="11016" max="11016" width="10.5546875" style="204" customWidth="1"/>
    <col min="11017" max="11220" width="6.5546875" style="204"/>
    <col min="11221" max="11221" width="4.33203125" style="204" customWidth="1"/>
    <col min="11222" max="11222" width="5.44140625" style="204" customWidth="1"/>
    <col min="11223" max="11223" width="7.33203125" style="204" customWidth="1"/>
    <col min="11224" max="11224" width="11.5546875" style="204" customWidth="1"/>
    <col min="11225" max="11225" width="4.44140625" style="204" customWidth="1"/>
    <col min="11226" max="11239" width="7.33203125" style="204" customWidth="1"/>
    <col min="11240" max="11240" width="8.6640625" style="204" customWidth="1"/>
    <col min="11241" max="11245" width="7.33203125" style="204" customWidth="1"/>
    <col min="11246" max="11246" width="10.88671875" style="204" customWidth="1"/>
    <col min="11247" max="11270" width="7.33203125" style="204" customWidth="1"/>
    <col min="11271" max="11271" width="6.5546875" style="204"/>
    <col min="11272" max="11272" width="10.5546875" style="204" customWidth="1"/>
    <col min="11273" max="11476" width="6.5546875" style="204"/>
    <col min="11477" max="11477" width="4.33203125" style="204" customWidth="1"/>
    <col min="11478" max="11478" width="5.44140625" style="204" customWidth="1"/>
    <col min="11479" max="11479" width="7.33203125" style="204" customWidth="1"/>
    <col min="11480" max="11480" width="11.5546875" style="204" customWidth="1"/>
    <col min="11481" max="11481" width="4.44140625" style="204" customWidth="1"/>
    <col min="11482" max="11495" width="7.33203125" style="204" customWidth="1"/>
    <col min="11496" max="11496" width="8.6640625" style="204" customWidth="1"/>
    <col min="11497" max="11501" width="7.33203125" style="204" customWidth="1"/>
    <col min="11502" max="11502" width="10.88671875" style="204" customWidth="1"/>
    <col min="11503" max="11526" width="7.33203125" style="204" customWidth="1"/>
    <col min="11527" max="11527" width="6.5546875" style="204"/>
    <col min="11528" max="11528" width="10.5546875" style="204" customWidth="1"/>
    <col min="11529" max="11732" width="6.5546875" style="204"/>
    <col min="11733" max="11733" width="4.33203125" style="204" customWidth="1"/>
    <col min="11734" max="11734" width="5.44140625" style="204" customWidth="1"/>
    <col min="11735" max="11735" width="7.33203125" style="204" customWidth="1"/>
    <col min="11736" max="11736" width="11.5546875" style="204" customWidth="1"/>
    <col min="11737" max="11737" width="4.44140625" style="204" customWidth="1"/>
    <col min="11738" max="11751" width="7.33203125" style="204" customWidth="1"/>
    <col min="11752" max="11752" width="8.6640625" style="204" customWidth="1"/>
    <col min="11753" max="11757" width="7.33203125" style="204" customWidth="1"/>
    <col min="11758" max="11758" width="10.88671875" style="204" customWidth="1"/>
    <col min="11759" max="11782" width="7.33203125" style="204" customWidth="1"/>
    <col min="11783" max="11783" width="6.5546875" style="204"/>
    <col min="11784" max="11784" width="10.5546875" style="204" customWidth="1"/>
    <col min="11785" max="11988" width="6.5546875" style="204"/>
    <col min="11989" max="11989" width="4.33203125" style="204" customWidth="1"/>
    <col min="11990" max="11990" width="5.44140625" style="204" customWidth="1"/>
    <col min="11991" max="11991" width="7.33203125" style="204" customWidth="1"/>
    <col min="11992" max="11992" width="11.5546875" style="204" customWidth="1"/>
    <col min="11993" max="11993" width="4.44140625" style="204" customWidth="1"/>
    <col min="11994" max="12007" width="7.33203125" style="204" customWidth="1"/>
    <col min="12008" max="12008" width="8.6640625" style="204" customWidth="1"/>
    <col min="12009" max="12013" width="7.33203125" style="204" customWidth="1"/>
    <col min="12014" max="12014" width="10.88671875" style="204" customWidth="1"/>
    <col min="12015" max="12038" width="7.33203125" style="204" customWidth="1"/>
    <col min="12039" max="12039" width="6.5546875" style="204"/>
    <col min="12040" max="12040" width="10.5546875" style="204" customWidth="1"/>
    <col min="12041" max="12244" width="6.5546875" style="204"/>
    <col min="12245" max="12245" width="4.33203125" style="204" customWidth="1"/>
    <col min="12246" max="12246" width="5.44140625" style="204" customWidth="1"/>
    <col min="12247" max="12247" width="7.33203125" style="204" customWidth="1"/>
    <col min="12248" max="12248" width="11.5546875" style="204" customWidth="1"/>
    <col min="12249" max="12249" width="4.44140625" style="204" customWidth="1"/>
    <col min="12250" max="12263" width="7.33203125" style="204" customWidth="1"/>
    <col min="12264" max="12264" width="8.6640625" style="204" customWidth="1"/>
    <col min="12265" max="12269" width="7.33203125" style="204" customWidth="1"/>
    <col min="12270" max="12270" width="10.88671875" style="204" customWidth="1"/>
    <col min="12271" max="12294" width="7.33203125" style="204" customWidth="1"/>
    <col min="12295" max="12295" width="6.5546875" style="204"/>
    <col min="12296" max="12296" width="10.5546875" style="204" customWidth="1"/>
    <col min="12297" max="12500" width="6.5546875" style="204"/>
    <col min="12501" max="12501" width="4.33203125" style="204" customWidth="1"/>
    <col min="12502" max="12502" width="5.44140625" style="204" customWidth="1"/>
    <col min="12503" max="12503" width="7.33203125" style="204" customWidth="1"/>
    <col min="12504" max="12504" width="11.5546875" style="204" customWidth="1"/>
    <col min="12505" max="12505" width="4.44140625" style="204" customWidth="1"/>
    <col min="12506" max="12519" width="7.33203125" style="204" customWidth="1"/>
    <col min="12520" max="12520" width="8.6640625" style="204" customWidth="1"/>
    <col min="12521" max="12525" width="7.33203125" style="204" customWidth="1"/>
    <col min="12526" max="12526" width="10.88671875" style="204" customWidth="1"/>
    <col min="12527" max="12550" width="7.33203125" style="204" customWidth="1"/>
    <col min="12551" max="12551" width="6.5546875" style="204"/>
    <col min="12552" max="12552" width="10.5546875" style="204" customWidth="1"/>
    <col min="12553" max="12756" width="6.5546875" style="204"/>
    <col min="12757" max="12757" width="4.33203125" style="204" customWidth="1"/>
    <col min="12758" max="12758" width="5.44140625" style="204" customWidth="1"/>
    <col min="12759" max="12759" width="7.33203125" style="204" customWidth="1"/>
    <col min="12760" max="12760" width="11.5546875" style="204" customWidth="1"/>
    <col min="12761" max="12761" width="4.44140625" style="204" customWidth="1"/>
    <col min="12762" max="12775" width="7.33203125" style="204" customWidth="1"/>
    <col min="12776" max="12776" width="8.6640625" style="204" customWidth="1"/>
    <col min="12777" max="12781" width="7.33203125" style="204" customWidth="1"/>
    <col min="12782" max="12782" width="10.88671875" style="204" customWidth="1"/>
    <col min="12783" max="12806" width="7.33203125" style="204" customWidth="1"/>
    <col min="12807" max="12807" width="6.5546875" style="204"/>
    <col min="12808" max="12808" width="10.5546875" style="204" customWidth="1"/>
    <col min="12809" max="13012" width="6.5546875" style="204"/>
    <col min="13013" max="13013" width="4.33203125" style="204" customWidth="1"/>
    <col min="13014" max="13014" width="5.44140625" style="204" customWidth="1"/>
    <col min="13015" max="13015" width="7.33203125" style="204" customWidth="1"/>
    <col min="13016" max="13016" width="11.5546875" style="204" customWidth="1"/>
    <col min="13017" max="13017" width="4.44140625" style="204" customWidth="1"/>
    <col min="13018" max="13031" width="7.33203125" style="204" customWidth="1"/>
    <col min="13032" max="13032" width="8.6640625" style="204" customWidth="1"/>
    <col min="13033" max="13037" width="7.33203125" style="204" customWidth="1"/>
    <col min="13038" max="13038" width="10.88671875" style="204" customWidth="1"/>
    <col min="13039" max="13062" width="7.33203125" style="204" customWidth="1"/>
    <col min="13063" max="13063" width="6.5546875" style="204"/>
    <col min="13064" max="13064" width="10.5546875" style="204" customWidth="1"/>
    <col min="13065" max="13268" width="6.5546875" style="204"/>
    <col min="13269" max="13269" width="4.33203125" style="204" customWidth="1"/>
    <col min="13270" max="13270" width="5.44140625" style="204" customWidth="1"/>
    <col min="13271" max="13271" width="7.33203125" style="204" customWidth="1"/>
    <col min="13272" max="13272" width="11.5546875" style="204" customWidth="1"/>
    <col min="13273" max="13273" width="4.44140625" style="204" customWidth="1"/>
    <col min="13274" max="13287" width="7.33203125" style="204" customWidth="1"/>
    <col min="13288" max="13288" width="8.6640625" style="204" customWidth="1"/>
    <col min="13289" max="13293" width="7.33203125" style="204" customWidth="1"/>
    <col min="13294" max="13294" width="10.88671875" style="204" customWidth="1"/>
    <col min="13295" max="13318" width="7.33203125" style="204" customWidth="1"/>
    <col min="13319" max="13319" width="6.5546875" style="204"/>
    <col min="13320" max="13320" width="10.5546875" style="204" customWidth="1"/>
    <col min="13321" max="13524" width="6.5546875" style="204"/>
    <col min="13525" max="13525" width="4.33203125" style="204" customWidth="1"/>
    <col min="13526" max="13526" width="5.44140625" style="204" customWidth="1"/>
    <col min="13527" max="13527" width="7.33203125" style="204" customWidth="1"/>
    <col min="13528" max="13528" width="11.5546875" style="204" customWidth="1"/>
    <col min="13529" max="13529" width="4.44140625" style="204" customWidth="1"/>
    <col min="13530" max="13543" width="7.33203125" style="204" customWidth="1"/>
    <col min="13544" max="13544" width="8.6640625" style="204" customWidth="1"/>
    <col min="13545" max="13549" width="7.33203125" style="204" customWidth="1"/>
    <col min="13550" max="13550" width="10.88671875" style="204" customWidth="1"/>
    <col min="13551" max="13574" width="7.33203125" style="204" customWidth="1"/>
    <col min="13575" max="13575" width="6.5546875" style="204"/>
    <col min="13576" max="13576" width="10.5546875" style="204" customWidth="1"/>
    <col min="13577" max="13780" width="6.5546875" style="204"/>
    <col min="13781" max="13781" width="4.33203125" style="204" customWidth="1"/>
    <col min="13782" max="13782" width="5.44140625" style="204" customWidth="1"/>
    <col min="13783" max="13783" width="7.33203125" style="204" customWidth="1"/>
    <col min="13784" max="13784" width="11.5546875" style="204" customWidth="1"/>
    <col min="13785" max="13785" width="4.44140625" style="204" customWidth="1"/>
    <col min="13786" max="13799" width="7.33203125" style="204" customWidth="1"/>
    <col min="13800" max="13800" width="8.6640625" style="204" customWidth="1"/>
    <col min="13801" max="13805" width="7.33203125" style="204" customWidth="1"/>
    <col min="13806" max="13806" width="10.88671875" style="204" customWidth="1"/>
    <col min="13807" max="13830" width="7.33203125" style="204" customWidth="1"/>
    <col min="13831" max="13831" width="6.5546875" style="204"/>
    <col min="13832" max="13832" width="10.5546875" style="204" customWidth="1"/>
    <col min="13833" max="14036" width="6.5546875" style="204"/>
    <col min="14037" max="14037" width="4.33203125" style="204" customWidth="1"/>
    <col min="14038" max="14038" width="5.44140625" style="204" customWidth="1"/>
    <col min="14039" max="14039" width="7.33203125" style="204" customWidth="1"/>
    <col min="14040" max="14040" width="11.5546875" style="204" customWidth="1"/>
    <col min="14041" max="14041" width="4.44140625" style="204" customWidth="1"/>
    <col min="14042" max="14055" width="7.33203125" style="204" customWidth="1"/>
    <col min="14056" max="14056" width="8.6640625" style="204" customWidth="1"/>
    <col min="14057" max="14061" width="7.33203125" style="204" customWidth="1"/>
    <col min="14062" max="14062" width="10.88671875" style="204" customWidth="1"/>
    <col min="14063" max="14086" width="7.33203125" style="204" customWidth="1"/>
    <col min="14087" max="14087" width="6.5546875" style="204"/>
    <col min="14088" max="14088" width="10.5546875" style="204" customWidth="1"/>
    <col min="14089" max="14292" width="6.5546875" style="204"/>
    <col min="14293" max="14293" width="4.33203125" style="204" customWidth="1"/>
    <col min="14294" max="14294" width="5.44140625" style="204" customWidth="1"/>
    <col min="14295" max="14295" width="7.33203125" style="204" customWidth="1"/>
    <col min="14296" max="14296" width="11.5546875" style="204" customWidth="1"/>
    <col min="14297" max="14297" width="4.44140625" style="204" customWidth="1"/>
    <col min="14298" max="14311" width="7.33203125" style="204" customWidth="1"/>
    <col min="14312" max="14312" width="8.6640625" style="204" customWidth="1"/>
    <col min="14313" max="14317" width="7.33203125" style="204" customWidth="1"/>
    <col min="14318" max="14318" width="10.88671875" style="204" customWidth="1"/>
    <col min="14319" max="14342" width="7.33203125" style="204" customWidth="1"/>
    <col min="14343" max="14343" width="6.5546875" style="204"/>
    <col min="14344" max="14344" width="10.5546875" style="204" customWidth="1"/>
    <col min="14345" max="14548" width="6.5546875" style="204"/>
    <col min="14549" max="14549" width="4.33203125" style="204" customWidth="1"/>
    <col min="14550" max="14550" width="5.44140625" style="204" customWidth="1"/>
    <col min="14551" max="14551" width="7.33203125" style="204" customWidth="1"/>
    <col min="14552" max="14552" width="11.5546875" style="204" customWidth="1"/>
    <col min="14553" max="14553" width="4.44140625" style="204" customWidth="1"/>
    <col min="14554" max="14567" width="7.33203125" style="204" customWidth="1"/>
    <col min="14568" max="14568" width="8.6640625" style="204" customWidth="1"/>
    <col min="14569" max="14573" width="7.33203125" style="204" customWidth="1"/>
    <col min="14574" max="14574" width="10.88671875" style="204" customWidth="1"/>
    <col min="14575" max="14598" width="7.33203125" style="204" customWidth="1"/>
    <col min="14599" max="14599" width="6.5546875" style="204"/>
    <col min="14600" max="14600" width="10.5546875" style="204" customWidth="1"/>
    <col min="14601" max="14804" width="6.5546875" style="204"/>
    <col min="14805" max="14805" width="4.33203125" style="204" customWidth="1"/>
    <col min="14806" max="14806" width="5.44140625" style="204" customWidth="1"/>
    <col min="14807" max="14807" width="7.33203125" style="204" customWidth="1"/>
    <col min="14808" max="14808" width="11.5546875" style="204" customWidth="1"/>
    <col min="14809" max="14809" width="4.44140625" style="204" customWidth="1"/>
    <col min="14810" max="14823" width="7.33203125" style="204" customWidth="1"/>
    <col min="14824" max="14824" width="8.6640625" style="204" customWidth="1"/>
    <col min="14825" max="14829" width="7.33203125" style="204" customWidth="1"/>
    <col min="14830" max="14830" width="10.88671875" style="204" customWidth="1"/>
    <col min="14831" max="14854" width="7.33203125" style="204" customWidth="1"/>
    <col min="14855" max="14855" width="6.5546875" style="204"/>
    <col min="14856" max="14856" width="10.5546875" style="204" customWidth="1"/>
    <col min="14857" max="15060" width="6.5546875" style="204"/>
    <col min="15061" max="15061" width="4.33203125" style="204" customWidth="1"/>
    <col min="15062" max="15062" width="5.44140625" style="204" customWidth="1"/>
    <col min="15063" max="15063" width="7.33203125" style="204" customWidth="1"/>
    <col min="15064" max="15064" width="11.5546875" style="204" customWidth="1"/>
    <col min="15065" max="15065" width="4.44140625" style="204" customWidth="1"/>
    <col min="15066" max="15079" width="7.33203125" style="204" customWidth="1"/>
    <col min="15080" max="15080" width="8.6640625" style="204" customWidth="1"/>
    <col min="15081" max="15085" width="7.33203125" style="204" customWidth="1"/>
    <col min="15086" max="15086" width="10.88671875" style="204" customWidth="1"/>
    <col min="15087" max="15110" width="7.33203125" style="204" customWidth="1"/>
    <col min="15111" max="15111" width="6.5546875" style="204"/>
    <col min="15112" max="15112" width="10.5546875" style="204" customWidth="1"/>
    <col min="15113" max="15316" width="6.5546875" style="204"/>
    <col min="15317" max="15317" width="4.33203125" style="204" customWidth="1"/>
    <col min="15318" max="15318" width="5.44140625" style="204" customWidth="1"/>
    <col min="15319" max="15319" width="7.33203125" style="204" customWidth="1"/>
    <col min="15320" max="15320" width="11.5546875" style="204" customWidth="1"/>
    <col min="15321" max="15321" width="4.44140625" style="204" customWidth="1"/>
    <col min="15322" max="15335" width="7.33203125" style="204" customWidth="1"/>
    <col min="15336" max="15336" width="8.6640625" style="204" customWidth="1"/>
    <col min="15337" max="15341" width="7.33203125" style="204" customWidth="1"/>
    <col min="15342" max="15342" width="10.88671875" style="204" customWidth="1"/>
    <col min="15343" max="15366" width="7.33203125" style="204" customWidth="1"/>
    <col min="15367" max="15367" width="6.5546875" style="204"/>
    <col min="15368" max="15368" width="10.5546875" style="204" customWidth="1"/>
    <col min="15369" max="15572" width="6.5546875" style="204"/>
    <col min="15573" max="15573" width="4.33203125" style="204" customWidth="1"/>
    <col min="15574" max="15574" width="5.44140625" style="204" customWidth="1"/>
    <col min="15575" max="15575" width="7.33203125" style="204" customWidth="1"/>
    <col min="15576" max="15576" width="11.5546875" style="204" customWidth="1"/>
    <col min="15577" max="15577" width="4.44140625" style="204" customWidth="1"/>
    <col min="15578" max="15591" width="7.33203125" style="204" customWidth="1"/>
    <col min="15592" max="15592" width="8.6640625" style="204" customWidth="1"/>
    <col min="15593" max="15597" width="7.33203125" style="204" customWidth="1"/>
    <col min="15598" max="15598" width="10.88671875" style="204" customWidth="1"/>
    <col min="15599" max="15622" width="7.33203125" style="204" customWidth="1"/>
    <col min="15623" max="15623" width="6.5546875" style="204"/>
    <col min="15624" max="15624" width="10.5546875" style="204" customWidth="1"/>
    <col min="15625" max="15828" width="6.5546875" style="204"/>
    <col min="15829" max="15829" width="4.33203125" style="204" customWidth="1"/>
    <col min="15830" max="15830" width="5.44140625" style="204" customWidth="1"/>
    <col min="15831" max="15831" width="7.33203125" style="204" customWidth="1"/>
    <col min="15832" max="15832" width="11.5546875" style="204" customWidth="1"/>
    <col min="15833" max="15833" width="4.44140625" style="204" customWidth="1"/>
    <col min="15834" max="15847" width="7.33203125" style="204" customWidth="1"/>
    <col min="15848" max="15848" width="8.6640625" style="204" customWidth="1"/>
    <col min="15849" max="15853" width="7.33203125" style="204" customWidth="1"/>
    <col min="15854" max="15854" width="10.88671875" style="204" customWidth="1"/>
    <col min="15855" max="15878" width="7.33203125" style="204" customWidth="1"/>
    <col min="15879" max="15879" width="6.5546875" style="204"/>
    <col min="15880" max="15880" width="10.5546875" style="204" customWidth="1"/>
    <col min="15881" max="16084" width="6.5546875" style="204"/>
    <col min="16085" max="16085" width="4.33203125" style="204" customWidth="1"/>
    <col min="16086" max="16086" width="5.44140625" style="204" customWidth="1"/>
    <col min="16087" max="16087" width="7.33203125" style="204" customWidth="1"/>
    <col min="16088" max="16088" width="11.5546875" style="204" customWidth="1"/>
    <col min="16089" max="16089" width="4.44140625" style="204" customWidth="1"/>
    <col min="16090" max="16103" width="7.33203125" style="204" customWidth="1"/>
    <col min="16104" max="16104" width="8.6640625" style="204" customWidth="1"/>
    <col min="16105" max="16109" width="7.33203125" style="204" customWidth="1"/>
    <col min="16110" max="16110" width="10.88671875" style="204" customWidth="1"/>
    <col min="16111" max="16134" width="7.33203125" style="204" customWidth="1"/>
    <col min="16135" max="16135" width="6.5546875" style="204"/>
    <col min="16136" max="16136" width="10.5546875" style="204" customWidth="1"/>
    <col min="16137" max="16384" width="6.5546875" style="204"/>
  </cols>
  <sheetData>
    <row r="1" spans="2:11" s="7" customFormat="1" ht="39.9" customHeight="1" thickBot="1">
      <c r="B1" s="737"/>
      <c r="C1" s="740"/>
      <c r="D1" s="740"/>
      <c r="E1" s="1341"/>
      <c r="F1" s="1341"/>
      <c r="G1" s="1341"/>
      <c r="H1" s="738"/>
      <c r="I1" s="738"/>
      <c r="J1" s="738"/>
      <c r="K1" s="750"/>
    </row>
    <row r="2" spans="2:11" s="7" customFormat="1" ht="21" customHeight="1">
      <c r="B2" s="736"/>
      <c r="C2" s="6"/>
      <c r="D2" s="748"/>
      <c r="E2" s="740"/>
      <c r="F2" s="740"/>
      <c r="G2" s="749"/>
      <c r="H2" s="738"/>
      <c r="I2" s="750"/>
      <c r="K2" s="744"/>
    </row>
    <row r="3" spans="2:11" s="7" customFormat="1" ht="39.9" customHeight="1">
      <c r="B3" s="736"/>
      <c r="C3" s="6"/>
      <c r="D3" s="746"/>
      <c r="E3" s="620" t="s">
        <v>1211</v>
      </c>
      <c r="F3" s="790"/>
      <c r="G3" s="13"/>
      <c r="H3" s="789"/>
      <c r="I3" s="852"/>
      <c r="K3" s="744"/>
    </row>
    <row r="4" spans="2:11" s="7" customFormat="1" ht="39.9" customHeight="1" thickBot="1">
      <c r="B4" s="736"/>
      <c r="C4" s="6"/>
      <c r="D4" s="746"/>
      <c r="E4" s="790"/>
      <c r="F4" s="790"/>
      <c r="G4" s="13"/>
      <c r="H4" s="789"/>
      <c r="I4" s="852"/>
      <c r="K4" s="744"/>
    </row>
    <row r="5" spans="2:11" s="7" customFormat="1" ht="60" customHeight="1" thickBot="1">
      <c r="B5" s="736"/>
      <c r="C5" s="6"/>
      <c r="D5" s="746"/>
      <c r="E5" s="620" t="s">
        <v>1204</v>
      </c>
      <c r="F5" s="790"/>
      <c r="G5" s="1406" t="str">
        <f>database!ALJ2</f>
        <v>-</v>
      </c>
      <c r="H5" s="789"/>
      <c r="I5" s="852"/>
      <c r="K5" s="744"/>
    </row>
    <row r="6" spans="2:11" s="7" customFormat="1" ht="60" customHeight="1" thickBot="1">
      <c r="B6" s="736"/>
      <c r="C6" s="6"/>
      <c r="D6" s="746"/>
      <c r="E6" s="790"/>
      <c r="F6" s="790"/>
      <c r="G6" s="1374"/>
      <c r="H6" s="789"/>
      <c r="I6" s="852"/>
      <c r="K6" s="744"/>
    </row>
    <row r="7" spans="2:11" s="7" customFormat="1" ht="60" customHeight="1" thickBot="1">
      <c r="B7" s="736"/>
      <c r="C7" s="6"/>
      <c r="D7" s="746"/>
      <c r="E7" s="620" t="s">
        <v>1205</v>
      </c>
      <c r="F7" s="790"/>
      <c r="G7" s="1406" t="str">
        <f>database!ALK2</f>
        <v>-</v>
      </c>
      <c r="H7" s="789"/>
      <c r="I7" s="852"/>
      <c r="K7" s="744"/>
    </row>
    <row r="8" spans="2:11" s="7" customFormat="1" ht="60" customHeight="1" thickBot="1">
      <c r="B8" s="736"/>
      <c r="C8" s="6"/>
      <c r="D8" s="746"/>
      <c r="E8" s="790"/>
      <c r="F8" s="790"/>
      <c r="G8" s="1374"/>
      <c r="H8" s="789"/>
      <c r="I8" s="852"/>
      <c r="K8" s="744"/>
    </row>
    <row r="9" spans="2:11" s="7" customFormat="1" ht="60" customHeight="1" thickBot="1">
      <c r="B9" s="736"/>
      <c r="C9" s="6"/>
      <c r="D9" s="746"/>
      <c r="E9" s="620" t="s">
        <v>1206</v>
      </c>
      <c r="F9" s="790"/>
      <c r="G9" s="1406">
        <f>database!ALQ2</f>
        <v>0</v>
      </c>
      <c r="H9" s="789"/>
      <c r="I9" s="852"/>
      <c r="K9" s="744"/>
    </row>
    <row r="10" spans="2:11" s="7" customFormat="1" ht="60" customHeight="1" thickBot="1">
      <c r="B10" s="736"/>
      <c r="C10" s="6"/>
      <c r="D10" s="746"/>
      <c r="E10" s="790"/>
      <c r="F10" s="790"/>
      <c r="G10" s="1374"/>
      <c r="H10" s="789"/>
      <c r="I10" s="852"/>
      <c r="K10" s="744"/>
    </row>
    <row r="11" spans="2:11" s="7" customFormat="1" ht="60" customHeight="1" thickBot="1">
      <c r="B11" s="736"/>
      <c r="C11" s="6"/>
      <c r="D11" s="746"/>
      <c r="E11" s="620" t="s">
        <v>1207</v>
      </c>
      <c r="F11" s="790"/>
      <c r="G11" s="1406">
        <f>database!ALO2</f>
        <v>0</v>
      </c>
      <c r="H11" s="789"/>
      <c r="I11" s="852"/>
      <c r="K11" s="744"/>
    </row>
    <row r="12" spans="2:11" s="7" customFormat="1" ht="60" customHeight="1" thickBot="1">
      <c r="B12" s="736"/>
      <c r="C12" s="6"/>
      <c r="D12" s="746"/>
      <c r="E12" s="790"/>
      <c r="F12" s="790"/>
      <c r="G12" s="1374"/>
      <c r="H12" s="789"/>
      <c r="I12" s="852"/>
      <c r="K12" s="744"/>
    </row>
    <row r="13" spans="2:11" s="7" customFormat="1" ht="60" customHeight="1" thickBot="1">
      <c r="B13" s="736"/>
      <c r="C13" s="6"/>
      <c r="D13" s="746"/>
      <c r="E13" s="620" t="s">
        <v>1208</v>
      </c>
      <c r="F13" s="790"/>
      <c r="G13" s="1406">
        <f>database!ALS2</f>
        <v>0</v>
      </c>
      <c r="H13" s="789"/>
      <c r="I13" s="852"/>
      <c r="K13" s="744"/>
    </row>
    <row r="14" spans="2:11" s="7" customFormat="1" ht="60" customHeight="1" thickBot="1">
      <c r="B14" s="736"/>
      <c r="C14" s="6"/>
      <c r="D14" s="746"/>
      <c r="E14" s="790"/>
      <c r="F14" s="790"/>
      <c r="G14" s="1374"/>
      <c r="H14" s="789"/>
      <c r="I14" s="852"/>
      <c r="K14" s="744"/>
    </row>
    <row r="15" spans="2:11" ht="60" customHeight="1" thickBot="1">
      <c r="B15" s="850"/>
      <c r="D15" s="850"/>
      <c r="E15" s="620" t="s">
        <v>1209</v>
      </c>
      <c r="F15" s="790"/>
      <c r="G15" s="1406" t="e">
        <f>('P38'!BT77/100)*G5</f>
        <v>#VALUE!</v>
      </c>
      <c r="I15" s="851"/>
      <c r="K15" s="851"/>
    </row>
    <row r="16" spans="2:11" ht="60" customHeight="1" thickBot="1">
      <c r="B16" s="850"/>
      <c r="D16" s="850"/>
      <c r="G16" s="1375"/>
      <c r="I16" s="851"/>
      <c r="K16" s="851"/>
    </row>
    <row r="17" spans="2:11" ht="60" customHeight="1" thickBot="1">
      <c r="B17" s="850"/>
      <c r="D17" s="850"/>
      <c r="E17" s="620" t="s">
        <v>1210</v>
      </c>
      <c r="F17" s="790"/>
      <c r="G17" s="1406" t="e">
        <f>G7*('P39'!BU64/100)</f>
        <v>#VALUE!</v>
      </c>
      <c r="I17" s="851"/>
      <c r="K17" s="851"/>
    </row>
    <row r="18" spans="2:11" ht="39.9" customHeight="1" thickBot="1">
      <c r="B18" s="850"/>
      <c r="D18" s="1376"/>
      <c r="E18" s="774"/>
      <c r="F18" s="774"/>
      <c r="G18" s="1377"/>
      <c r="H18" s="1378"/>
      <c r="I18" s="1379"/>
      <c r="K18" s="851"/>
    </row>
    <row r="19" spans="2:11" ht="39.9" customHeight="1">
      <c r="B19" s="850"/>
      <c r="K19" s="851"/>
    </row>
    <row r="20" spans="2:11" ht="39.9" customHeight="1" thickBot="1">
      <c r="B20" s="1376"/>
      <c r="C20" s="774"/>
      <c r="D20" s="774"/>
      <c r="E20" s="774"/>
      <c r="F20" s="774"/>
      <c r="G20" s="1380"/>
      <c r="H20" s="1378"/>
      <c r="I20" s="1378"/>
      <c r="J20" s="1378"/>
      <c r="K20" s="1379"/>
    </row>
  </sheetData>
  <pageMargins left="0.17" right="0.23622047244094491" top="0.39370078740157483" bottom="0.19685039370078741" header="0.39370078740157483" footer="0.23622047244094491"/>
  <pageSetup paperSize="9" scale="2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codeName="Sheet23">
    <tabColor rgb="FF00B0F0"/>
  </sheetPr>
  <dimension ref="A1:AZ87"/>
  <sheetViews>
    <sheetView showGridLines="0" view="pageBreakPreview" topLeftCell="A27" zoomScale="40" zoomScaleNormal="40" zoomScaleSheetLayoutView="40" zoomScalePageLayoutView="40" workbookViewId="0">
      <selection activeCell="T64" sqref="T64:Z65"/>
    </sheetView>
  </sheetViews>
  <sheetFormatPr defaultColWidth="9.109375" defaultRowHeight="34.200000000000003"/>
  <cols>
    <col min="1" max="2" width="3.6640625" style="37" customWidth="1"/>
    <col min="3" max="3" width="3.6640625" style="238" customWidth="1"/>
    <col min="4" max="4" width="3.6640625" style="37" customWidth="1"/>
    <col min="5" max="6" width="9.6640625" style="37" customWidth="1"/>
    <col min="7" max="7" width="5.6640625" style="37" customWidth="1"/>
    <col min="8" max="14" width="20.6640625" style="37" customWidth="1"/>
    <col min="15" max="20" width="10.6640625" style="37" customWidth="1"/>
    <col min="21" max="21" width="10.6640625" style="234" customWidth="1"/>
    <col min="22" max="22" width="10.6640625" style="37" customWidth="1"/>
    <col min="23" max="23" width="10.6640625" style="38" customWidth="1"/>
    <col min="24" max="26" width="10.6640625" style="37" customWidth="1"/>
    <col min="27" max="27" width="5.6640625" style="37" customWidth="1"/>
    <col min="28" max="29" width="3.6640625" style="37" customWidth="1"/>
    <col min="30" max="48" width="4.88671875" style="37" customWidth="1"/>
    <col min="49" max="16384" width="9.109375" style="37"/>
  </cols>
  <sheetData>
    <row r="1" spans="1:44" ht="15.9" customHeight="1" thickBot="1">
      <c r="A1" s="325"/>
      <c r="B1" s="325"/>
      <c r="C1" s="345"/>
      <c r="D1" s="325"/>
      <c r="E1" s="325"/>
      <c r="F1" s="325"/>
      <c r="G1" s="325"/>
      <c r="H1" s="325"/>
      <c r="I1" s="325"/>
      <c r="J1" s="325"/>
      <c r="K1" s="325"/>
      <c r="L1" s="325"/>
      <c r="M1" s="325"/>
      <c r="N1" s="325"/>
      <c r="O1" s="325"/>
      <c r="P1" s="325"/>
      <c r="Q1" s="325"/>
      <c r="R1" s="325"/>
      <c r="S1" s="325"/>
      <c r="T1" s="325"/>
      <c r="U1" s="361"/>
      <c r="V1" s="325"/>
      <c r="W1" s="326"/>
      <c r="X1" s="325"/>
      <c r="Y1" s="325"/>
      <c r="Z1" s="325"/>
      <c r="AA1" s="325"/>
      <c r="AB1" s="325"/>
      <c r="AC1" s="325"/>
    </row>
    <row r="2" spans="1:44" ht="15.9" customHeight="1" thickBot="1">
      <c r="B2" s="973"/>
      <c r="C2" s="1453"/>
      <c r="D2" s="979"/>
      <c r="E2" s="979"/>
      <c r="F2" s="977"/>
      <c r="G2" s="977"/>
      <c r="H2" s="979"/>
      <c r="I2" s="979"/>
      <c r="J2" s="979"/>
      <c r="K2" s="979"/>
      <c r="L2" s="979"/>
      <c r="M2" s="979"/>
      <c r="N2" s="979"/>
      <c r="O2" s="979"/>
      <c r="P2" s="979"/>
      <c r="Q2" s="3098" t="s">
        <v>1125</v>
      </c>
      <c r="R2" s="3098"/>
      <c r="S2" s="2001"/>
      <c r="T2" s="3098" t="s">
        <v>1126</v>
      </c>
      <c r="U2" s="3098"/>
      <c r="V2" s="3098"/>
      <c r="W2" s="3098"/>
      <c r="X2" s="2001"/>
      <c r="Y2" s="3098" t="s">
        <v>1127</v>
      </c>
      <c r="Z2" s="3098"/>
      <c r="AA2" s="979"/>
      <c r="AB2" s="1024"/>
    </row>
    <row r="3" spans="1:44" ht="50.1" customHeight="1" thickBot="1">
      <c r="B3" s="982"/>
      <c r="C3" s="2005"/>
      <c r="D3" s="2005"/>
      <c r="E3" s="3166">
        <v>8</v>
      </c>
      <c r="F3" s="3167"/>
      <c r="G3" s="40"/>
      <c r="H3" s="1049" t="s">
        <v>762</v>
      </c>
      <c r="Q3" s="1898"/>
      <c r="R3" s="1899"/>
      <c r="S3" s="805"/>
      <c r="T3" s="1898"/>
      <c r="U3" s="1899"/>
      <c r="V3" s="1900"/>
      <c r="W3" s="1899"/>
      <c r="X3" s="805"/>
      <c r="Y3" s="1898"/>
      <c r="Z3" s="1899"/>
      <c r="AB3" s="996"/>
    </row>
    <row r="4" spans="1:44" ht="50.1" customHeight="1" thickBot="1">
      <c r="B4" s="982"/>
      <c r="C4" s="2005"/>
      <c r="D4" s="2005"/>
      <c r="E4" s="3168"/>
      <c r="F4" s="3169"/>
      <c r="H4" s="2006" t="s">
        <v>760</v>
      </c>
      <c r="AB4" s="996"/>
    </row>
    <row r="5" spans="1:44" ht="30" customHeight="1">
      <c r="B5" s="982"/>
      <c r="C5" s="2005"/>
      <c r="D5" s="2005"/>
      <c r="E5" s="2043"/>
      <c r="F5" s="2043"/>
      <c r="H5" s="2006"/>
      <c r="AB5" s="996"/>
    </row>
    <row r="6" spans="1:44" ht="30" customHeight="1">
      <c r="B6" s="1041"/>
      <c r="C6" s="237"/>
      <c r="D6" s="35"/>
      <c r="E6" s="35"/>
      <c r="F6" s="988"/>
      <c r="G6" s="40"/>
      <c r="H6" s="36"/>
      <c r="T6" s="3188" t="s">
        <v>86</v>
      </c>
      <c r="U6" s="3188"/>
      <c r="V6" s="3188"/>
      <c r="W6" s="3188"/>
      <c r="X6" s="3188"/>
      <c r="Y6" s="3188"/>
      <c r="Z6" s="3188"/>
      <c r="AA6" s="985"/>
      <c r="AB6" s="996"/>
    </row>
    <row r="7" spans="1:44" ht="30" customHeight="1">
      <c r="B7" s="1041"/>
      <c r="C7" s="237"/>
      <c r="E7" s="35"/>
      <c r="G7" s="40"/>
      <c r="H7" s="36"/>
      <c r="T7" s="3188" t="s">
        <v>40</v>
      </c>
      <c r="U7" s="3188"/>
      <c r="V7" s="3188"/>
      <c r="W7" s="3188"/>
      <c r="X7" s="3188"/>
      <c r="Y7" s="3188"/>
      <c r="Z7" s="3188"/>
      <c r="AA7" s="985"/>
      <c r="AB7" s="996"/>
    </row>
    <row r="8" spans="1:44" ht="30" customHeight="1">
      <c r="B8" s="1041"/>
      <c r="C8" s="37"/>
      <c r="S8" s="1033"/>
      <c r="U8" s="37"/>
      <c r="W8" s="37"/>
      <c r="Z8" s="1000" t="s">
        <v>434</v>
      </c>
      <c r="AA8" s="1000"/>
      <c r="AB8" s="996"/>
    </row>
    <row r="9" spans="1:44" ht="30" customHeight="1">
      <c r="A9" s="325"/>
      <c r="B9" s="360"/>
      <c r="C9" s="325"/>
      <c r="D9" s="325"/>
      <c r="E9" s="1045" t="s">
        <v>363</v>
      </c>
      <c r="F9" s="36" t="s">
        <v>830</v>
      </c>
      <c r="G9" s="988"/>
      <c r="H9" s="36"/>
      <c r="I9" s="325"/>
      <c r="J9" s="325"/>
      <c r="K9" s="325"/>
      <c r="L9" s="325"/>
      <c r="M9" s="325"/>
      <c r="N9" s="325"/>
      <c r="O9" s="325"/>
      <c r="P9" s="325"/>
      <c r="Q9" s="325"/>
      <c r="R9" s="325"/>
      <c r="S9" s="3239" t="s">
        <v>58</v>
      </c>
      <c r="T9" s="3233"/>
      <c r="U9" s="3234"/>
      <c r="V9" s="3234"/>
      <c r="W9" s="3234"/>
      <c r="X9" s="3234"/>
      <c r="Y9" s="3234"/>
      <c r="Z9" s="3235"/>
      <c r="AA9" s="1497"/>
      <c r="AB9" s="342"/>
      <c r="AC9" s="325"/>
    </row>
    <row r="10" spans="1:44" ht="30" customHeight="1">
      <c r="A10" s="325"/>
      <c r="B10" s="360"/>
      <c r="C10" s="325"/>
      <c r="D10" s="325"/>
      <c r="E10" s="362"/>
      <c r="F10" s="344" t="s">
        <v>831</v>
      </c>
      <c r="G10" s="338"/>
      <c r="H10" s="344"/>
      <c r="I10" s="325"/>
      <c r="J10" s="325"/>
      <c r="K10" s="325"/>
      <c r="L10" s="325"/>
      <c r="M10" s="325"/>
      <c r="N10" s="325"/>
      <c r="O10" s="325"/>
      <c r="P10" s="325"/>
      <c r="Q10" s="325"/>
      <c r="R10" s="325"/>
      <c r="S10" s="3239"/>
      <c r="T10" s="3236"/>
      <c r="U10" s="3237"/>
      <c r="V10" s="3237"/>
      <c r="W10" s="3237"/>
      <c r="X10" s="3237"/>
      <c r="Y10" s="3237"/>
      <c r="Z10" s="3238"/>
      <c r="AA10" s="1497"/>
      <c r="AB10" s="342"/>
      <c r="AC10" s="325"/>
    </row>
    <row r="11" spans="1:44" ht="30" customHeight="1">
      <c r="A11" s="325"/>
      <c r="B11" s="360"/>
      <c r="C11" s="325"/>
      <c r="D11" s="345"/>
      <c r="E11" s="362"/>
      <c r="F11" s="343" t="s">
        <v>832</v>
      </c>
      <c r="G11" s="338"/>
      <c r="H11" s="344"/>
      <c r="I11" s="325"/>
      <c r="J11" s="325"/>
      <c r="K11" s="325"/>
      <c r="L11" s="325"/>
      <c r="M11" s="325"/>
      <c r="N11" s="325"/>
      <c r="O11" s="325"/>
      <c r="P11" s="325"/>
      <c r="Q11" s="325"/>
      <c r="R11" s="325"/>
      <c r="S11" s="354"/>
      <c r="T11" s="1351"/>
      <c r="U11" s="1351"/>
      <c r="V11" s="1351"/>
      <c r="W11" s="1351"/>
      <c r="X11" s="1351"/>
      <c r="Y11" s="1351"/>
      <c r="Z11" s="1351"/>
      <c r="AA11" s="1351"/>
      <c r="AB11" s="342"/>
      <c r="AC11" s="325"/>
      <c r="AR11" s="36"/>
    </row>
    <row r="12" spans="1:44" ht="30" customHeight="1">
      <c r="A12" s="325"/>
      <c r="B12" s="360"/>
      <c r="C12" s="325"/>
      <c r="D12" s="345"/>
      <c r="E12" s="325"/>
      <c r="F12" s="325" t="s">
        <v>833</v>
      </c>
      <c r="G12" s="338"/>
      <c r="H12" s="344"/>
      <c r="I12" s="325"/>
      <c r="J12" s="325"/>
      <c r="K12" s="325"/>
      <c r="L12" s="325"/>
      <c r="M12" s="325"/>
      <c r="N12" s="325"/>
      <c r="O12" s="325"/>
      <c r="P12" s="325"/>
      <c r="Q12" s="325"/>
      <c r="R12" s="325"/>
      <c r="S12" s="354"/>
      <c r="T12" s="1351"/>
      <c r="U12" s="1351"/>
      <c r="V12" s="1351"/>
      <c r="W12" s="1351"/>
      <c r="X12" s="1351"/>
      <c r="Y12" s="1351"/>
      <c r="Z12" s="1351"/>
      <c r="AA12" s="1351"/>
      <c r="AB12" s="342"/>
      <c r="AC12" s="325"/>
      <c r="AR12" s="36"/>
    </row>
    <row r="13" spans="1:44" ht="30" customHeight="1">
      <c r="A13" s="325"/>
      <c r="B13" s="385"/>
      <c r="C13" s="386"/>
      <c r="D13" s="382"/>
      <c r="E13" s="382"/>
      <c r="F13" s="387"/>
      <c r="G13" s="383"/>
      <c r="H13" s="365"/>
      <c r="I13" s="366"/>
      <c r="J13" s="366"/>
      <c r="K13" s="366"/>
      <c r="L13" s="366"/>
      <c r="M13" s="366"/>
      <c r="N13" s="366"/>
      <c r="O13" s="366"/>
      <c r="P13" s="366"/>
      <c r="Q13" s="366"/>
      <c r="R13" s="366"/>
      <c r="S13" s="366"/>
      <c r="T13" s="1349"/>
      <c r="U13" s="1348"/>
      <c r="V13" s="1349"/>
      <c r="W13" s="1349"/>
      <c r="X13" s="1349"/>
      <c r="Y13" s="1349"/>
      <c r="Z13" s="1349"/>
      <c r="AA13" s="1349"/>
      <c r="AB13" s="384"/>
      <c r="AC13" s="325"/>
      <c r="AR13" s="38"/>
    </row>
    <row r="14" spans="1:44" ht="30" customHeight="1">
      <c r="A14" s="325"/>
      <c r="B14" s="360"/>
      <c r="C14" s="370"/>
      <c r="D14" s="357"/>
      <c r="E14" s="343"/>
      <c r="F14" s="344"/>
      <c r="G14" s="344"/>
      <c r="H14" s="344"/>
      <c r="I14" s="344"/>
      <c r="J14" s="344"/>
      <c r="K14" s="344"/>
      <c r="L14" s="344"/>
      <c r="M14" s="344"/>
      <c r="N14" s="344"/>
      <c r="O14" s="344"/>
      <c r="P14" s="344"/>
      <c r="Q14" s="344"/>
      <c r="R14" s="344"/>
      <c r="S14" s="344"/>
      <c r="T14" s="1351"/>
      <c r="U14" s="1350"/>
      <c r="V14" s="1351"/>
      <c r="W14" s="1351"/>
      <c r="X14" s="1351"/>
      <c r="Y14" s="1351"/>
      <c r="Z14" s="1351"/>
      <c r="AA14" s="1351"/>
      <c r="AB14" s="342"/>
      <c r="AC14" s="325"/>
    </row>
    <row r="15" spans="1:44" ht="30" customHeight="1">
      <c r="A15" s="325"/>
      <c r="B15" s="360"/>
      <c r="C15" s="325"/>
      <c r="D15" s="325"/>
      <c r="E15" s="345">
        <v>8.3000000000000007</v>
      </c>
      <c r="F15" s="337" t="s">
        <v>99</v>
      </c>
      <c r="G15" s="325"/>
      <c r="H15" s="344"/>
      <c r="I15" s="325"/>
      <c r="J15" s="325"/>
      <c r="K15" s="325"/>
      <c r="L15" s="325"/>
      <c r="M15" s="325"/>
      <c r="N15" s="325"/>
      <c r="O15" s="325"/>
      <c r="P15" s="325"/>
      <c r="Q15" s="325"/>
      <c r="R15" s="325"/>
      <c r="S15" s="3239">
        <v>10</v>
      </c>
      <c r="T15" s="3233"/>
      <c r="U15" s="3234"/>
      <c r="V15" s="3234"/>
      <c r="W15" s="3234"/>
      <c r="X15" s="3234"/>
      <c r="Y15" s="3234"/>
      <c r="Z15" s="3235"/>
      <c r="AA15" s="1497"/>
      <c r="AB15" s="342"/>
      <c r="AC15" s="325"/>
    </row>
    <row r="16" spans="1:44" ht="30" customHeight="1">
      <c r="A16" s="325"/>
      <c r="B16" s="360"/>
      <c r="C16" s="325"/>
      <c r="D16" s="325"/>
      <c r="E16" s="370"/>
      <c r="F16" s="340" t="s">
        <v>100</v>
      </c>
      <c r="G16" s="325"/>
      <c r="H16" s="344"/>
      <c r="I16" s="325"/>
      <c r="J16" s="325"/>
      <c r="K16" s="325"/>
      <c r="L16" s="325"/>
      <c r="M16" s="325"/>
      <c r="N16" s="325"/>
      <c r="O16" s="325"/>
      <c r="P16" s="325"/>
      <c r="Q16" s="325"/>
      <c r="R16" s="325"/>
      <c r="S16" s="3239"/>
      <c r="T16" s="3236"/>
      <c r="U16" s="3237"/>
      <c r="V16" s="3237"/>
      <c r="W16" s="3237"/>
      <c r="X16" s="3237"/>
      <c r="Y16" s="3237"/>
      <c r="Z16" s="3238"/>
      <c r="AA16" s="1497"/>
      <c r="AB16" s="342"/>
      <c r="AC16" s="325"/>
    </row>
    <row r="17" spans="1:52" ht="30" customHeight="1">
      <c r="A17" s="325"/>
      <c r="B17" s="385"/>
      <c r="C17" s="386"/>
      <c r="D17" s="382"/>
      <c r="E17" s="388"/>
      <c r="F17" s="366"/>
      <c r="G17" s="366"/>
      <c r="H17" s="365"/>
      <c r="I17" s="366"/>
      <c r="J17" s="366"/>
      <c r="K17" s="366"/>
      <c r="L17" s="366"/>
      <c r="M17" s="366"/>
      <c r="N17" s="366"/>
      <c r="O17" s="366"/>
      <c r="P17" s="366"/>
      <c r="Q17" s="366"/>
      <c r="R17" s="366"/>
      <c r="S17" s="366"/>
      <c r="T17" s="1349"/>
      <c r="U17" s="1352"/>
      <c r="V17" s="1349"/>
      <c r="W17" s="1349"/>
      <c r="X17" s="1349"/>
      <c r="Y17" s="1349"/>
      <c r="Z17" s="1349"/>
      <c r="AA17" s="1349"/>
      <c r="AB17" s="384"/>
      <c r="AC17" s="325"/>
    </row>
    <row r="18" spans="1:52" ht="30" customHeight="1">
      <c r="A18" s="325"/>
      <c r="B18" s="360"/>
      <c r="C18" s="370"/>
      <c r="D18" s="343"/>
      <c r="E18" s="343"/>
      <c r="F18" s="338"/>
      <c r="G18" s="332"/>
      <c r="H18" s="344"/>
      <c r="I18" s="325"/>
      <c r="J18" s="325"/>
      <c r="K18" s="325"/>
      <c r="L18" s="325"/>
      <c r="M18" s="325"/>
      <c r="N18" s="325"/>
      <c r="O18" s="325"/>
      <c r="P18" s="325"/>
      <c r="Q18" s="325"/>
      <c r="R18" s="325"/>
      <c r="S18" s="325"/>
      <c r="T18" s="1351"/>
      <c r="U18" s="1350"/>
      <c r="V18" s="1351"/>
      <c r="W18" s="1351"/>
      <c r="X18" s="1351"/>
      <c r="Y18" s="1351"/>
      <c r="Z18" s="1351"/>
      <c r="AA18" s="1351"/>
      <c r="AB18" s="342"/>
      <c r="AC18" s="325"/>
    </row>
    <row r="19" spans="1:52" ht="30" customHeight="1">
      <c r="A19" s="325"/>
      <c r="B19" s="360"/>
      <c r="C19" s="325"/>
      <c r="D19" s="325"/>
      <c r="E19" s="345">
        <v>8.4</v>
      </c>
      <c r="F19" s="344" t="s">
        <v>767</v>
      </c>
      <c r="G19" s="325"/>
      <c r="H19" s="325"/>
      <c r="I19" s="325"/>
      <c r="J19" s="325"/>
      <c r="K19" s="325"/>
      <c r="L19" s="325"/>
      <c r="M19" s="325"/>
      <c r="N19" s="325"/>
      <c r="O19" s="325"/>
      <c r="P19" s="325"/>
      <c r="Q19" s="325"/>
      <c r="R19" s="325"/>
      <c r="S19" s="3239">
        <v>11</v>
      </c>
      <c r="T19" s="3233"/>
      <c r="U19" s="3234"/>
      <c r="V19" s="3234"/>
      <c r="W19" s="3234"/>
      <c r="X19" s="3234"/>
      <c r="Y19" s="3234"/>
      <c r="Z19" s="3235"/>
      <c r="AA19" s="1497"/>
      <c r="AB19" s="342"/>
      <c r="AC19" s="325"/>
    </row>
    <row r="20" spans="1:52" ht="30" customHeight="1">
      <c r="A20" s="325"/>
      <c r="B20" s="360"/>
      <c r="C20" s="325"/>
      <c r="D20" s="325"/>
      <c r="E20" s="370"/>
      <c r="F20" s="340" t="s">
        <v>768</v>
      </c>
      <c r="G20" s="325"/>
      <c r="H20" s="325"/>
      <c r="I20" s="325"/>
      <c r="J20" s="325"/>
      <c r="K20" s="325"/>
      <c r="L20" s="325"/>
      <c r="M20" s="325"/>
      <c r="N20" s="325"/>
      <c r="O20" s="325"/>
      <c r="P20" s="325"/>
      <c r="Q20" s="325"/>
      <c r="R20" s="325"/>
      <c r="S20" s="3239"/>
      <c r="T20" s="3236"/>
      <c r="U20" s="3237"/>
      <c r="V20" s="3237"/>
      <c r="W20" s="3237"/>
      <c r="X20" s="3237"/>
      <c r="Y20" s="3237"/>
      <c r="Z20" s="3238"/>
      <c r="AA20" s="1497"/>
      <c r="AB20" s="342"/>
      <c r="AC20" s="325"/>
    </row>
    <row r="21" spans="1:52" ht="30" customHeight="1">
      <c r="A21" s="325"/>
      <c r="B21" s="385"/>
      <c r="C21" s="386"/>
      <c r="D21" s="382"/>
      <c r="E21" s="382"/>
      <c r="F21" s="387"/>
      <c r="G21" s="383"/>
      <c r="H21" s="365"/>
      <c r="I21" s="366"/>
      <c r="J21" s="366"/>
      <c r="K21" s="366"/>
      <c r="L21" s="366"/>
      <c r="M21" s="366"/>
      <c r="N21" s="366"/>
      <c r="O21" s="366"/>
      <c r="P21" s="366"/>
      <c r="Q21" s="366"/>
      <c r="R21" s="366"/>
      <c r="S21" s="366"/>
      <c r="T21" s="1349"/>
      <c r="U21" s="1352"/>
      <c r="V21" s="1349"/>
      <c r="W21" s="1349"/>
      <c r="X21" s="1349"/>
      <c r="Y21" s="1349"/>
      <c r="Z21" s="1349"/>
      <c r="AA21" s="1349"/>
      <c r="AB21" s="384"/>
      <c r="AC21" s="325"/>
    </row>
    <row r="22" spans="1:52" ht="30" customHeight="1">
      <c r="A22" s="325"/>
      <c r="B22" s="331"/>
      <c r="C22" s="345"/>
      <c r="D22" s="325"/>
      <c r="E22" s="325"/>
      <c r="F22" s="325"/>
      <c r="G22" s="325"/>
      <c r="H22" s="325"/>
      <c r="I22" s="325"/>
      <c r="J22" s="325"/>
      <c r="K22" s="325"/>
      <c r="L22" s="325"/>
      <c r="M22" s="325"/>
      <c r="N22" s="325"/>
      <c r="O22" s="325"/>
      <c r="P22" s="325"/>
      <c r="Q22" s="325"/>
      <c r="R22" s="325"/>
      <c r="S22" s="325"/>
      <c r="T22" s="1351"/>
      <c r="U22" s="1350"/>
      <c r="V22" s="1351"/>
      <c r="W22" s="1350"/>
      <c r="X22" s="1351"/>
      <c r="Y22" s="1351"/>
      <c r="Z22" s="1351"/>
      <c r="AA22" s="1351"/>
      <c r="AB22" s="342"/>
      <c r="AC22" s="325"/>
      <c r="AD22" s="35"/>
      <c r="AE22" s="237"/>
      <c r="AF22" s="35"/>
      <c r="AU22" s="234"/>
      <c r="AV22" s="68"/>
      <c r="AW22" s="68"/>
      <c r="AX22" s="68"/>
      <c r="AY22" s="68"/>
      <c r="AZ22" s="68"/>
    </row>
    <row r="23" spans="1:52" ht="30" customHeight="1">
      <c r="A23" s="325"/>
      <c r="B23" s="331"/>
      <c r="C23" s="325"/>
      <c r="D23" s="325"/>
      <c r="E23" s="345">
        <v>8.5</v>
      </c>
      <c r="F23" s="344" t="s">
        <v>306</v>
      </c>
      <c r="G23" s="325"/>
      <c r="H23" s="325"/>
      <c r="I23" s="325"/>
      <c r="J23" s="325"/>
      <c r="K23" s="325"/>
      <c r="L23" s="325"/>
      <c r="M23" s="325"/>
      <c r="N23" s="325"/>
      <c r="O23" s="325"/>
      <c r="P23" s="325"/>
      <c r="Q23" s="325"/>
      <c r="R23" s="325"/>
      <c r="S23" s="3239">
        <v>14</v>
      </c>
      <c r="T23" s="3233"/>
      <c r="U23" s="3234"/>
      <c r="V23" s="3234"/>
      <c r="W23" s="3234"/>
      <c r="X23" s="3234"/>
      <c r="Y23" s="3234"/>
      <c r="Z23" s="3235"/>
      <c r="AA23" s="1497"/>
      <c r="AB23" s="342"/>
      <c r="AC23" s="325"/>
      <c r="AD23" s="35"/>
    </row>
    <row r="24" spans="1:52" ht="30" customHeight="1">
      <c r="A24" s="325"/>
      <c r="B24" s="331"/>
      <c r="C24" s="325"/>
      <c r="D24" s="325"/>
      <c r="E24" s="345"/>
      <c r="F24" s="343" t="s">
        <v>365</v>
      </c>
      <c r="G24" s="325"/>
      <c r="H24" s="325"/>
      <c r="I24" s="325"/>
      <c r="J24" s="325"/>
      <c r="K24" s="325"/>
      <c r="L24" s="325"/>
      <c r="M24" s="325"/>
      <c r="N24" s="325"/>
      <c r="O24" s="325"/>
      <c r="P24" s="325"/>
      <c r="Q24" s="325"/>
      <c r="R24" s="325"/>
      <c r="S24" s="3239"/>
      <c r="T24" s="3236"/>
      <c r="U24" s="3237"/>
      <c r="V24" s="3237"/>
      <c r="W24" s="3237"/>
      <c r="X24" s="3237"/>
      <c r="Y24" s="3237"/>
      <c r="Z24" s="3238"/>
      <c r="AA24" s="1497"/>
      <c r="AB24" s="342"/>
      <c r="AC24" s="325"/>
      <c r="AD24" s="35"/>
    </row>
    <row r="25" spans="1:52" ht="30" customHeight="1">
      <c r="A25" s="325"/>
      <c r="B25" s="381"/>
      <c r="C25" s="389"/>
      <c r="D25" s="366"/>
      <c r="E25" s="366"/>
      <c r="F25" s="366"/>
      <c r="G25" s="366"/>
      <c r="H25" s="366"/>
      <c r="I25" s="366"/>
      <c r="J25" s="366"/>
      <c r="K25" s="366"/>
      <c r="L25" s="366"/>
      <c r="M25" s="366"/>
      <c r="N25" s="366"/>
      <c r="O25" s="366"/>
      <c r="P25" s="366"/>
      <c r="Q25" s="366"/>
      <c r="R25" s="366"/>
      <c r="S25" s="366"/>
      <c r="T25" s="1349"/>
      <c r="U25" s="1348"/>
      <c r="V25" s="1349"/>
      <c r="W25" s="1348"/>
      <c r="X25" s="1349"/>
      <c r="Y25" s="1349"/>
      <c r="Z25" s="1349"/>
      <c r="AA25" s="1349"/>
      <c r="AB25" s="384"/>
      <c r="AC25" s="325"/>
      <c r="AD25" s="35"/>
    </row>
    <row r="26" spans="1:52" ht="30" customHeight="1">
      <c r="A26" s="325"/>
      <c r="B26" s="331"/>
      <c r="C26" s="345"/>
      <c r="D26" s="325"/>
      <c r="E26" s="325"/>
      <c r="F26" s="325"/>
      <c r="G26" s="325"/>
      <c r="H26" s="325"/>
      <c r="I26" s="325"/>
      <c r="J26" s="325"/>
      <c r="K26" s="325"/>
      <c r="L26" s="325"/>
      <c r="M26" s="325"/>
      <c r="N26" s="325"/>
      <c r="O26" s="325"/>
      <c r="P26" s="325"/>
      <c r="Q26" s="325"/>
      <c r="R26" s="325"/>
      <c r="S26" s="325"/>
      <c r="T26" s="1351"/>
      <c r="U26" s="1350"/>
      <c r="V26" s="1351"/>
      <c r="W26" s="1350"/>
      <c r="X26" s="1351"/>
      <c r="Y26" s="1351"/>
      <c r="Z26" s="1351"/>
      <c r="AA26" s="1351"/>
      <c r="AB26" s="342"/>
      <c r="AC26" s="325"/>
      <c r="AD26" s="35"/>
    </row>
    <row r="27" spans="1:52" ht="30" customHeight="1">
      <c r="A27" s="325"/>
      <c r="B27" s="331"/>
      <c r="C27" s="325"/>
      <c r="D27" s="325"/>
      <c r="E27" s="345">
        <v>8.6</v>
      </c>
      <c r="F27" s="337" t="s">
        <v>599</v>
      </c>
      <c r="G27" s="325"/>
      <c r="H27" s="325"/>
      <c r="I27" s="325"/>
      <c r="J27" s="325"/>
      <c r="K27" s="325"/>
      <c r="L27" s="325"/>
      <c r="M27" s="325"/>
      <c r="N27" s="325"/>
      <c r="O27" s="325"/>
      <c r="P27" s="325"/>
      <c r="Q27" s="325"/>
      <c r="R27" s="325"/>
      <c r="S27" s="325"/>
      <c r="T27" s="1351"/>
      <c r="U27" s="1350"/>
      <c r="V27" s="1351"/>
      <c r="W27" s="1351"/>
      <c r="X27" s="1351"/>
      <c r="Y27" s="1351"/>
      <c r="Z27" s="1351"/>
      <c r="AA27" s="1351"/>
      <c r="AB27" s="342"/>
      <c r="AC27" s="325"/>
    </row>
    <row r="28" spans="1:52" ht="30" customHeight="1">
      <c r="A28" s="325"/>
      <c r="B28" s="331"/>
      <c r="C28" s="325"/>
      <c r="D28" s="325"/>
      <c r="E28" s="370"/>
      <c r="F28" s="343" t="s">
        <v>769</v>
      </c>
      <c r="G28" s="325"/>
      <c r="H28" s="344"/>
      <c r="I28" s="325"/>
      <c r="J28" s="325"/>
      <c r="K28" s="325"/>
      <c r="L28" s="325"/>
      <c r="M28" s="325"/>
      <c r="N28" s="325"/>
      <c r="O28" s="325"/>
      <c r="P28" s="325"/>
      <c r="Q28" s="325"/>
      <c r="R28" s="325"/>
      <c r="S28" s="325"/>
      <c r="T28" s="1351"/>
      <c r="U28" s="1350"/>
      <c r="V28" s="1351"/>
      <c r="W28" s="1351"/>
      <c r="X28" s="1351"/>
      <c r="Y28" s="1351"/>
      <c r="Z28" s="1351"/>
      <c r="AA28" s="1351"/>
      <c r="AB28" s="342"/>
      <c r="AC28" s="325"/>
    </row>
    <row r="29" spans="1:52" ht="30" customHeight="1">
      <c r="A29" s="325"/>
      <c r="B29" s="331"/>
      <c r="C29" s="370"/>
      <c r="D29" s="343"/>
      <c r="E29" s="344"/>
      <c r="F29" s="338"/>
      <c r="G29" s="332"/>
      <c r="H29" s="344"/>
      <c r="I29" s="325"/>
      <c r="J29" s="325"/>
      <c r="K29" s="325"/>
      <c r="L29" s="325"/>
      <c r="M29" s="325"/>
      <c r="N29" s="325"/>
      <c r="O29" s="325"/>
      <c r="P29" s="325"/>
      <c r="Q29" s="325"/>
      <c r="R29" s="325"/>
      <c r="S29" s="325"/>
      <c r="T29" s="1351"/>
      <c r="U29" s="1350"/>
      <c r="V29" s="1351"/>
      <c r="W29" s="1351"/>
      <c r="X29" s="1351"/>
      <c r="Y29" s="1351"/>
      <c r="Z29" s="1351"/>
      <c r="AA29" s="1351"/>
      <c r="AB29" s="342"/>
      <c r="AC29" s="325"/>
    </row>
    <row r="30" spans="1:52" ht="30" customHeight="1">
      <c r="A30" s="325"/>
      <c r="B30" s="331"/>
      <c r="C30" s="370"/>
      <c r="D30" s="343"/>
      <c r="E30" s="325"/>
      <c r="F30" s="344" t="s">
        <v>6</v>
      </c>
      <c r="G30" s="344" t="s">
        <v>101</v>
      </c>
      <c r="H30" s="332"/>
      <c r="I30" s="344"/>
      <c r="J30" s="325"/>
      <c r="K30" s="325"/>
      <c r="L30" s="325"/>
      <c r="M30" s="325"/>
      <c r="N30" s="325"/>
      <c r="O30" s="325"/>
      <c r="P30" s="325"/>
      <c r="Q30" s="325"/>
      <c r="R30" s="325"/>
      <c r="S30" s="3239">
        <v>12</v>
      </c>
      <c r="T30" s="3233"/>
      <c r="U30" s="3234"/>
      <c r="V30" s="3234"/>
      <c r="W30" s="3234"/>
      <c r="X30" s="3234"/>
      <c r="Y30" s="3234"/>
      <c r="Z30" s="3235"/>
      <c r="AA30" s="1497"/>
      <c r="AB30" s="342"/>
      <c r="AC30" s="325"/>
    </row>
    <row r="31" spans="1:52" ht="30" customHeight="1">
      <c r="A31" s="325"/>
      <c r="B31" s="331"/>
      <c r="C31" s="370"/>
      <c r="D31" s="343"/>
      <c r="E31" s="325"/>
      <c r="F31" s="337"/>
      <c r="G31" s="343" t="s">
        <v>364</v>
      </c>
      <c r="H31" s="332"/>
      <c r="I31" s="344"/>
      <c r="J31" s="325"/>
      <c r="K31" s="325"/>
      <c r="L31" s="325"/>
      <c r="M31" s="325"/>
      <c r="N31" s="325"/>
      <c r="O31" s="325"/>
      <c r="P31" s="325"/>
      <c r="Q31" s="325"/>
      <c r="R31" s="325"/>
      <c r="S31" s="3239"/>
      <c r="T31" s="3236"/>
      <c r="U31" s="3237"/>
      <c r="V31" s="3237"/>
      <c r="W31" s="3237"/>
      <c r="X31" s="3237"/>
      <c r="Y31" s="3237"/>
      <c r="Z31" s="3238"/>
      <c r="AA31" s="1497"/>
      <c r="AB31" s="342"/>
      <c r="AC31" s="325"/>
    </row>
    <row r="32" spans="1:52" ht="30" customHeight="1">
      <c r="A32" s="325"/>
      <c r="B32" s="331"/>
      <c r="C32" s="370"/>
      <c r="D32" s="343"/>
      <c r="E32" s="325"/>
      <c r="F32" s="337"/>
      <c r="G32" s="338"/>
      <c r="H32" s="332"/>
      <c r="I32" s="344"/>
      <c r="J32" s="325"/>
      <c r="K32" s="325"/>
      <c r="L32" s="325"/>
      <c r="M32" s="325"/>
      <c r="N32" s="325"/>
      <c r="O32" s="325"/>
      <c r="P32" s="325"/>
      <c r="Q32" s="325"/>
      <c r="R32" s="325"/>
      <c r="S32" s="325"/>
      <c r="T32" s="1351"/>
      <c r="U32" s="1350"/>
      <c r="V32" s="1351"/>
      <c r="W32" s="1351"/>
      <c r="X32" s="1351"/>
      <c r="Y32" s="1351"/>
      <c r="Z32" s="1351"/>
      <c r="AA32" s="1351"/>
      <c r="AB32" s="342"/>
      <c r="AC32" s="325"/>
    </row>
    <row r="33" spans="1:29" ht="30" customHeight="1">
      <c r="A33" s="325"/>
      <c r="B33" s="331"/>
      <c r="C33" s="370"/>
      <c r="D33" s="343"/>
      <c r="E33" s="325"/>
      <c r="F33" s="344" t="s">
        <v>7</v>
      </c>
      <c r="G33" s="344" t="s">
        <v>600</v>
      </c>
      <c r="H33" s="332"/>
      <c r="I33" s="344"/>
      <c r="J33" s="325"/>
      <c r="K33" s="325"/>
      <c r="L33" s="325"/>
      <c r="M33" s="325"/>
      <c r="N33" s="325"/>
      <c r="O33" s="325"/>
      <c r="P33" s="325"/>
      <c r="Q33" s="325"/>
      <c r="R33" s="325"/>
      <c r="S33" s="3239">
        <v>34</v>
      </c>
      <c r="T33" s="3233"/>
      <c r="U33" s="3234"/>
      <c r="V33" s="3234"/>
      <c r="W33" s="3234"/>
      <c r="X33" s="3234"/>
      <c r="Y33" s="3234"/>
      <c r="Z33" s="3235"/>
      <c r="AA33" s="1497"/>
      <c r="AB33" s="342"/>
      <c r="AC33" s="325"/>
    </row>
    <row r="34" spans="1:29" ht="30" customHeight="1">
      <c r="A34" s="325"/>
      <c r="B34" s="331"/>
      <c r="C34" s="370"/>
      <c r="D34" s="343"/>
      <c r="E34" s="325"/>
      <c r="F34" s="337"/>
      <c r="G34" s="343" t="s">
        <v>601</v>
      </c>
      <c r="H34" s="332"/>
      <c r="I34" s="344"/>
      <c r="J34" s="325"/>
      <c r="K34" s="325"/>
      <c r="L34" s="325"/>
      <c r="M34" s="325"/>
      <c r="N34" s="325"/>
      <c r="O34" s="325"/>
      <c r="P34" s="325"/>
      <c r="Q34" s="325"/>
      <c r="R34" s="325"/>
      <c r="S34" s="3239"/>
      <c r="T34" s="3236"/>
      <c r="U34" s="3237"/>
      <c r="V34" s="3237"/>
      <c r="W34" s="3237"/>
      <c r="X34" s="3237"/>
      <c r="Y34" s="3237"/>
      <c r="Z34" s="3238"/>
      <c r="AA34" s="1497"/>
      <c r="AB34" s="342"/>
      <c r="AC34" s="325"/>
    </row>
    <row r="35" spans="1:29" ht="30" customHeight="1">
      <c r="A35" s="325"/>
      <c r="B35" s="331"/>
      <c r="C35" s="370"/>
      <c r="D35" s="343"/>
      <c r="E35" s="325"/>
      <c r="F35" s="325"/>
      <c r="G35" s="338"/>
      <c r="H35" s="332"/>
      <c r="I35" s="344"/>
      <c r="J35" s="325"/>
      <c r="K35" s="325"/>
      <c r="L35" s="325"/>
      <c r="M35" s="325"/>
      <c r="N35" s="325"/>
      <c r="O35" s="325"/>
      <c r="P35" s="325"/>
      <c r="Q35" s="325"/>
      <c r="R35" s="325"/>
      <c r="S35" s="325"/>
      <c r="T35" s="1351"/>
      <c r="U35" s="1350"/>
      <c r="V35" s="1351"/>
      <c r="W35" s="1351"/>
      <c r="X35" s="1351"/>
      <c r="Y35" s="1351"/>
      <c r="Z35" s="1351"/>
      <c r="AA35" s="1351"/>
      <c r="AB35" s="342"/>
      <c r="AC35" s="325"/>
    </row>
    <row r="36" spans="1:29" ht="30" customHeight="1">
      <c r="A36" s="325"/>
      <c r="B36" s="331"/>
      <c r="C36" s="370"/>
      <c r="D36" s="343"/>
      <c r="E36" s="325"/>
      <c r="F36" s="344" t="s">
        <v>8</v>
      </c>
      <c r="G36" s="344" t="s">
        <v>604</v>
      </c>
      <c r="H36" s="332"/>
      <c r="I36" s="344"/>
      <c r="J36" s="325"/>
      <c r="K36" s="325"/>
      <c r="L36" s="325"/>
      <c r="M36" s="325"/>
      <c r="N36" s="325"/>
      <c r="O36" s="325"/>
      <c r="P36" s="325"/>
      <c r="Q36" s="325"/>
      <c r="R36" s="325"/>
      <c r="S36" s="3239">
        <v>35</v>
      </c>
      <c r="T36" s="3233"/>
      <c r="U36" s="3234"/>
      <c r="V36" s="3234"/>
      <c r="W36" s="3234"/>
      <c r="X36" s="3234"/>
      <c r="Y36" s="3234"/>
      <c r="Z36" s="3235"/>
      <c r="AA36" s="1497"/>
      <c r="AB36" s="342"/>
      <c r="AC36" s="325"/>
    </row>
    <row r="37" spans="1:29" ht="30" customHeight="1">
      <c r="A37" s="325"/>
      <c r="B37" s="331"/>
      <c r="C37" s="370"/>
      <c r="D37" s="343"/>
      <c r="E37" s="325"/>
      <c r="F37" s="337"/>
      <c r="G37" s="343" t="s">
        <v>605</v>
      </c>
      <c r="H37" s="332"/>
      <c r="I37" s="344"/>
      <c r="J37" s="325"/>
      <c r="K37" s="325"/>
      <c r="L37" s="325"/>
      <c r="M37" s="325"/>
      <c r="N37" s="325"/>
      <c r="O37" s="325"/>
      <c r="P37" s="325"/>
      <c r="Q37" s="325"/>
      <c r="R37" s="325"/>
      <c r="S37" s="3239"/>
      <c r="T37" s="3236"/>
      <c r="U37" s="3237"/>
      <c r="V37" s="3237"/>
      <c r="W37" s="3237"/>
      <c r="X37" s="3237"/>
      <c r="Y37" s="3237"/>
      <c r="Z37" s="3238"/>
      <c r="AA37" s="1497"/>
      <c r="AB37" s="342"/>
      <c r="AC37" s="325"/>
    </row>
    <row r="38" spans="1:29" ht="30" customHeight="1">
      <c r="A38" s="325"/>
      <c r="B38" s="360"/>
      <c r="C38" s="370"/>
      <c r="D38" s="343"/>
      <c r="E38" s="325"/>
      <c r="F38" s="325"/>
      <c r="G38" s="338"/>
      <c r="H38" s="332"/>
      <c r="I38" s="344"/>
      <c r="J38" s="325"/>
      <c r="K38" s="325"/>
      <c r="L38" s="325"/>
      <c r="M38" s="325"/>
      <c r="N38" s="325"/>
      <c r="O38" s="325"/>
      <c r="P38" s="325"/>
      <c r="Q38" s="325"/>
      <c r="R38" s="325"/>
      <c r="S38" s="325"/>
      <c r="T38" s="1351"/>
      <c r="U38" s="1350"/>
      <c r="V38" s="1351"/>
      <c r="W38" s="1351"/>
      <c r="X38" s="1351"/>
      <c r="Y38" s="1351"/>
      <c r="Z38" s="1351"/>
      <c r="AA38" s="1351"/>
      <c r="AB38" s="342"/>
      <c r="AC38" s="325"/>
    </row>
    <row r="39" spans="1:29" ht="30" customHeight="1">
      <c r="A39" s="325"/>
      <c r="B39" s="360"/>
      <c r="C39" s="370"/>
      <c r="D39" s="343"/>
      <c r="E39" s="325"/>
      <c r="F39" s="337" t="s">
        <v>9</v>
      </c>
      <c r="G39" s="337" t="s">
        <v>606</v>
      </c>
      <c r="H39" s="325"/>
      <c r="I39" s="325"/>
      <c r="J39" s="325"/>
      <c r="K39" s="325"/>
      <c r="L39" s="325"/>
      <c r="M39" s="325"/>
      <c r="N39" s="325"/>
      <c r="O39" s="325"/>
      <c r="P39" s="325"/>
      <c r="Q39" s="325"/>
      <c r="R39" s="325"/>
      <c r="S39" s="3239">
        <v>39</v>
      </c>
      <c r="T39" s="3233"/>
      <c r="U39" s="3234"/>
      <c r="V39" s="3234"/>
      <c r="W39" s="3234"/>
      <c r="X39" s="3234"/>
      <c r="Y39" s="3234"/>
      <c r="Z39" s="3235"/>
      <c r="AA39" s="1497"/>
      <c r="AB39" s="342"/>
      <c r="AC39" s="325"/>
    </row>
    <row r="40" spans="1:29" ht="30" customHeight="1">
      <c r="A40" s="325"/>
      <c r="B40" s="360"/>
      <c r="C40" s="370"/>
      <c r="D40" s="343"/>
      <c r="E40" s="325"/>
      <c r="F40" s="337"/>
      <c r="G40" s="340" t="s">
        <v>607</v>
      </c>
      <c r="H40" s="325"/>
      <c r="I40" s="325"/>
      <c r="J40" s="325"/>
      <c r="K40" s="325"/>
      <c r="L40" s="325"/>
      <c r="M40" s="325"/>
      <c r="N40" s="325"/>
      <c r="O40" s="325"/>
      <c r="P40" s="325"/>
      <c r="Q40" s="325"/>
      <c r="R40" s="325"/>
      <c r="S40" s="3239"/>
      <c r="T40" s="3236"/>
      <c r="U40" s="3237"/>
      <c r="V40" s="3237"/>
      <c r="W40" s="3237"/>
      <c r="X40" s="3237"/>
      <c r="Y40" s="3237"/>
      <c r="Z40" s="3238"/>
      <c r="AA40" s="1497"/>
      <c r="AB40" s="342"/>
      <c r="AC40" s="325"/>
    </row>
    <row r="41" spans="1:29" ht="30" customHeight="1">
      <c r="A41" s="325"/>
      <c r="B41" s="360"/>
      <c r="C41" s="370"/>
      <c r="D41" s="343"/>
      <c r="E41" s="325"/>
      <c r="F41" s="337"/>
      <c r="G41" s="338"/>
      <c r="H41" s="332"/>
      <c r="I41" s="344"/>
      <c r="J41" s="325"/>
      <c r="K41" s="325"/>
      <c r="L41" s="325"/>
      <c r="M41" s="325"/>
      <c r="N41" s="325"/>
      <c r="O41" s="325"/>
      <c r="P41" s="325"/>
      <c r="Q41" s="325"/>
      <c r="R41" s="325"/>
      <c r="S41" s="325"/>
      <c r="T41" s="1351"/>
      <c r="U41" s="1350"/>
      <c r="V41" s="1351"/>
      <c r="W41" s="1351"/>
      <c r="X41" s="1351"/>
      <c r="Y41" s="1351"/>
      <c r="Z41" s="1351"/>
      <c r="AA41" s="1351"/>
      <c r="AB41" s="342"/>
      <c r="AC41" s="325"/>
    </row>
    <row r="42" spans="1:29" ht="30" customHeight="1">
      <c r="A42" s="325"/>
      <c r="B42" s="360"/>
      <c r="C42" s="370"/>
      <c r="D42" s="343"/>
      <c r="E42" s="325"/>
      <c r="F42" s="337" t="s">
        <v>26</v>
      </c>
      <c r="G42" s="344" t="s">
        <v>62</v>
      </c>
      <c r="H42" s="332"/>
      <c r="I42" s="344"/>
      <c r="J42" s="325"/>
      <c r="K42" s="325"/>
      <c r="L42" s="325"/>
      <c r="M42" s="325"/>
      <c r="N42" s="325"/>
      <c r="O42" s="325"/>
      <c r="P42" s="325"/>
      <c r="Q42" s="325"/>
      <c r="R42" s="325"/>
      <c r="S42" s="3239">
        <v>61</v>
      </c>
      <c r="T42" s="3233"/>
      <c r="U42" s="3234"/>
      <c r="V42" s="3234"/>
      <c r="W42" s="3234"/>
      <c r="X42" s="3234"/>
      <c r="Y42" s="3234"/>
      <c r="Z42" s="3235"/>
      <c r="AA42" s="1497"/>
      <c r="AB42" s="342"/>
      <c r="AC42" s="325"/>
    </row>
    <row r="43" spans="1:29" ht="30" customHeight="1">
      <c r="A43" s="325"/>
      <c r="B43" s="360"/>
      <c r="C43" s="370"/>
      <c r="D43" s="343"/>
      <c r="E43" s="325"/>
      <c r="F43" s="337"/>
      <c r="G43" s="343" t="s">
        <v>443</v>
      </c>
      <c r="H43" s="332"/>
      <c r="I43" s="344"/>
      <c r="J43" s="325"/>
      <c r="K43" s="325"/>
      <c r="L43" s="325"/>
      <c r="M43" s="325"/>
      <c r="N43" s="325"/>
      <c r="O43" s="325"/>
      <c r="P43" s="325"/>
      <c r="Q43" s="325"/>
      <c r="R43" s="325"/>
      <c r="S43" s="3239"/>
      <c r="T43" s="3236"/>
      <c r="U43" s="3237"/>
      <c r="V43" s="3237"/>
      <c r="W43" s="3237"/>
      <c r="X43" s="3237"/>
      <c r="Y43" s="3237"/>
      <c r="Z43" s="3238"/>
      <c r="AA43" s="1497"/>
      <c r="AB43" s="342"/>
      <c r="AC43" s="325"/>
    </row>
    <row r="44" spans="1:29" ht="30" customHeight="1">
      <c r="A44" s="325"/>
      <c r="B44" s="360"/>
      <c r="C44" s="370"/>
      <c r="D44" s="343"/>
      <c r="E44" s="325"/>
      <c r="F44" s="337"/>
      <c r="G44" s="338"/>
      <c r="H44" s="332"/>
      <c r="I44" s="344"/>
      <c r="J44" s="325"/>
      <c r="K44" s="325"/>
      <c r="L44" s="325"/>
      <c r="M44" s="325"/>
      <c r="N44" s="325"/>
      <c r="O44" s="325"/>
      <c r="P44" s="325"/>
      <c r="Q44" s="325"/>
      <c r="R44" s="325"/>
      <c r="S44" s="325"/>
      <c r="T44" s="1351"/>
      <c r="U44" s="1350"/>
      <c r="V44" s="1351"/>
      <c r="W44" s="1351"/>
      <c r="X44" s="1351"/>
      <c r="Y44" s="1351"/>
      <c r="Z44" s="1351"/>
      <c r="AA44" s="1351"/>
      <c r="AB44" s="342"/>
      <c r="AC44" s="325"/>
    </row>
    <row r="45" spans="1:29" ht="30" customHeight="1">
      <c r="A45" s="325"/>
      <c r="B45" s="360"/>
      <c r="C45" s="370"/>
      <c r="D45" s="343"/>
      <c r="E45" s="325"/>
      <c r="F45" s="337" t="s">
        <v>28</v>
      </c>
      <c r="G45" s="337" t="s">
        <v>602</v>
      </c>
      <c r="H45" s="325"/>
      <c r="I45" s="344"/>
      <c r="J45" s="325"/>
      <c r="K45" s="325"/>
      <c r="L45" s="325"/>
      <c r="M45" s="325"/>
      <c r="N45" s="325"/>
      <c r="O45" s="325"/>
      <c r="P45" s="325"/>
      <c r="Q45" s="325"/>
      <c r="R45" s="325"/>
      <c r="S45" s="3239">
        <v>62</v>
      </c>
      <c r="T45" s="3233"/>
      <c r="U45" s="3234"/>
      <c r="V45" s="3234"/>
      <c r="W45" s="3234"/>
      <c r="X45" s="3234"/>
      <c r="Y45" s="3234"/>
      <c r="Z45" s="3235"/>
      <c r="AA45" s="1497"/>
      <c r="AB45" s="342"/>
      <c r="AC45" s="325"/>
    </row>
    <row r="46" spans="1:29" ht="30" customHeight="1">
      <c r="A46" s="325"/>
      <c r="B46" s="360"/>
      <c r="C46" s="370"/>
      <c r="D46" s="343"/>
      <c r="E46" s="325"/>
      <c r="F46" s="325"/>
      <c r="G46" s="340" t="s">
        <v>603</v>
      </c>
      <c r="H46" s="325"/>
      <c r="I46" s="344"/>
      <c r="J46" s="325"/>
      <c r="K46" s="325"/>
      <c r="L46" s="325"/>
      <c r="M46" s="325"/>
      <c r="N46" s="325"/>
      <c r="O46" s="325"/>
      <c r="P46" s="325"/>
      <c r="Q46" s="325"/>
      <c r="R46" s="325"/>
      <c r="S46" s="3239"/>
      <c r="T46" s="3236"/>
      <c r="U46" s="3237"/>
      <c r="V46" s="3237"/>
      <c r="W46" s="3237"/>
      <c r="X46" s="3237"/>
      <c r="Y46" s="3237"/>
      <c r="Z46" s="3238"/>
      <c r="AA46" s="1497"/>
      <c r="AB46" s="342"/>
      <c r="AC46" s="325"/>
    </row>
    <row r="47" spans="1:29" ht="30" customHeight="1">
      <c r="A47" s="325"/>
      <c r="B47" s="360"/>
      <c r="C47" s="370"/>
      <c r="D47" s="343"/>
      <c r="E47" s="325"/>
      <c r="F47" s="325"/>
      <c r="G47" s="340"/>
      <c r="H47" s="325"/>
      <c r="I47" s="344"/>
      <c r="J47" s="325"/>
      <c r="K47" s="325"/>
      <c r="L47" s="325"/>
      <c r="M47" s="325"/>
      <c r="N47" s="325"/>
      <c r="O47" s="325"/>
      <c r="P47" s="325"/>
      <c r="Q47" s="325"/>
      <c r="R47" s="325"/>
      <c r="S47" s="325"/>
      <c r="T47" s="1351"/>
      <c r="U47" s="1353"/>
      <c r="V47" s="1351"/>
      <c r="W47" s="1351"/>
      <c r="X47" s="1351"/>
      <c r="Y47" s="1351"/>
      <c r="Z47" s="1351"/>
      <c r="AA47" s="1351"/>
      <c r="AB47" s="342"/>
      <c r="AC47" s="325"/>
    </row>
    <row r="48" spans="1:29" ht="30" customHeight="1">
      <c r="A48" s="325"/>
      <c r="B48" s="360"/>
      <c r="C48" s="370"/>
      <c r="D48" s="343"/>
      <c r="E48" s="325"/>
      <c r="F48" s="337" t="s">
        <v>30</v>
      </c>
      <c r="G48" s="337" t="s">
        <v>2893</v>
      </c>
      <c r="H48" s="325"/>
      <c r="I48" s="344"/>
      <c r="J48" s="325"/>
      <c r="K48" s="325"/>
      <c r="L48" s="325"/>
      <c r="M48" s="325"/>
      <c r="N48" s="325"/>
      <c r="O48" s="325"/>
      <c r="P48" s="325"/>
      <c r="Q48" s="325"/>
      <c r="R48" s="325"/>
      <c r="S48" s="3239">
        <v>13</v>
      </c>
      <c r="T48" s="3233"/>
      <c r="U48" s="3234"/>
      <c r="V48" s="3234"/>
      <c r="W48" s="3234"/>
      <c r="X48" s="3234"/>
      <c r="Y48" s="3234"/>
      <c r="Z48" s="3235"/>
      <c r="AA48" s="1497"/>
      <c r="AB48" s="342"/>
      <c r="AC48" s="325"/>
    </row>
    <row r="49" spans="1:29" ht="30" customHeight="1">
      <c r="A49" s="325"/>
      <c r="B49" s="360"/>
      <c r="C49" s="370"/>
      <c r="D49" s="343"/>
      <c r="E49" s="325"/>
      <c r="F49" s="325"/>
      <c r="G49" s="340" t="s">
        <v>2894</v>
      </c>
      <c r="H49" s="325"/>
      <c r="I49" s="344"/>
      <c r="J49" s="325"/>
      <c r="K49" s="325"/>
      <c r="L49" s="325"/>
      <c r="M49" s="325"/>
      <c r="N49" s="325"/>
      <c r="O49" s="325"/>
      <c r="P49" s="325"/>
      <c r="Q49" s="325"/>
      <c r="R49" s="325"/>
      <c r="S49" s="3239"/>
      <c r="T49" s="3236"/>
      <c r="U49" s="3237"/>
      <c r="V49" s="3237"/>
      <c r="W49" s="3237"/>
      <c r="X49" s="3237"/>
      <c r="Y49" s="3237"/>
      <c r="Z49" s="3238"/>
      <c r="AA49" s="1497"/>
      <c r="AB49" s="342"/>
      <c r="AC49" s="325"/>
    </row>
    <row r="50" spans="1:29" ht="30" customHeight="1">
      <c r="A50" s="325"/>
      <c r="B50" s="360"/>
      <c r="C50" s="370"/>
      <c r="D50" s="343"/>
      <c r="E50" s="325"/>
      <c r="F50" s="338"/>
      <c r="G50" s="332"/>
      <c r="H50" s="344"/>
      <c r="I50" s="325"/>
      <c r="J50" s="325"/>
      <c r="K50" s="325"/>
      <c r="L50" s="325"/>
      <c r="M50" s="325"/>
      <c r="N50" s="325"/>
      <c r="O50" s="325"/>
      <c r="P50" s="325"/>
      <c r="Q50" s="325"/>
      <c r="R50" s="325"/>
      <c r="S50" s="325"/>
      <c r="T50" s="1351"/>
      <c r="U50" s="1350"/>
      <c r="V50" s="1351"/>
      <c r="W50" s="1351"/>
      <c r="X50" s="1351"/>
      <c r="Y50" s="1351"/>
      <c r="Z50" s="1351"/>
      <c r="AA50" s="1351"/>
      <c r="AB50" s="342"/>
      <c r="AC50" s="325"/>
    </row>
    <row r="51" spans="1:29" ht="30" customHeight="1">
      <c r="A51" s="325"/>
      <c r="B51" s="1722"/>
      <c r="C51" s="1723" t="s">
        <v>11</v>
      </c>
      <c r="D51" s="1724"/>
      <c r="E51" s="1725"/>
      <c r="F51" s="1726"/>
      <c r="G51" s="1727"/>
      <c r="H51" s="1725"/>
      <c r="I51" s="1663"/>
      <c r="J51" s="1663"/>
      <c r="K51" s="1663"/>
      <c r="L51" s="1663"/>
      <c r="M51" s="1663"/>
      <c r="N51" s="1663"/>
      <c r="O51" s="1663"/>
      <c r="P51" s="1663"/>
      <c r="Q51" s="1663"/>
      <c r="R51" s="1663"/>
      <c r="S51" s="1663"/>
      <c r="T51" s="1702"/>
      <c r="U51" s="1728"/>
      <c r="V51" s="1702"/>
      <c r="W51" s="1702"/>
      <c r="X51" s="1702"/>
      <c r="Y51" s="1702"/>
      <c r="Z51" s="1702"/>
      <c r="AA51" s="1702"/>
      <c r="AB51" s="1729"/>
      <c r="AC51" s="325"/>
    </row>
    <row r="52" spans="1:29" ht="30" customHeight="1">
      <c r="A52" s="325"/>
      <c r="B52" s="360"/>
      <c r="C52" s="370"/>
      <c r="D52" s="343"/>
      <c r="E52" s="1045">
        <v>8.6999999999999993</v>
      </c>
      <c r="F52" s="238" t="s">
        <v>2600</v>
      </c>
      <c r="G52" s="235"/>
      <c r="H52" s="235"/>
      <c r="I52" s="36"/>
      <c r="N52" s="325"/>
      <c r="O52" s="325"/>
      <c r="P52" s="325"/>
      <c r="Q52" s="325"/>
      <c r="R52" s="325"/>
      <c r="S52" s="325"/>
      <c r="T52" s="1351"/>
      <c r="U52" s="1350"/>
      <c r="V52" s="1351"/>
      <c r="W52" s="1351"/>
      <c r="X52" s="1351"/>
      <c r="Y52" s="1351"/>
      <c r="Z52" s="1351"/>
      <c r="AA52" s="1351"/>
      <c r="AB52" s="342"/>
      <c r="AC52" s="325"/>
    </row>
    <row r="53" spans="1:29" ht="30" customHeight="1">
      <c r="A53" s="325"/>
      <c r="B53" s="360"/>
      <c r="C53" s="370"/>
      <c r="D53" s="343"/>
      <c r="E53" s="345"/>
      <c r="F53" s="351" t="s">
        <v>2601</v>
      </c>
      <c r="G53" s="346"/>
      <c r="H53" s="346"/>
      <c r="I53" s="344"/>
      <c r="J53" s="325"/>
      <c r="K53" s="325"/>
      <c r="L53" s="325"/>
      <c r="M53" s="325"/>
      <c r="N53" s="325"/>
      <c r="O53" s="325"/>
      <c r="P53" s="325"/>
      <c r="Q53" s="325"/>
      <c r="R53" s="325"/>
      <c r="S53" s="325"/>
      <c r="T53" s="1351"/>
      <c r="U53" s="1350"/>
      <c r="V53" s="1351"/>
      <c r="W53" s="1351"/>
      <c r="X53" s="1351"/>
      <c r="Y53" s="1351"/>
      <c r="Z53" s="1351"/>
      <c r="AA53" s="1351"/>
      <c r="AB53" s="342"/>
      <c r="AC53" s="325"/>
    </row>
    <row r="54" spans="1:29" ht="30" customHeight="1">
      <c r="A54" s="325"/>
      <c r="B54" s="360"/>
      <c r="C54" s="370"/>
      <c r="D54" s="343"/>
      <c r="E54" s="344"/>
      <c r="F54" s="338"/>
      <c r="G54" s="332"/>
      <c r="H54" s="344"/>
      <c r="I54" s="325"/>
      <c r="J54" s="325"/>
      <c r="K54" s="325"/>
      <c r="L54" s="325"/>
      <c r="M54" s="325"/>
      <c r="N54" s="325"/>
      <c r="O54" s="325"/>
      <c r="P54" s="325"/>
      <c r="Q54" s="325"/>
      <c r="R54" s="325"/>
      <c r="S54" s="325"/>
      <c r="T54" s="364"/>
      <c r="U54" s="346"/>
      <c r="V54" s="344"/>
      <c r="W54" s="344"/>
      <c r="X54" s="344"/>
      <c r="Y54" s="344"/>
      <c r="Z54" s="344"/>
      <c r="AA54" s="344"/>
      <c r="AB54" s="342"/>
      <c r="AC54" s="325"/>
    </row>
    <row r="55" spans="1:29" ht="30" customHeight="1">
      <c r="A55" s="325"/>
      <c r="B55" s="360"/>
      <c r="C55" s="370"/>
      <c r="D55" s="343"/>
      <c r="E55" s="344"/>
      <c r="F55" s="344" t="s">
        <v>6</v>
      </c>
      <c r="G55" s="344" t="s">
        <v>608</v>
      </c>
      <c r="H55" s="344"/>
      <c r="I55" s="344"/>
      <c r="J55" s="344"/>
      <c r="K55" s="344"/>
      <c r="L55" s="325"/>
      <c r="M55" s="344"/>
      <c r="N55" s="325"/>
      <c r="O55" s="325"/>
      <c r="P55" s="325"/>
      <c r="Q55" s="325"/>
      <c r="R55" s="325"/>
      <c r="S55" s="3239">
        <v>64</v>
      </c>
      <c r="T55" s="3233"/>
      <c r="U55" s="3234"/>
      <c r="V55" s="3234"/>
      <c r="W55" s="3234"/>
      <c r="X55" s="3234"/>
      <c r="Y55" s="3234"/>
      <c r="Z55" s="3235"/>
      <c r="AA55" s="1497"/>
      <c r="AB55" s="342"/>
      <c r="AC55" s="325"/>
    </row>
    <row r="56" spans="1:29" ht="30" customHeight="1">
      <c r="A56" s="325"/>
      <c r="B56" s="360"/>
      <c r="C56" s="370"/>
      <c r="D56" s="343"/>
      <c r="E56" s="344"/>
      <c r="F56" s="337"/>
      <c r="G56" s="340" t="s">
        <v>609</v>
      </c>
      <c r="H56" s="325"/>
      <c r="I56" s="344"/>
      <c r="J56" s="325"/>
      <c r="K56" s="325"/>
      <c r="L56" s="325"/>
      <c r="M56" s="325"/>
      <c r="N56" s="325"/>
      <c r="O56" s="325"/>
      <c r="P56" s="325"/>
      <c r="Q56" s="325"/>
      <c r="R56" s="325"/>
      <c r="S56" s="3239"/>
      <c r="T56" s="3236"/>
      <c r="U56" s="3237"/>
      <c r="V56" s="3237"/>
      <c r="W56" s="3237"/>
      <c r="X56" s="3237"/>
      <c r="Y56" s="3237"/>
      <c r="Z56" s="3238"/>
      <c r="AA56" s="1497"/>
      <c r="AB56" s="342"/>
      <c r="AC56" s="325"/>
    </row>
    <row r="57" spans="1:29" ht="30" customHeight="1">
      <c r="A57" s="325"/>
      <c r="B57" s="360"/>
      <c r="C57" s="370"/>
      <c r="D57" s="343"/>
      <c r="E57" s="344"/>
      <c r="F57" s="338"/>
      <c r="G57" s="332"/>
      <c r="H57" s="344"/>
      <c r="I57" s="325"/>
      <c r="J57" s="325"/>
      <c r="K57" s="325"/>
      <c r="L57" s="325"/>
      <c r="M57" s="325"/>
      <c r="N57" s="325"/>
      <c r="O57" s="325"/>
      <c r="P57" s="325"/>
      <c r="Q57" s="325"/>
      <c r="R57" s="325"/>
      <c r="S57" s="364"/>
      <c r="T57" s="1344"/>
      <c r="U57" s="1345"/>
      <c r="V57" s="1345"/>
      <c r="W57" s="1345"/>
      <c r="X57" s="1345"/>
      <c r="Y57" s="1345"/>
      <c r="Z57" s="1345"/>
      <c r="AA57" s="1345"/>
      <c r="AB57" s="342"/>
      <c r="AC57" s="325"/>
    </row>
    <row r="58" spans="1:29" ht="30" customHeight="1">
      <c r="A58" s="325"/>
      <c r="B58" s="360"/>
      <c r="C58" s="370"/>
      <c r="D58" s="343"/>
      <c r="E58" s="344"/>
      <c r="F58" s="337" t="s">
        <v>7</v>
      </c>
      <c r="G58" s="337" t="s">
        <v>610</v>
      </c>
      <c r="H58" s="325"/>
      <c r="I58" s="325"/>
      <c r="J58" s="325"/>
      <c r="K58" s="325"/>
      <c r="L58" s="325"/>
      <c r="M58" s="325"/>
      <c r="N58" s="325"/>
      <c r="O58" s="325"/>
      <c r="P58" s="325"/>
      <c r="Q58" s="325"/>
      <c r="R58" s="325"/>
      <c r="S58" s="3239">
        <v>65</v>
      </c>
      <c r="T58" s="3233"/>
      <c r="U58" s="3234"/>
      <c r="V58" s="3234"/>
      <c r="W58" s="3234"/>
      <c r="X58" s="3234"/>
      <c r="Y58" s="3234"/>
      <c r="Z58" s="3235"/>
      <c r="AA58" s="1497"/>
      <c r="AB58" s="342"/>
      <c r="AC58" s="325"/>
    </row>
    <row r="59" spans="1:29" ht="30" customHeight="1">
      <c r="A59" s="325"/>
      <c r="B59" s="360"/>
      <c r="C59" s="370"/>
      <c r="D59" s="343"/>
      <c r="E59" s="344"/>
      <c r="F59" s="337"/>
      <c r="G59" s="340" t="s">
        <v>613</v>
      </c>
      <c r="H59" s="325"/>
      <c r="I59" s="325"/>
      <c r="J59" s="325"/>
      <c r="K59" s="325"/>
      <c r="L59" s="325"/>
      <c r="M59" s="325"/>
      <c r="N59" s="325"/>
      <c r="O59" s="325"/>
      <c r="P59" s="325"/>
      <c r="Q59" s="325"/>
      <c r="R59" s="325"/>
      <c r="S59" s="3239"/>
      <c r="T59" s="3236"/>
      <c r="U59" s="3237"/>
      <c r="V59" s="3237"/>
      <c r="W59" s="3237"/>
      <c r="X59" s="3237"/>
      <c r="Y59" s="3237"/>
      <c r="Z59" s="3238"/>
      <c r="AA59" s="1497"/>
      <c r="AB59" s="342"/>
      <c r="AC59" s="325"/>
    </row>
    <row r="60" spans="1:29" ht="30" customHeight="1">
      <c r="A60" s="325"/>
      <c r="B60" s="360"/>
      <c r="C60" s="370"/>
      <c r="D60" s="343"/>
      <c r="E60" s="344"/>
      <c r="F60" s="343"/>
      <c r="G60" s="343"/>
      <c r="H60" s="346"/>
      <c r="I60" s="344"/>
      <c r="J60" s="325"/>
      <c r="K60" s="325"/>
      <c r="L60" s="325"/>
      <c r="M60" s="325"/>
      <c r="N60" s="325"/>
      <c r="O60" s="325"/>
      <c r="P60" s="325"/>
      <c r="Q60" s="325"/>
      <c r="R60" s="325"/>
      <c r="S60" s="364"/>
      <c r="T60" s="1347"/>
      <c r="U60" s="1346"/>
      <c r="V60" s="1346"/>
      <c r="W60" s="1346"/>
      <c r="X60" s="1346"/>
      <c r="Y60" s="1346"/>
      <c r="Z60" s="1346"/>
      <c r="AA60" s="1346"/>
      <c r="AB60" s="342"/>
      <c r="AC60" s="325"/>
    </row>
    <row r="61" spans="1:29" ht="30" customHeight="1">
      <c r="A61" s="325"/>
      <c r="B61" s="360"/>
      <c r="C61" s="370"/>
      <c r="D61" s="343"/>
      <c r="E61" s="344"/>
      <c r="F61" s="344" t="s">
        <v>8</v>
      </c>
      <c r="G61" s="344" t="s">
        <v>611</v>
      </c>
      <c r="H61" s="346"/>
      <c r="I61" s="344"/>
      <c r="J61" s="325"/>
      <c r="K61" s="325"/>
      <c r="L61" s="325"/>
      <c r="M61" s="325"/>
      <c r="N61" s="325"/>
      <c r="O61" s="325"/>
      <c r="P61" s="325"/>
      <c r="Q61" s="325"/>
      <c r="R61" s="325"/>
      <c r="S61" s="3239">
        <v>66</v>
      </c>
      <c r="T61" s="3233"/>
      <c r="U61" s="3234"/>
      <c r="V61" s="3234"/>
      <c r="W61" s="3234"/>
      <c r="X61" s="3234"/>
      <c r="Y61" s="3234"/>
      <c r="Z61" s="3235"/>
      <c r="AA61" s="1497"/>
      <c r="AB61" s="342"/>
      <c r="AC61" s="325"/>
    </row>
    <row r="62" spans="1:29" ht="30" customHeight="1">
      <c r="A62" s="325"/>
      <c r="B62" s="360"/>
      <c r="C62" s="370"/>
      <c r="D62" s="343"/>
      <c r="E62" s="344"/>
      <c r="F62" s="344"/>
      <c r="G62" s="343" t="s">
        <v>612</v>
      </c>
      <c r="H62" s="346"/>
      <c r="I62" s="344"/>
      <c r="J62" s="325"/>
      <c r="K62" s="325"/>
      <c r="L62" s="325"/>
      <c r="M62" s="325"/>
      <c r="N62" s="325"/>
      <c r="O62" s="325"/>
      <c r="P62" s="325"/>
      <c r="Q62" s="325"/>
      <c r="R62" s="325"/>
      <c r="S62" s="3239"/>
      <c r="T62" s="3236"/>
      <c r="U62" s="3237"/>
      <c r="V62" s="3237"/>
      <c r="W62" s="3237"/>
      <c r="X62" s="3237"/>
      <c r="Y62" s="3237"/>
      <c r="Z62" s="3238"/>
      <c r="AA62" s="1497"/>
      <c r="AB62" s="342"/>
      <c r="AC62" s="325"/>
    </row>
    <row r="63" spans="1:29" ht="30" customHeight="1">
      <c r="A63" s="325"/>
      <c r="B63" s="360"/>
      <c r="C63" s="370"/>
      <c r="D63" s="343"/>
      <c r="E63" s="344"/>
      <c r="F63" s="337"/>
      <c r="G63" s="343"/>
      <c r="H63" s="346"/>
      <c r="I63" s="344"/>
      <c r="J63" s="325"/>
      <c r="K63" s="325"/>
      <c r="L63" s="325"/>
      <c r="M63" s="325"/>
      <c r="N63" s="325"/>
      <c r="O63" s="325"/>
      <c r="P63" s="325"/>
      <c r="Q63" s="325"/>
      <c r="R63" s="325"/>
      <c r="S63" s="364"/>
      <c r="T63" s="1347"/>
      <c r="U63" s="1346"/>
      <c r="V63" s="1346"/>
      <c r="W63" s="1346"/>
      <c r="X63" s="1346"/>
      <c r="Y63" s="1346"/>
      <c r="Z63" s="1346"/>
      <c r="AA63" s="1346"/>
      <c r="AB63" s="342"/>
      <c r="AC63" s="325"/>
    </row>
    <row r="64" spans="1:29" ht="30" customHeight="1">
      <c r="A64" s="325"/>
      <c r="B64" s="360"/>
      <c r="C64" s="370"/>
      <c r="D64" s="343"/>
      <c r="E64" s="344"/>
      <c r="F64" s="337" t="s">
        <v>9</v>
      </c>
      <c r="G64" s="344" t="s">
        <v>2602</v>
      </c>
      <c r="H64" s="325"/>
      <c r="I64" s="325"/>
      <c r="J64" s="325"/>
      <c r="K64" s="325"/>
      <c r="L64" s="325"/>
      <c r="M64" s="325"/>
      <c r="N64" s="325"/>
      <c r="O64" s="325"/>
      <c r="P64" s="325"/>
      <c r="Q64" s="325"/>
      <c r="R64" s="325"/>
      <c r="S64" s="3239">
        <v>67</v>
      </c>
      <c r="T64" s="3233"/>
      <c r="U64" s="3234"/>
      <c r="V64" s="3234"/>
      <c r="W64" s="3234"/>
      <c r="X64" s="3234"/>
      <c r="Y64" s="3234"/>
      <c r="Z64" s="3235"/>
      <c r="AA64" s="1497"/>
      <c r="AB64" s="342"/>
      <c r="AC64" s="325"/>
    </row>
    <row r="65" spans="1:29" ht="30" customHeight="1">
      <c r="A65" s="325"/>
      <c r="B65" s="331"/>
      <c r="C65" s="337"/>
      <c r="D65" s="325"/>
      <c r="E65" s="325"/>
      <c r="F65" s="344"/>
      <c r="G65" s="343" t="s">
        <v>2603</v>
      </c>
      <c r="H65" s="325"/>
      <c r="I65" s="325"/>
      <c r="J65" s="325"/>
      <c r="K65" s="325"/>
      <c r="L65" s="325"/>
      <c r="M65" s="325"/>
      <c r="N65" s="325"/>
      <c r="O65" s="325"/>
      <c r="P65" s="325"/>
      <c r="Q65" s="325"/>
      <c r="R65" s="325"/>
      <c r="S65" s="3239"/>
      <c r="T65" s="3236"/>
      <c r="U65" s="3237"/>
      <c r="V65" s="3237"/>
      <c r="W65" s="3237"/>
      <c r="X65" s="3237"/>
      <c r="Y65" s="3237"/>
      <c r="Z65" s="3238"/>
      <c r="AA65" s="1497"/>
      <c r="AB65" s="342"/>
      <c r="AC65" s="325"/>
    </row>
    <row r="66" spans="1:29" ht="30" customHeight="1">
      <c r="A66" s="325"/>
      <c r="B66" s="331"/>
      <c r="C66" s="372"/>
      <c r="D66" s="334"/>
      <c r="E66" s="372"/>
      <c r="F66" s="334"/>
      <c r="G66" s="334"/>
      <c r="H66" s="334"/>
      <c r="I66" s="334"/>
      <c r="J66" s="334"/>
      <c r="K66" s="334"/>
      <c r="L66" s="334"/>
      <c r="M66" s="334"/>
      <c r="N66" s="334"/>
      <c r="O66" s="334"/>
      <c r="P66" s="334"/>
      <c r="Q66" s="334"/>
      <c r="R66" s="334"/>
      <c r="S66" s="334"/>
      <c r="T66" s="334"/>
      <c r="U66" s="3241"/>
      <c r="V66" s="3231"/>
      <c r="W66" s="3232"/>
      <c r="X66" s="3232"/>
      <c r="Y66" s="3232"/>
      <c r="Z66" s="3232"/>
      <c r="AA66" s="371"/>
      <c r="AB66" s="342"/>
      <c r="AC66" s="359"/>
    </row>
    <row r="67" spans="1:29" ht="30" customHeight="1">
      <c r="A67" s="325"/>
      <c r="B67" s="331"/>
      <c r="C67" s="372"/>
      <c r="D67" s="334"/>
      <c r="E67" s="372"/>
      <c r="F67" s="334"/>
      <c r="G67" s="334"/>
      <c r="H67" s="334"/>
      <c r="I67" s="334"/>
      <c r="J67" s="334"/>
      <c r="K67" s="334"/>
      <c r="L67" s="334"/>
      <c r="M67" s="334"/>
      <c r="N67" s="334"/>
      <c r="O67" s="334"/>
      <c r="P67" s="334"/>
      <c r="Q67" s="334"/>
      <c r="R67" s="334"/>
      <c r="S67" s="334"/>
      <c r="T67" s="334"/>
      <c r="U67" s="3241"/>
      <c r="V67" s="3231"/>
      <c r="W67" s="3232"/>
      <c r="X67" s="3232"/>
      <c r="Y67" s="3232"/>
      <c r="Z67" s="3232"/>
      <c r="AA67" s="371"/>
      <c r="AB67" s="342"/>
      <c r="AC67" s="359"/>
    </row>
    <row r="68" spans="1:29" ht="30" customHeight="1">
      <c r="A68" s="325"/>
      <c r="B68" s="331"/>
      <c r="C68" s="372"/>
      <c r="D68" s="334"/>
      <c r="E68" s="372"/>
      <c r="F68" s="334"/>
      <c r="G68" s="334"/>
      <c r="H68" s="334"/>
      <c r="I68" s="334"/>
      <c r="J68" s="334"/>
      <c r="K68" s="334"/>
      <c r="L68" s="334"/>
      <c r="M68" s="334"/>
      <c r="N68" s="334"/>
      <c r="O68" s="334"/>
      <c r="P68" s="334"/>
      <c r="Q68" s="334"/>
      <c r="R68" s="334"/>
      <c r="S68" s="334"/>
      <c r="T68" s="334"/>
      <c r="U68" s="3241"/>
      <c r="V68" s="3231"/>
      <c r="W68" s="3232"/>
      <c r="X68" s="3232"/>
      <c r="Y68" s="3232"/>
      <c r="Z68" s="3232"/>
      <c r="AA68" s="371"/>
      <c r="AB68" s="342"/>
      <c r="AC68" s="359"/>
    </row>
    <row r="69" spans="1:29" ht="30" customHeight="1">
      <c r="A69" s="325"/>
      <c r="B69" s="331"/>
      <c r="C69" s="372"/>
      <c r="D69" s="334"/>
      <c r="E69" s="372"/>
      <c r="F69" s="334"/>
      <c r="G69" s="334"/>
      <c r="H69" s="334"/>
      <c r="I69" s="334"/>
      <c r="J69" s="334"/>
      <c r="K69" s="334"/>
      <c r="L69" s="334"/>
      <c r="M69" s="334"/>
      <c r="N69" s="334"/>
      <c r="O69" s="334"/>
      <c r="P69" s="334"/>
      <c r="Q69" s="334"/>
      <c r="R69" s="334"/>
      <c r="S69" s="334"/>
      <c r="T69" s="334"/>
      <c r="U69" s="3241"/>
      <c r="V69" s="3231"/>
      <c r="W69" s="3232"/>
      <c r="X69" s="3232"/>
      <c r="Y69" s="3232"/>
      <c r="Z69" s="3232"/>
      <c r="AA69" s="371"/>
      <c r="AB69" s="342"/>
      <c r="AC69" s="359"/>
    </row>
    <row r="70" spans="1:29" ht="30" customHeight="1">
      <c r="A70" s="325"/>
      <c r="B70" s="331"/>
      <c r="C70" s="372"/>
      <c r="D70" s="334"/>
      <c r="E70" s="372"/>
      <c r="F70" s="334"/>
      <c r="G70" s="334"/>
      <c r="H70" s="334"/>
      <c r="I70" s="334"/>
      <c r="J70" s="334"/>
      <c r="K70" s="334"/>
      <c r="L70" s="334"/>
      <c r="M70" s="334"/>
      <c r="N70" s="334"/>
      <c r="O70" s="334"/>
      <c r="P70" s="334"/>
      <c r="Q70" s="334"/>
      <c r="R70" s="334"/>
      <c r="S70" s="334"/>
      <c r="T70" s="334"/>
      <c r="U70" s="3241"/>
      <c r="V70" s="3231"/>
      <c r="W70" s="3232"/>
      <c r="X70" s="3232"/>
      <c r="Y70" s="3232"/>
      <c r="Z70" s="3232"/>
      <c r="AA70" s="371"/>
      <c r="AB70" s="342"/>
      <c r="AC70" s="359"/>
    </row>
    <row r="71" spans="1:29" ht="30" customHeight="1">
      <c r="A71" s="325"/>
      <c r="B71" s="331"/>
      <c r="C71" s="372"/>
      <c r="D71" s="334"/>
      <c r="E71" s="372"/>
      <c r="F71" s="334"/>
      <c r="G71" s="334"/>
      <c r="H71" s="334"/>
      <c r="I71" s="334"/>
      <c r="J71" s="334"/>
      <c r="K71" s="334"/>
      <c r="L71" s="334"/>
      <c r="M71" s="334"/>
      <c r="N71" s="334"/>
      <c r="O71" s="334"/>
      <c r="P71" s="334"/>
      <c r="Q71" s="334"/>
      <c r="R71" s="334"/>
      <c r="S71" s="334"/>
      <c r="T71" s="334"/>
      <c r="U71" s="3241"/>
      <c r="V71" s="3231"/>
      <c r="W71" s="3232"/>
      <c r="X71" s="3232"/>
      <c r="Y71" s="3232"/>
      <c r="Z71" s="3232"/>
      <c r="AA71" s="371"/>
      <c r="AB71" s="342"/>
      <c r="AC71" s="359"/>
    </row>
    <row r="72" spans="1:29" ht="30" customHeight="1">
      <c r="A72" s="325"/>
      <c r="B72" s="331"/>
      <c r="C72" s="372"/>
      <c r="D72" s="334"/>
      <c r="E72" s="372"/>
      <c r="F72" s="334"/>
      <c r="G72" s="334"/>
      <c r="H72" s="334"/>
      <c r="I72" s="334"/>
      <c r="J72" s="334"/>
      <c r="K72" s="334"/>
      <c r="L72" s="334"/>
      <c r="M72" s="334"/>
      <c r="N72" s="334"/>
      <c r="O72" s="334"/>
      <c r="P72" s="334"/>
      <c r="Q72" s="334"/>
      <c r="R72" s="334"/>
      <c r="S72" s="334"/>
      <c r="T72" s="334"/>
      <c r="U72" s="3241"/>
      <c r="V72" s="3231"/>
      <c r="W72" s="3232"/>
      <c r="X72" s="3232"/>
      <c r="Y72" s="3232"/>
      <c r="Z72" s="3232"/>
      <c r="AA72" s="371"/>
      <c r="AB72" s="342"/>
      <c r="AC72" s="359"/>
    </row>
    <row r="73" spans="1:29" ht="30" customHeight="1">
      <c r="A73" s="325"/>
      <c r="B73" s="331"/>
      <c r="C73" s="372"/>
      <c r="D73" s="334"/>
      <c r="E73" s="372"/>
      <c r="F73" s="334"/>
      <c r="G73" s="334"/>
      <c r="H73" s="334"/>
      <c r="I73" s="334"/>
      <c r="J73" s="334"/>
      <c r="K73" s="334"/>
      <c r="L73" s="334"/>
      <c r="M73" s="334"/>
      <c r="N73" s="334"/>
      <c r="O73" s="334"/>
      <c r="P73" s="334"/>
      <c r="Q73" s="334"/>
      <c r="R73" s="334"/>
      <c r="S73" s="334"/>
      <c r="T73" s="334"/>
      <c r="U73" s="3241"/>
      <c r="V73" s="3231"/>
      <c r="W73" s="3232"/>
      <c r="X73" s="3232"/>
      <c r="Y73" s="3232"/>
      <c r="Z73" s="3232"/>
      <c r="AA73" s="371"/>
      <c r="AB73" s="342"/>
      <c r="AC73" s="359"/>
    </row>
    <row r="74" spans="1:29" ht="30" customHeight="1">
      <c r="A74" s="325"/>
      <c r="B74" s="331"/>
      <c r="C74" s="372"/>
      <c r="D74" s="334"/>
      <c r="E74" s="372"/>
      <c r="F74" s="334"/>
      <c r="G74" s="334"/>
      <c r="H74" s="334"/>
      <c r="I74" s="334"/>
      <c r="J74" s="334"/>
      <c r="K74" s="334"/>
      <c r="L74" s="334"/>
      <c r="M74" s="334"/>
      <c r="N74" s="334"/>
      <c r="O74" s="334"/>
      <c r="P74" s="334"/>
      <c r="Q74" s="334"/>
      <c r="R74" s="334"/>
      <c r="S74" s="334"/>
      <c r="T74" s="334"/>
      <c r="U74" s="3241"/>
      <c r="V74" s="3231"/>
      <c r="W74" s="3232"/>
      <c r="X74" s="3232"/>
      <c r="Y74" s="3232"/>
      <c r="Z74" s="3232"/>
      <c r="AA74" s="371"/>
      <c r="AB74" s="342"/>
      <c r="AC74" s="359"/>
    </row>
    <row r="75" spans="1:29" ht="30" customHeight="1">
      <c r="A75" s="325"/>
      <c r="B75" s="331"/>
      <c r="C75" s="367"/>
      <c r="D75" s="334"/>
      <c r="E75" s="373"/>
      <c r="F75" s="334"/>
      <c r="G75" s="334"/>
      <c r="H75" s="334"/>
      <c r="I75" s="334"/>
      <c r="J75" s="334"/>
      <c r="K75" s="334"/>
      <c r="L75" s="334"/>
      <c r="M75" s="334"/>
      <c r="N75" s="334"/>
      <c r="O75" s="334"/>
      <c r="P75" s="334"/>
      <c r="Q75" s="334"/>
      <c r="R75" s="334"/>
      <c r="S75" s="334"/>
      <c r="T75" s="334"/>
      <c r="U75" s="3241"/>
      <c r="V75" s="3232"/>
      <c r="W75" s="3232"/>
      <c r="X75" s="3232"/>
      <c r="Y75" s="3232"/>
      <c r="Z75" s="3232"/>
      <c r="AA75" s="371"/>
      <c r="AB75" s="342"/>
      <c r="AC75" s="359"/>
    </row>
    <row r="76" spans="1:29" ht="30" customHeight="1">
      <c r="A76" s="325"/>
      <c r="B76" s="331"/>
      <c r="C76" s="367"/>
      <c r="D76" s="334"/>
      <c r="E76" s="373"/>
      <c r="F76" s="334"/>
      <c r="G76" s="334"/>
      <c r="H76" s="334"/>
      <c r="I76" s="334"/>
      <c r="J76" s="334"/>
      <c r="K76" s="334"/>
      <c r="L76" s="334"/>
      <c r="M76" s="334"/>
      <c r="N76" s="334"/>
      <c r="O76" s="334"/>
      <c r="P76" s="334"/>
      <c r="Q76" s="334"/>
      <c r="R76" s="334"/>
      <c r="S76" s="334"/>
      <c r="T76" s="334"/>
      <c r="U76" s="353"/>
      <c r="V76" s="371"/>
      <c r="W76" s="371"/>
      <c r="X76" s="371"/>
      <c r="Y76" s="371"/>
      <c r="Z76" s="371"/>
      <c r="AA76" s="371"/>
      <c r="AB76" s="342"/>
      <c r="AC76" s="359"/>
    </row>
    <row r="77" spans="1:29" ht="30" customHeight="1">
      <c r="A77" s="325"/>
      <c r="B77" s="331"/>
      <c r="C77" s="367"/>
      <c r="D77" s="334"/>
      <c r="E77" s="373"/>
      <c r="F77" s="334"/>
      <c r="G77" s="334"/>
      <c r="H77" s="334"/>
      <c r="I77" s="334"/>
      <c r="J77" s="334"/>
      <c r="K77" s="334"/>
      <c r="L77" s="334"/>
      <c r="M77" s="334"/>
      <c r="N77" s="334"/>
      <c r="O77" s="334"/>
      <c r="P77" s="334"/>
      <c r="Q77" s="334"/>
      <c r="R77" s="334"/>
      <c r="S77" s="334"/>
      <c r="T77" s="334"/>
      <c r="U77" s="353"/>
      <c r="V77" s="371"/>
      <c r="W77" s="371"/>
      <c r="X77" s="371"/>
      <c r="Y77" s="371"/>
      <c r="Z77" s="371"/>
      <c r="AA77" s="371"/>
      <c r="AB77" s="342"/>
      <c r="AC77" s="359"/>
    </row>
    <row r="78" spans="1:29" ht="30" customHeight="1">
      <c r="A78" s="325"/>
      <c r="B78" s="331"/>
      <c r="C78" s="367"/>
      <c r="D78" s="334"/>
      <c r="E78" s="373"/>
      <c r="F78" s="334"/>
      <c r="G78" s="334"/>
      <c r="H78" s="334"/>
      <c r="I78" s="334"/>
      <c r="J78" s="334"/>
      <c r="K78" s="334"/>
      <c r="L78" s="334"/>
      <c r="M78" s="334"/>
      <c r="N78" s="334"/>
      <c r="O78" s="334"/>
      <c r="P78" s="334"/>
      <c r="Q78" s="334"/>
      <c r="R78" s="334"/>
      <c r="S78" s="334"/>
      <c r="T78" s="334"/>
      <c r="U78" s="353"/>
      <c r="V78" s="371"/>
      <c r="W78" s="371"/>
      <c r="X78" s="371"/>
      <c r="Y78" s="371"/>
      <c r="Z78" s="371"/>
      <c r="AA78" s="371"/>
      <c r="AB78" s="342"/>
      <c r="AC78" s="359"/>
    </row>
    <row r="79" spans="1:29" ht="30" customHeight="1">
      <c r="A79" s="325"/>
      <c r="B79" s="331"/>
      <c r="C79" s="337"/>
      <c r="D79" s="325"/>
      <c r="E79" s="373"/>
      <c r="F79" s="334"/>
      <c r="G79" s="374"/>
      <c r="H79" s="334"/>
      <c r="I79" s="334"/>
      <c r="J79" s="334"/>
      <c r="K79" s="334"/>
      <c r="L79" s="334"/>
      <c r="M79" s="334"/>
      <c r="N79" s="334"/>
      <c r="O79" s="334"/>
      <c r="P79" s="334"/>
      <c r="Q79" s="334"/>
      <c r="R79" s="334"/>
      <c r="S79" s="334"/>
      <c r="T79" s="334"/>
      <c r="U79" s="353"/>
      <c r="V79" s="371"/>
      <c r="W79" s="371"/>
      <c r="X79" s="371"/>
      <c r="Y79" s="371"/>
      <c r="Z79" s="371"/>
      <c r="AA79" s="371"/>
      <c r="AB79" s="342"/>
      <c r="AC79" s="359"/>
    </row>
    <row r="80" spans="1:29" ht="30" customHeight="1">
      <c r="A80" s="325"/>
      <c r="B80" s="331"/>
      <c r="C80" s="375"/>
      <c r="D80" s="334"/>
      <c r="E80" s="374"/>
      <c r="F80" s="334"/>
      <c r="G80" s="334"/>
      <c r="H80" s="334"/>
      <c r="I80" s="334"/>
      <c r="J80" s="334"/>
      <c r="K80" s="334"/>
      <c r="L80" s="334"/>
      <c r="M80" s="334"/>
      <c r="N80" s="334"/>
      <c r="O80" s="334"/>
      <c r="P80" s="334"/>
      <c r="Q80" s="334"/>
      <c r="R80" s="334"/>
      <c r="S80" s="334"/>
      <c r="T80" s="334"/>
      <c r="U80" s="353"/>
      <c r="V80" s="371"/>
      <c r="W80" s="371"/>
      <c r="X80" s="371"/>
      <c r="Y80" s="371"/>
      <c r="Z80" s="371"/>
      <c r="AA80" s="371"/>
      <c r="AB80" s="342"/>
      <c r="AC80" s="359"/>
    </row>
    <row r="81" spans="1:29" ht="30" customHeight="1">
      <c r="A81" s="325"/>
      <c r="B81" s="331"/>
      <c r="C81" s="372"/>
      <c r="D81" s="334"/>
      <c r="E81" s="367"/>
      <c r="F81" s="334"/>
      <c r="G81" s="334"/>
      <c r="H81" s="334"/>
      <c r="I81" s="334"/>
      <c r="J81" s="334"/>
      <c r="K81" s="334"/>
      <c r="L81" s="334"/>
      <c r="M81" s="334"/>
      <c r="N81" s="334"/>
      <c r="O81" s="334"/>
      <c r="P81" s="334"/>
      <c r="Q81" s="334"/>
      <c r="R81" s="334"/>
      <c r="S81" s="334"/>
      <c r="T81" s="334"/>
      <c r="U81" s="353"/>
      <c r="V81" s="3231"/>
      <c r="W81" s="3232"/>
      <c r="X81" s="3232"/>
      <c r="Y81" s="3232"/>
      <c r="Z81" s="3232"/>
      <c r="AA81" s="371"/>
      <c r="AB81" s="342"/>
      <c r="AC81" s="359"/>
    </row>
    <row r="82" spans="1:29" ht="30" customHeight="1">
      <c r="A82" s="325"/>
      <c r="B82" s="331"/>
      <c r="C82" s="367"/>
      <c r="D82" s="334"/>
      <c r="E82" s="373"/>
      <c r="F82" s="334"/>
      <c r="G82" s="334"/>
      <c r="H82" s="334"/>
      <c r="I82" s="334"/>
      <c r="J82" s="334"/>
      <c r="K82" s="334"/>
      <c r="L82" s="334"/>
      <c r="M82" s="334"/>
      <c r="N82" s="334"/>
      <c r="O82" s="334"/>
      <c r="P82" s="334"/>
      <c r="Q82" s="334"/>
      <c r="R82" s="334"/>
      <c r="S82" s="334"/>
      <c r="T82" s="334"/>
      <c r="U82" s="335"/>
      <c r="V82" s="335"/>
      <c r="W82" s="335"/>
      <c r="X82" s="335"/>
      <c r="Y82" s="334"/>
      <c r="Z82" s="334"/>
      <c r="AA82" s="334"/>
      <c r="AB82" s="342"/>
      <c r="AC82" s="359"/>
    </row>
    <row r="83" spans="1:29" ht="30" customHeight="1">
      <c r="A83" s="325"/>
      <c r="B83" s="331"/>
      <c r="C83" s="367"/>
      <c r="D83" s="334"/>
      <c r="E83" s="373"/>
      <c r="F83" s="334"/>
      <c r="G83" s="334"/>
      <c r="H83" s="334"/>
      <c r="I83" s="334"/>
      <c r="J83" s="334"/>
      <c r="K83" s="334"/>
      <c r="L83" s="334"/>
      <c r="M83" s="334"/>
      <c r="N83" s="334"/>
      <c r="O83" s="334"/>
      <c r="P83" s="334"/>
      <c r="Q83" s="334"/>
      <c r="R83" s="334"/>
      <c r="S83" s="334"/>
      <c r="T83" s="334"/>
      <c r="U83" s="335"/>
      <c r="V83" s="335"/>
      <c r="W83" s="335"/>
      <c r="X83" s="335"/>
      <c r="Y83" s="334"/>
      <c r="Z83" s="334"/>
      <c r="AA83" s="334"/>
      <c r="AB83" s="342"/>
      <c r="AC83" s="359"/>
    </row>
    <row r="84" spans="1:29" ht="30" customHeight="1" thickBot="1">
      <c r="A84" s="325"/>
      <c r="B84" s="348"/>
      <c r="C84" s="376"/>
      <c r="D84" s="377"/>
      <c r="E84" s="378"/>
      <c r="F84" s="377"/>
      <c r="G84" s="377"/>
      <c r="H84" s="377"/>
      <c r="I84" s="377"/>
      <c r="J84" s="377"/>
      <c r="K84" s="377"/>
      <c r="L84" s="377"/>
      <c r="M84" s="377"/>
      <c r="N84" s="377"/>
      <c r="O84" s="377"/>
      <c r="P84" s="377"/>
      <c r="Q84" s="377"/>
      <c r="R84" s="377"/>
      <c r="S84" s="377"/>
      <c r="T84" s="377"/>
      <c r="U84" s="379"/>
      <c r="V84" s="379"/>
      <c r="W84" s="379"/>
      <c r="X84" s="379"/>
      <c r="Y84" s="377"/>
      <c r="Z84" s="377"/>
      <c r="AA84" s="377"/>
      <c r="AB84" s="350"/>
      <c r="AC84" s="359"/>
    </row>
    <row r="85" spans="1:29" ht="30" customHeight="1">
      <c r="A85" s="325"/>
      <c r="B85" s="325"/>
      <c r="C85" s="367"/>
      <c r="D85" s="334"/>
      <c r="E85" s="373"/>
      <c r="F85" s="334"/>
      <c r="G85" s="334"/>
      <c r="H85" s="334"/>
      <c r="I85" s="334"/>
      <c r="J85" s="334"/>
      <c r="K85" s="334"/>
      <c r="L85" s="334"/>
      <c r="M85" s="334"/>
      <c r="N85" s="334"/>
      <c r="O85" s="334"/>
      <c r="P85" s="334"/>
      <c r="Q85" s="334"/>
      <c r="R85" s="334"/>
      <c r="S85" s="334"/>
      <c r="T85" s="334"/>
      <c r="U85" s="335"/>
      <c r="V85" s="335"/>
      <c r="W85" s="335"/>
      <c r="X85" s="335"/>
      <c r="Y85" s="334"/>
      <c r="Z85" s="334"/>
      <c r="AA85" s="334"/>
      <c r="AB85" s="325"/>
      <c r="AC85" s="359"/>
    </row>
    <row r="86" spans="1:29" ht="30" customHeight="1">
      <c r="A86" s="3240">
        <v>21</v>
      </c>
      <c r="B86" s="3240"/>
      <c r="C86" s="3240"/>
      <c r="D86" s="3240"/>
      <c r="E86" s="3240"/>
      <c r="F86" s="3240"/>
      <c r="G86" s="3240"/>
      <c r="H86" s="3240"/>
      <c r="I86" s="3240"/>
      <c r="J86" s="3240"/>
      <c r="K86" s="3240"/>
      <c r="L86" s="3240"/>
      <c r="M86" s="3240"/>
      <c r="N86" s="3240"/>
      <c r="O86" s="3240"/>
      <c r="P86" s="3240"/>
      <c r="Q86" s="3240"/>
      <c r="R86" s="3240"/>
      <c r="S86" s="3240"/>
      <c r="T86" s="3240"/>
      <c r="U86" s="3240"/>
      <c r="V86" s="3240"/>
      <c r="W86" s="3240"/>
      <c r="X86" s="3240"/>
      <c r="Y86" s="3240"/>
      <c r="Z86" s="3240"/>
      <c r="AA86" s="3240"/>
      <c r="AB86" s="3240"/>
      <c r="AC86" s="359"/>
    </row>
    <row r="87" spans="1:29" ht="30" customHeight="1">
      <c r="A87" s="3240"/>
      <c r="B87" s="3240"/>
      <c r="C87" s="3240"/>
      <c r="D87" s="3240"/>
      <c r="E87" s="3240"/>
      <c r="F87" s="3240"/>
      <c r="G87" s="3240"/>
      <c r="H87" s="3240"/>
      <c r="I87" s="3240"/>
      <c r="J87" s="3240"/>
      <c r="K87" s="3240"/>
      <c r="L87" s="3240"/>
      <c r="M87" s="3240"/>
      <c r="N87" s="3240"/>
      <c r="O87" s="3240"/>
      <c r="P87" s="3240"/>
      <c r="Q87" s="3240"/>
      <c r="R87" s="3240"/>
      <c r="S87" s="3240"/>
      <c r="T87" s="3240"/>
      <c r="U87" s="3240"/>
      <c r="V87" s="3240"/>
      <c r="W87" s="3240"/>
      <c r="X87" s="3240"/>
      <c r="Y87" s="3240"/>
      <c r="Z87" s="3240"/>
      <c r="AA87" s="3240"/>
      <c r="AB87" s="3240"/>
      <c r="AC87" s="359"/>
    </row>
  </sheetData>
  <mergeCells count="40">
    <mergeCell ref="S64:S65"/>
    <mergeCell ref="T64:Z65"/>
    <mergeCell ref="S55:S56"/>
    <mergeCell ref="T55:Z56"/>
    <mergeCell ref="S58:S59"/>
    <mergeCell ref="T58:Z59"/>
    <mergeCell ref="S61:S62"/>
    <mergeCell ref="T61:Z62"/>
    <mergeCell ref="A86:AB87"/>
    <mergeCell ref="U66:U75"/>
    <mergeCell ref="V66:Z75"/>
    <mergeCell ref="S9:S10"/>
    <mergeCell ref="T9:Z10"/>
    <mergeCell ref="S23:S24"/>
    <mergeCell ref="T23:Z24"/>
    <mergeCell ref="S30:S31"/>
    <mergeCell ref="T30:Z31"/>
    <mergeCell ref="S33:S34"/>
    <mergeCell ref="T33:Z34"/>
    <mergeCell ref="S36:S37"/>
    <mergeCell ref="T36:Z37"/>
    <mergeCell ref="S48:S49"/>
    <mergeCell ref="T48:Z49"/>
    <mergeCell ref="S15:S16"/>
    <mergeCell ref="Q2:R2"/>
    <mergeCell ref="T2:W2"/>
    <mergeCell ref="Y2:Z2"/>
    <mergeCell ref="E3:F4"/>
    <mergeCell ref="V81:Z81"/>
    <mergeCell ref="T6:Z6"/>
    <mergeCell ref="T15:Z16"/>
    <mergeCell ref="S19:S20"/>
    <mergeCell ref="T19:Z20"/>
    <mergeCell ref="T7:Z7"/>
    <mergeCell ref="S39:S40"/>
    <mergeCell ref="T39:Z40"/>
    <mergeCell ref="S42:S43"/>
    <mergeCell ref="T42:Z43"/>
    <mergeCell ref="S45:S46"/>
    <mergeCell ref="T45:Z46"/>
  </mergeCells>
  <pageMargins left="0.23622047244094491" right="0.23622047244094491" top="0.51181102362204722" bottom="0.51181102362204722" header="0" footer="0"/>
  <pageSetup paperSize="9" scale="30" fitToHeight="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codeName="Sheet24">
    <tabColor rgb="FF00B0F0"/>
  </sheetPr>
  <dimension ref="A1:AZ89"/>
  <sheetViews>
    <sheetView showGridLines="0" view="pageBreakPreview" topLeftCell="A41" zoomScale="40" zoomScaleNormal="50" zoomScaleSheetLayoutView="40" zoomScalePageLayoutView="40" workbookViewId="0">
      <selection activeCell="T49" sqref="T49:Z50"/>
    </sheetView>
  </sheetViews>
  <sheetFormatPr defaultColWidth="9.109375" defaultRowHeight="34.200000000000003"/>
  <cols>
    <col min="1" max="2" width="3.6640625" style="37" customWidth="1"/>
    <col min="3" max="3" width="3.6640625" style="238" customWidth="1"/>
    <col min="4" max="4" width="3.6640625" style="37" customWidth="1"/>
    <col min="5" max="6" width="9.6640625" style="37" customWidth="1"/>
    <col min="7" max="7" width="6.5546875" style="37" customWidth="1"/>
    <col min="8" max="14" width="20.6640625" style="37" customWidth="1"/>
    <col min="15" max="19" width="10.6640625" style="37" customWidth="1"/>
    <col min="20" max="20" width="10.6640625" style="234" customWidth="1"/>
    <col min="21" max="22" width="10.6640625" style="37" customWidth="1"/>
    <col min="23" max="23" width="10.6640625" style="38" customWidth="1"/>
    <col min="24" max="26" width="10.6640625" style="37" customWidth="1"/>
    <col min="27" max="27" width="5.6640625" style="37" customWidth="1"/>
    <col min="28" max="29" width="3.6640625" style="37" customWidth="1"/>
    <col min="30" max="48" width="4.88671875" style="37" customWidth="1"/>
    <col min="49" max="16384" width="9.109375" style="37"/>
  </cols>
  <sheetData>
    <row r="1" spans="1:44" ht="15.9" customHeight="1" thickBot="1">
      <c r="A1" s="325"/>
      <c r="B1" s="325"/>
      <c r="C1" s="345"/>
      <c r="D1" s="325"/>
      <c r="E1" s="325"/>
      <c r="F1" s="332"/>
      <c r="G1" s="332"/>
      <c r="H1" s="325"/>
      <c r="I1" s="325"/>
      <c r="J1" s="325"/>
      <c r="K1" s="325"/>
      <c r="L1" s="325"/>
      <c r="M1" s="325"/>
      <c r="N1" s="325"/>
      <c r="O1" s="325"/>
      <c r="P1" s="325"/>
      <c r="Q1" s="325"/>
      <c r="R1" s="325"/>
      <c r="S1" s="325"/>
      <c r="T1" s="361"/>
      <c r="U1" s="325"/>
      <c r="V1" s="325"/>
      <c r="W1" s="326"/>
      <c r="X1" s="325"/>
      <c r="Y1" s="325"/>
      <c r="Z1" s="325"/>
      <c r="AA1" s="325"/>
      <c r="AB1" s="325"/>
      <c r="AC1" s="325"/>
    </row>
    <row r="2" spans="1:44" ht="16.350000000000001" customHeight="1" thickBot="1">
      <c r="A2" s="325"/>
      <c r="B2" s="327"/>
      <c r="C2" s="368"/>
      <c r="D2" s="329"/>
      <c r="E2" s="329"/>
      <c r="F2" s="328"/>
      <c r="G2" s="328"/>
      <c r="H2" s="329"/>
      <c r="I2" s="329"/>
      <c r="J2" s="329"/>
      <c r="K2" s="329"/>
      <c r="L2" s="329"/>
      <c r="M2" s="329"/>
      <c r="N2" s="329"/>
      <c r="O2" s="329"/>
      <c r="P2" s="329"/>
      <c r="Q2" s="329"/>
      <c r="R2" s="329"/>
      <c r="S2" s="329"/>
      <c r="T2" s="369"/>
      <c r="U2" s="329"/>
      <c r="V2" s="329"/>
      <c r="W2" s="330"/>
      <c r="X2" s="329"/>
      <c r="Y2" s="329"/>
      <c r="Z2" s="329"/>
      <c r="AA2" s="329"/>
      <c r="AB2" s="352"/>
      <c r="AC2" s="325"/>
    </row>
    <row r="3" spans="1:44" ht="50.1" customHeight="1">
      <c r="B3" s="982"/>
      <c r="C3" s="2005"/>
      <c r="D3" s="2005"/>
      <c r="E3" s="3166">
        <v>8</v>
      </c>
      <c r="F3" s="3167"/>
      <c r="H3" s="1049" t="s">
        <v>762</v>
      </c>
      <c r="AB3" s="996"/>
    </row>
    <row r="4" spans="1:44" ht="50.1" customHeight="1" thickBot="1">
      <c r="B4" s="1040"/>
      <c r="C4" s="2005"/>
      <c r="D4" s="2005"/>
      <c r="E4" s="3168"/>
      <c r="F4" s="3169"/>
      <c r="H4" s="2006" t="s">
        <v>760</v>
      </c>
      <c r="AB4" s="996"/>
    </row>
    <row r="5" spans="1:44" ht="30" customHeight="1">
      <c r="B5" s="1041"/>
      <c r="C5" s="2005"/>
      <c r="D5" s="2005"/>
      <c r="E5" s="2005"/>
      <c r="G5" s="40"/>
      <c r="H5" s="36"/>
      <c r="T5" s="37"/>
      <c r="W5" s="37"/>
      <c r="AB5" s="996"/>
    </row>
    <row r="6" spans="1:44" ht="30" customHeight="1">
      <c r="B6" s="1041"/>
      <c r="C6" s="37"/>
      <c r="E6" s="1045"/>
      <c r="F6" s="238"/>
      <c r="G6" s="235"/>
      <c r="H6" s="235"/>
      <c r="I6" s="36"/>
      <c r="T6" s="3188" t="s">
        <v>86</v>
      </c>
      <c r="U6" s="3188"/>
      <c r="V6" s="3188"/>
      <c r="W6" s="3188"/>
      <c r="X6" s="3188"/>
      <c r="Y6" s="3188"/>
      <c r="Z6" s="3188"/>
      <c r="AB6" s="996"/>
    </row>
    <row r="7" spans="1:44" ht="30" customHeight="1">
      <c r="A7" s="325"/>
      <c r="B7" s="360"/>
      <c r="C7" s="325"/>
      <c r="D7" s="325"/>
      <c r="E7" s="345"/>
      <c r="F7" s="351"/>
      <c r="G7" s="346"/>
      <c r="H7" s="346"/>
      <c r="I7" s="344"/>
      <c r="J7" s="325"/>
      <c r="K7" s="325"/>
      <c r="L7" s="325"/>
      <c r="M7" s="325"/>
      <c r="N7" s="325"/>
      <c r="O7" s="325"/>
      <c r="P7" s="325"/>
      <c r="Q7" s="325"/>
      <c r="R7" s="325"/>
      <c r="S7" s="325"/>
      <c r="T7" s="3188" t="s">
        <v>40</v>
      </c>
      <c r="U7" s="3188"/>
      <c r="V7" s="3188"/>
      <c r="W7" s="3188"/>
      <c r="X7" s="3188"/>
      <c r="Y7" s="3188"/>
      <c r="Z7" s="3188"/>
      <c r="AB7" s="342"/>
      <c r="AC7" s="325"/>
      <c r="AR7" s="36"/>
    </row>
    <row r="8" spans="1:44" ht="30" customHeight="1">
      <c r="A8" s="325"/>
      <c r="B8" s="331"/>
      <c r="C8" s="325"/>
      <c r="D8" s="325"/>
      <c r="E8" s="370"/>
      <c r="F8" s="343"/>
      <c r="G8" s="343"/>
      <c r="H8" s="346"/>
      <c r="I8" s="344"/>
      <c r="J8" s="325"/>
      <c r="K8" s="325"/>
      <c r="L8" s="325"/>
      <c r="M8" s="325"/>
      <c r="N8" s="325"/>
      <c r="O8" s="325"/>
      <c r="P8" s="325"/>
      <c r="Q8" s="325"/>
      <c r="R8" s="325"/>
      <c r="S8" s="325"/>
      <c r="T8" s="361"/>
      <c r="U8" s="344"/>
      <c r="V8" s="344"/>
      <c r="W8" s="344"/>
      <c r="X8" s="344"/>
      <c r="Y8" s="3242" t="s">
        <v>434</v>
      </c>
      <c r="Z8" s="3243"/>
      <c r="AA8" s="353"/>
      <c r="AB8" s="342"/>
      <c r="AC8" s="325"/>
      <c r="AR8" s="38"/>
    </row>
    <row r="9" spans="1:44" ht="30" customHeight="1">
      <c r="A9" s="325"/>
      <c r="B9" s="331"/>
      <c r="C9" s="325"/>
      <c r="D9" s="325"/>
      <c r="E9" s="370"/>
      <c r="F9" s="337" t="s">
        <v>26</v>
      </c>
      <c r="G9" s="344" t="s">
        <v>2604</v>
      </c>
      <c r="H9" s="344"/>
      <c r="I9" s="344"/>
      <c r="J9" s="325"/>
      <c r="K9" s="325"/>
      <c r="L9" s="325"/>
      <c r="M9" s="325"/>
      <c r="N9" s="325"/>
      <c r="O9" s="325"/>
      <c r="P9" s="325"/>
      <c r="Q9" s="325"/>
      <c r="R9" s="325"/>
      <c r="S9" s="3239">
        <v>68</v>
      </c>
      <c r="T9" s="3233"/>
      <c r="U9" s="3234"/>
      <c r="V9" s="3234"/>
      <c r="W9" s="3234"/>
      <c r="X9" s="3234"/>
      <c r="Y9" s="3234"/>
      <c r="Z9" s="3235"/>
      <c r="AA9" s="353"/>
      <c r="AB9" s="342"/>
      <c r="AC9" s="325"/>
      <c r="AR9" s="38"/>
    </row>
    <row r="10" spans="1:44" ht="30" customHeight="1">
      <c r="A10" s="325"/>
      <c r="B10" s="331"/>
      <c r="C10" s="325"/>
      <c r="D10" s="325"/>
      <c r="E10" s="370"/>
      <c r="F10" s="337"/>
      <c r="G10" s="343" t="s">
        <v>2605</v>
      </c>
      <c r="H10" s="344"/>
      <c r="I10" s="344"/>
      <c r="J10" s="325"/>
      <c r="K10" s="325"/>
      <c r="L10" s="325"/>
      <c r="M10" s="325"/>
      <c r="N10" s="325"/>
      <c r="O10" s="325"/>
      <c r="P10" s="325"/>
      <c r="Q10" s="325"/>
      <c r="R10" s="325"/>
      <c r="S10" s="3239"/>
      <c r="T10" s="3236"/>
      <c r="U10" s="3237"/>
      <c r="V10" s="3237"/>
      <c r="W10" s="3237"/>
      <c r="X10" s="3237"/>
      <c r="Y10" s="3237"/>
      <c r="Z10" s="3238"/>
      <c r="AA10" s="353"/>
      <c r="AB10" s="342"/>
      <c r="AC10" s="325"/>
      <c r="AR10" s="38"/>
    </row>
    <row r="11" spans="1:44" ht="30" customHeight="1">
      <c r="A11" s="325"/>
      <c r="B11" s="331"/>
      <c r="C11" s="325"/>
      <c r="D11" s="325"/>
      <c r="E11" s="370"/>
      <c r="F11" s="343"/>
      <c r="G11" s="343"/>
      <c r="H11" s="346"/>
      <c r="I11" s="344"/>
      <c r="J11" s="325"/>
      <c r="K11" s="325"/>
      <c r="L11" s="325"/>
      <c r="M11" s="325"/>
      <c r="N11" s="325"/>
      <c r="O11" s="325"/>
      <c r="P11" s="325"/>
      <c r="Q11" s="325"/>
      <c r="R11" s="325"/>
      <c r="S11" s="325"/>
      <c r="T11" s="361"/>
      <c r="U11" s="344"/>
      <c r="V11" s="344"/>
      <c r="W11" s="344"/>
      <c r="X11" s="344"/>
      <c r="Y11" s="2049"/>
      <c r="Z11" s="2050"/>
      <c r="AA11" s="353"/>
      <c r="AB11" s="342"/>
      <c r="AC11" s="325"/>
      <c r="AR11" s="38"/>
    </row>
    <row r="12" spans="1:44" ht="30" customHeight="1">
      <c r="A12" s="325"/>
      <c r="B12" s="331"/>
      <c r="C12" s="325"/>
      <c r="D12" s="325"/>
      <c r="E12" s="370"/>
      <c r="F12" s="337" t="s">
        <v>28</v>
      </c>
      <c r="G12" s="344" t="s">
        <v>2606</v>
      </c>
      <c r="H12" s="344"/>
      <c r="I12" s="344"/>
      <c r="J12" s="325"/>
      <c r="K12" s="325"/>
      <c r="L12" s="325"/>
      <c r="M12" s="325"/>
      <c r="N12" s="325"/>
      <c r="O12" s="325"/>
      <c r="P12" s="325"/>
      <c r="Q12" s="325"/>
      <c r="R12" s="364"/>
      <c r="S12" s="3239">
        <v>69</v>
      </c>
      <c r="T12" s="3233"/>
      <c r="U12" s="3234"/>
      <c r="V12" s="3234"/>
      <c r="W12" s="3234"/>
      <c r="X12" s="3234"/>
      <c r="Y12" s="3234"/>
      <c r="Z12" s="3235"/>
      <c r="AA12" s="353"/>
      <c r="AB12" s="342"/>
      <c r="AC12" s="325"/>
      <c r="AR12" s="38"/>
    </row>
    <row r="13" spans="1:44" ht="30" customHeight="1">
      <c r="A13" s="325"/>
      <c r="B13" s="331"/>
      <c r="C13" s="325"/>
      <c r="D13" s="325"/>
      <c r="E13" s="370"/>
      <c r="F13" s="337"/>
      <c r="G13" s="343" t="s">
        <v>2607</v>
      </c>
      <c r="H13" s="344"/>
      <c r="I13" s="344"/>
      <c r="J13" s="325"/>
      <c r="K13" s="325"/>
      <c r="L13" s="325"/>
      <c r="M13" s="325"/>
      <c r="N13" s="325"/>
      <c r="O13" s="325"/>
      <c r="P13" s="325"/>
      <c r="Q13" s="325"/>
      <c r="R13" s="364"/>
      <c r="S13" s="3239"/>
      <c r="T13" s="3236"/>
      <c r="U13" s="3237"/>
      <c r="V13" s="3237"/>
      <c r="W13" s="3237"/>
      <c r="X13" s="3237"/>
      <c r="Y13" s="3237"/>
      <c r="Z13" s="3238"/>
      <c r="AA13" s="353"/>
      <c r="AB13" s="342"/>
      <c r="AC13" s="325"/>
      <c r="AR13" s="38"/>
    </row>
    <row r="14" spans="1:44" ht="30" customHeight="1">
      <c r="A14" s="325"/>
      <c r="B14" s="331"/>
      <c r="C14" s="325"/>
      <c r="D14" s="325"/>
      <c r="E14" s="370"/>
      <c r="F14" s="343"/>
      <c r="G14" s="343"/>
      <c r="H14" s="346"/>
      <c r="I14" s="344"/>
      <c r="J14" s="325"/>
      <c r="K14" s="325"/>
      <c r="L14" s="325"/>
      <c r="M14" s="325"/>
      <c r="N14" s="325"/>
      <c r="O14" s="325"/>
      <c r="P14" s="325"/>
      <c r="Q14" s="325"/>
      <c r="R14" s="325"/>
      <c r="S14" s="325"/>
      <c r="T14" s="361"/>
      <c r="U14" s="344"/>
      <c r="V14" s="344"/>
      <c r="W14" s="344"/>
      <c r="X14" s="344"/>
      <c r="Y14" s="2049"/>
      <c r="Z14" s="2050"/>
      <c r="AA14" s="353"/>
      <c r="AB14" s="342"/>
      <c r="AC14" s="325"/>
      <c r="AR14" s="38"/>
    </row>
    <row r="15" spans="1:44" ht="30" customHeight="1">
      <c r="A15" s="325"/>
      <c r="B15" s="331"/>
      <c r="C15" s="325"/>
      <c r="D15" s="325"/>
      <c r="E15" s="370"/>
      <c r="F15" s="337" t="s">
        <v>30</v>
      </c>
      <c r="G15" s="344" t="s">
        <v>614</v>
      </c>
      <c r="H15" s="344"/>
      <c r="I15" s="344"/>
      <c r="J15" s="325"/>
      <c r="K15" s="325"/>
      <c r="L15" s="325"/>
      <c r="M15" s="325"/>
      <c r="N15" s="325"/>
      <c r="O15" s="325"/>
      <c r="P15" s="325"/>
      <c r="Q15" s="325"/>
      <c r="R15" s="364"/>
      <c r="S15" s="3239">
        <v>70</v>
      </c>
      <c r="T15" s="3233"/>
      <c r="U15" s="3234"/>
      <c r="V15" s="3234"/>
      <c r="W15" s="3234"/>
      <c r="X15" s="3234"/>
      <c r="Y15" s="3234"/>
      <c r="Z15" s="3235"/>
      <c r="AA15" s="1497"/>
      <c r="AB15" s="342"/>
      <c r="AC15" s="325"/>
    </row>
    <row r="16" spans="1:44" ht="30" customHeight="1">
      <c r="A16" s="325"/>
      <c r="B16" s="331"/>
      <c r="C16" s="325"/>
      <c r="D16" s="325"/>
      <c r="E16" s="343"/>
      <c r="F16" s="337"/>
      <c r="G16" s="343" t="s">
        <v>615</v>
      </c>
      <c r="H16" s="344"/>
      <c r="I16" s="344"/>
      <c r="J16" s="325"/>
      <c r="K16" s="325"/>
      <c r="L16" s="325"/>
      <c r="M16" s="325"/>
      <c r="N16" s="325"/>
      <c r="O16" s="325"/>
      <c r="P16" s="325"/>
      <c r="Q16" s="325"/>
      <c r="R16" s="364"/>
      <c r="S16" s="3239"/>
      <c r="T16" s="3236"/>
      <c r="U16" s="3237"/>
      <c r="V16" s="3237"/>
      <c r="W16" s="3237"/>
      <c r="X16" s="3237"/>
      <c r="Y16" s="3237"/>
      <c r="Z16" s="3238"/>
      <c r="AA16" s="1497"/>
      <c r="AB16" s="342"/>
      <c r="AC16" s="325"/>
    </row>
    <row r="17" spans="1:52" ht="30" customHeight="1">
      <c r="A17" s="325"/>
      <c r="B17" s="331"/>
      <c r="C17" s="325"/>
      <c r="D17" s="325"/>
      <c r="E17" s="343"/>
      <c r="F17" s="337"/>
      <c r="G17" s="343"/>
      <c r="H17" s="344"/>
      <c r="I17" s="344"/>
      <c r="J17" s="325"/>
      <c r="K17" s="325"/>
      <c r="L17" s="325"/>
      <c r="M17" s="325"/>
      <c r="N17" s="325"/>
      <c r="O17" s="325"/>
      <c r="P17" s="325"/>
      <c r="Q17" s="325"/>
      <c r="R17" s="364"/>
      <c r="S17" s="364"/>
      <c r="T17" s="1347"/>
      <c r="U17" s="1346"/>
      <c r="V17" s="1346"/>
      <c r="W17" s="1346"/>
      <c r="X17" s="1346"/>
      <c r="Y17" s="1346"/>
      <c r="Z17" s="1346"/>
      <c r="AA17" s="1346"/>
      <c r="AB17" s="342"/>
      <c r="AC17" s="325"/>
    </row>
    <row r="18" spans="1:52" ht="30" customHeight="1">
      <c r="A18" s="325"/>
      <c r="B18" s="360"/>
      <c r="C18" s="325"/>
      <c r="D18" s="325"/>
      <c r="E18" s="370"/>
      <c r="F18" s="337" t="s">
        <v>32</v>
      </c>
      <c r="G18" s="344" t="s">
        <v>616</v>
      </c>
      <c r="H18" s="344"/>
      <c r="I18" s="344"/>
      <c r="J18" s="325"/>
      <c r="K18" s="325"/>
      <c r="L18" s="325"/>
      <c r="M18" s="325"/>
      <c r="N18" s="325"/>
      <c r="O18" s="325"/>
      <c r="P18" s="325"/>
      <c r="Q18" s="325"/>
      <c r="R18" s="364"/>
      <c r="S18" s="3239">
        <v>71</v>
      </c>
      <c r="T18" s="3233"/>
      <c r="U18" s="3234"/>
      <c r="V18" s="3234"/>
      <c r="W18" s="3234"/>
      <c r="X18" s="3234"/>
      <c r="Y18" s="3234"/>
      <c r="Z18" s="3235"/>
      <c r="AA18" s="1497"/>
      <c r="AB18" s="342"/>
      <c r="AC18" s="325"/>
    </row>
    <row r="19" spans="1:52" ht="30" customHeight="1">
      <c r="A19" s="325"/>
      <c r="B19" s="360"/>
      <c r="C19" s="325"/>
      <c r="D19" s="325"/>
      <c r="E19" s="370"/>
      <c r="F19" s="325"/>
      <c r="G19" s="343" t="s">
        <v>617</v>
      </c>
      <c r="H19" s="344"/>
      <c r="I19" s="344"/>
      <c r="J19" s="325"/>
      <c r="K19" s="325"/>
      <c r="L19" s="325"/>
      <c r="M19" s="325"/>
      <c r="N19" s="325"/>
      <c r="O19" s="325"/>
      <c r="P19" s="325"/>
      <c r="Q19" s="325"/>
      <c r="R19" s="364"/>
      <c r="S19" s="3239"/>
      <c r="T19" s="3236"/>
      <c r="U19" s="3237"/>
      <c r="V19" s="3237"/>
      <c r="W19" s="3237"/>
      <c r="X19" s="3237"/>
      <c r="Y19" s="3237"/>
      <c r="Z19" s="3238"/>
      <c r="AA19" s="1497"/>
      <c r="AB19" s="342"/>
      <c r="AC19" s="325"/>
    </row>
    <row r="20" spans="1:52" ht="30" customHeight="1">
      <c r="A20" s="325"/>
      <c r="B20" s="360"/>
      <c r="C20" s="325"/>
      <c r="D20" s="325"/>
      <c r="E20" s="345"/>
      <c r="F20" s="325"/>
      <c r="G20" s="343"/>
      <c r="H20" s="344"/>
      <c r="I20" s="344"/>
      <c r="J20" s="325"/>
      <c r="K20" s="325"/>
      <c r="L20" s="325"/>
      <c r="M20" s="325"/>
      <c r="N20" s="325"/>
      <c r="O20" s="325"/>
      <c r="P20" s="325"/>
      <c r="Q20" s="325"/>
      <c r="R20" s="364"/>
      <c r="S20" s="364"/>
      <c r="T20" s="1347"/>
      <c r="U20" s="1346"/>
      <c r="V20" s="1346"/>
      <c r="W20" s="1346"/>
      <c r="X20" s="1346"/>
      <c r="Y20" s="1346"/>
      <c r="Z20" s="1346"/>
      <c r="AA20" s="1346"/>
      <c r="AB20" s="342"/>
      <c r="AC20" s="325"/>
    </row>
    <row r="21" spans="1:52" ht="30" customHeight="1">
      <c r="A21" s="325"/>
      <c r="B21" s="360"/>
      <c r="C21" s="325"/>
      <c r="D21" s="325"/>
      <c r="E21" s="370"/>
      <c r="F21" s="337" t="s">
        <v>46</v>
      </c>
      <c r="G21" s="344" t="s">
        <v>618</v>
      </c>
      <c r="H21" s="344"/>
      <c r="I21" s="344"/>
      <c r="J21" s="325"/>
      <c r="K21" s="325"/>
      <c r="L21" s="325"/>
      <c r="M21" s="325"/>
      <c r="N21" s="325"/>
      <c r="O21" s="325"/>
      <c r="P21" s="325"/>
      <c r="Q21" s="325"/>
      <c r="R21" s="364"/>
      <c r="S21" s="3239">
        <v>72</v>
      </c>
      <c r="T21" s="3233"/>
      <c r="U21" s="3234"/>
      <c r="V21" s="3234"/>
      <c r="W21" s="3234"/>
      <c r="X21" s="3234"/>
      <c r="Y21" s="3234"/>
      <c r="Z21" s="3235"/>
      <c r="AA21" s="1497"/>
      <c r="AB21" s="342"/>
      <c r="AC21" s="325"/>
    </row>
    <row r="22" spans="1:52" ht="30" customHeight="1">
      <c r="A22" s="325"/>
      <c r="B22" s="360"/>
      <c r="C22" s="325"/>
      <c r="D22" s="325"/>
      <c r="E22" s="370"/>
      <c r="F22" s="337"/>
      <c r="G22" s="340" t="s">
        <v>619</v>
      </c>
      <c r="H22" s="325"/>
      <c r="I22" s="325"/>
      <c r="J22" s="325"/>
      <c r="K22" s="325"/>
      <c r="L22" s="325"/>
      <c r="M22" s="325"/>
      <c r="N22" s="325"/>
      <c r="O22" s="325"/>
      <c r="P22" s="325"/>
      <c r="Q22" s="325"/>
      <c r="R22" s="364"/>
      <c r="S22" s="3239"/>
      <c r="T22" s="3236"/>
      <c r="U22" s="3237"/>
      <c r="V22" s="3237"/>
      <c r="W22" s="3237"/>
      <c r="X22" s="3237"/>
      <c r="Y22" s="3237"/>
      <c r="Z22" s="3238"/>
      <c r="AA22" s="1497"/>
      <c r="AB22" s="342"/>
      <c r="AC22" s="325"/>
    </row>
    <row r="23" spans="1:52" ht="30" customHeight="1">
      <c r="A23" s="325"/>
      <c r="B23" s="331"/>
      <c r="C23" s="325"/>
      <c r="D23" s="325"/>
      <c r="E23" s="345"/>
      <c r="F23" s="337"/>
      <c r="G23" s="340"/>
      <c r="H23" s="325"/>
      <c r="I23" s="325"/>
      <c r="J23" s="325"/>
      <c r="K23" s="325"/>
      <c r="L23" s="325"/>
      <c r="M23" s="325"/>
      <c r="N23" s="325"/>
      <c r="O23" s="325"/>
      <c r="P23" s="325"/>
      <c r="Q23" s="325"/>
      <c r="R23" s="364"/>
      <c r="S23" s="364"/>
      <c r="T23" s="1347"/>
      <c r="U23" s="1346"/>
      <c r="V23" s="1346"/>
      <c r="W23" s="1346"/>
      <c r="X23" s="1346"/>
      <c r="Y23" s="1346"/>
      <c r="Z23" s="1346"/>
      <c r="AA23" s="1346"/>
      <c r="AB23" s="342"/>
      <c r="AC23" s="325"/>
      <c r="AD23" s="35"/>
      <c r="AE23" s="237"/>
      <c r="AF23" s="35"/>
      <c r="AU23" s="234"/>
      <c r="AV23" s="68"/>
      <c r="AW23" s="68"/>
      <c r="AX23" s="68"/>
      <c r="AY23" s="68"/>
      <c r="AZ23" s="68"/>
    </row>
    <row r="24" spans="1:52" ht="30" customHeight="1">
      <c r="A24" s="325"/>
      <c r="B24" s="331"/>
      <c r="C24" s="325"/>
      <c r="D24" s="325"/>
      <c r="E24" s="345"/>
      <c r="F24" s="337" t="s">
        <v>319</v>
      </c>
      <c r="G24" s="344" t="s">
        <v>620</v>
      </c>
      <c r="H24" s="344"/>
      <c r="I24" s="344"/>
      <c r="J24" s="325"/>
      <c r="K24" s="325"/>
      <c r="L24" s="325"/>
      <c r="M24" s="325"/>
      <c r="N24" s="325"/>
      <c r="O24" s="325"/>
      <c r="P24" s="325"/>
      <c r="Q24" s="325"/>
      <c r="R24" s="364"/>
      <c r="S24" s="3239">
        <v>73</v>
      </c>
      <c r="T24" s="3233"/>
      <c r="U24" s="3234"/>
      <c r="V24" s="3234"/>
      <c r="W24" s="3234"/>
      <c r="X24" s="3234"/>
      <c r="Y24" s="3234"/>
      <c r="Z24" s="3235"/>
      <c r="AA24" s="1497"/>
      <c r="AB24" s="342"/>
      <c r="AC24" s="325"/>
      <c r="AD24" s="35"/>
    </row>
    <row r="25" spans="1:52" ht="30" customHeight="1">
      <c r="A25" s="325"/>
      <c r="B25" s="331"/>
      <c r="C25" s="325"/>
      <c r="D25" s="325"/>
      <c r="E25" s="345"/>
      <c r="F25" s="337"/>
      <c r="G25" s="343" t="s">
        <v>621</v>
      </c>
      <c r="H25" s="344"/>
      <c r="I25" s="344"/>
      <c r="J25" s="325"/>
      <c r="K25" s="325"/>
      <c r="L25" s="325"/>
      <c r="M25" s="325"/>
      <c r="N25" s="325"/>
      <c r="O25" s="325"/>
      <c r="P25" s="325"/>
      <c r="Q25" s="325"/>
      <c r="R25" s="364"/>
      <c r="S25" s="3239"/>
      <c r="T25" s="3236"/>
      <c r="U25" s="3237"/>
      <c r="V25" s="3237"/>
      <c r="W25" s="3237"/>
      <c r="X25" s="3237"/>
      <c r="Y25" s="3237"/>
      <c r="Z25" s="3238"/>
      <c r="AA25" s="1497"/>
      <c r="AB25" s="342"/>
      <c r="AC25" s="325"/>
      <c r="AD25" s="35"/>
    </row>
    <row r="26" spans="1:52" ht="30" customHeight="1">
      <c r="A26" s="325"/>
      <c r="B26" s="331"/>
      <c r="C26" s="325"/>
      <c r="D26" s="325"/>
      <c r="E26" s="345"/>
      <c r="F26" s="337"/>
      <c r="G26" s="340"/>
      <c r="H26" s="325"/>
      <c r="I26" s="325"/>
      <c r="J26" s="325"/>
      <c r="K26" s="325"/>
      <c r="L26" s="325"/>
      <c r="M26" s="325"/>
      <c r="N26" s="325"/>
      <c r="O26" s="325"/>
      <c r="P26" s="325"/>
      <c r="Q26" s="325"/>
      <c r="R26" s="364"/>
      <c r="S26" s="364"/>
      <c r="T26" s="1347"/>
      <c r="U26" s="1346"/>
      <c r="V26" s="1346"/>
      <c r="W26" s="1346"/>
      <c r="X26" s="1346"/>
      <c r="Y26" s="3275" t="s">
        <v>2608</v>
      </c>
      <c r="Z26" s="3276"/>
      <c r="AA26" s="1346"/>
      <c r="AB26" s="342"/>
      <c r="AC26" s="325"/>
      <c r="AD26" s="35"/>
    </row>
    <row r="27" spans="1:52" ht="30" customHeight="1">
      <c r="A27" s="325"/>
      <c r="B27" s="331"/>
      <c r="C27" s="325"/>
      <c r="D27" s="325"/>
      <c r="E27" s="345"/>
      <c r="F27" s="337" t="s">
        <v>326</v>
      </c>
      <c r="G27" s="344" t="s">
        <v>2350</v>
      </c>
      <c r="H27" s="344"/>
      <c r="I27" s="344"/>
      <c r="J27" s="325"/>
      <c r="K27" s="325"/>
      <c r="L27" s="325"/>
      <c r="M27" s="325"/>
      <c r="N27" s="325"/>
      <c r="O27" s="325"/>
      <c r="P27" s="325"/>
      <c r="Q27" s="325"/>
      <c r="R27" s="364"/>
      <c r="S27" s="3239" t="s">
        <v>52</v>
      </c>
      <c r="T27" s="3233"/>
      <c r="U27" s="3234"/>
      <c r="V27" s="3234"/>
      <c r="W27" s="3234"/>
      <c r="X27" s="3234"/>
      <c r="Y27" s="3234"/>
      <c r="Z27" s="3235"/>
      <c r="AA27" s="1497"/>
      <c r="AB27" s="342"/>
      <c r="AC27" s="325"/>
      <c r="AD27" s="35"/>
    </row>
    <row r="28" spans="1:52" ht="30" customHeight="1">
      <c r="A28" s="325"/>
      <c r="B28" s="331"/>
      <c r="C28" s="325"/>
      <c r="D28" s="325"/>
      <c r="E28" s="345"/>
      <c r="F28" s="337"/>
      <c r="G28" s="343" t="s">
        <v>2351</v>
      </c>
      <c r="H28" s="344"/>
      <c r="I28" s="344"/>
      <c r="J28" s="325"/>
      <c r="K28" s="325"/>
      <c r="L28" s="325"/>
      <c r="M28" s="325"/>
      <c r="N28" s="325"/>
      <c r="O28" s="325"/>
      <c r="P28" s="325"/>
      <c r="Q28" s="325"/>
      <c r="R28" s="364"/>
      <c r="S28" s="3239"/>
      <c r="T28" s="3236"/>
      <c r="U28" s="3237"/>
      <c r="V28" s="3237"/>
      <c r="W28" s="3237"/>
      <c r="X28" s="3237"/>
      <c r="Y28" s="3237"/>
      <c r="Z28" s="3238"/>
      <c r="AA28" s="1497"/>
      <c r="AB28" s="342"/>
      <c r="AC28" s="325"/>
    </row>
    <row r="29" spans="1:52" ht="30" customHeight="1">
      <c r="A29" s="325"/>
      <c r="B29" s="331"/>
      <c r="C29" s="325"/>
      <c r="D29" s="325"/>
      <c r="E29" s="370"/>
      <c r="F29" s="343"/>
      <c r="G29" s="343"/>
      <c r="H29" s="346"/>
      <c r="I29" s="344"/>
      <c r="J29" s="325"/>
      <c r="K29" s="325"/>
      <c r="L29" s="325"/>
      <c r="M29" s="325"/>
      <c r="N29" s="325"/>
      <c r="O29" s="325"/>
      <c r="P29" s="325"/>
      <c r="Q29" s="325"/>
      <c r="R29" s="364"/>
      <c r="S29" s="364"/>
      <c r="T29" s="1344"/>
      <c r="U29" s="1345"/>
      <c r="V29" s="1345"/>
      <c r="W29" s="1345"/>
      <c r="X29" s="1345"/>
      <c r="Y29" s="1345"/>
      <c r="Z29" s="1345"/>
      <c r="AA29" s="1345"/>
      <c r="AB29" s="342"/>
      <c r="AC29" s="325"/>
    </row>
    <row r="30" spans="1:52" ht="30" customHeight="1">
      <c r="A30" s="325"/>
      <c r="B30" s="331"/>
      <c r="C30" s="325"/>
      <c r="D30" s="325"/>
      <c r="E30" s="370"/>
      <c r="F30" s="337" t="s">
        <v>454</v>
      </c>
      <c r="G30" s="344" t="s">
        <v>2352</v>
      </c>
      <c r="H30" s="344"/>
      <c r="I30" s="344"/>
      <c r="J30" s="325"/>
      <c r="K30" s="325"/>
      <c r="L30" s="325"/>
      <c r="M30" s="325"/>
      <c r="N30" s="325"/>
      <c r="O30" s="325"/>
      <c r="P30" s="325"/>
      <c r="Q30" s="325"/>
      <c r="R30" s="364"/>
      <c r="S30" s="3239" t="s">
        <v>53</v>
      </c>
      <c r="T30" s="3233"/>
      <c r="U30" s="3234"/>
      <c r="V30" s="3234"/>
      <c r="W30" s="3234"/>
      <c r="X30" s="3234"/>
      <c r="Y30" s="3234"/>
      <c r="Z30" s="3235"/>
      <c r="AA30" s="1497"/>
      <c r="AB30" s="342"/>
      <c r="AC30" s="325"/>
    </row>
    <row r="31" spans="1:52" ht="30" customHeight="1">
      <c r="A31" s="325"/>
      <c r="B31" s="331"/>
      <c r="C31" s="325"/>
      <c r="D31" s="325"/>
      <c r="E31" s="370"/>
      <c r="F31" s="337"/>
      <c r="G31" s="343" t="s">
        <v>2353</v>
      </c>
      <c r="H31" s="344"/>
      <c r="I31" s="344"/>
      <c r="J31" s="325"/>
      <c r="K31" s="325"/>
      <c r="L31" s="325"/>
      <c r="M31" s="325"/>
      <c r="N31" s="325"/>
      <c r="O31" s="325"/>
      <c r="P31" s="325"/>
      <c r="Q31" s="325"/>
      <c r="R31" s="364"/>
      <c r="S31" s="3239"/>
      <c r="T31" s="3236"/>
      <c r="U31" s="3237"/>
      <c r="V31" s="3237"/>
      <c r="W31" s="3237"/>
      <c r="X31" s="3237"/>
      <c r="Y31" s="3237"/>
      <c r="Z31" s="3238"/>
      <c r="AA31" s="1497"/>
      <c r="AB31" s="342"/>
      <c r="AC31" s="325"/>
    </row>
    <row r="32" spans="1:52" ht="30" customHeight="1">
      <c r="A32" s="325"/>
      <c r="B32" s="331"/>
      <c r="C32" s="325"/>
      <c r="D32" s="325"/>
      <c r="E32" s="370"/>
      <c r="I32" s="325"/>
      <c r="J32" s="325"/>
      <c r="K32" s="325"/>
      <c r="L32" s="325"/>
      <c r="M32" s="325"/>
      <c r="N32" s="325"/>
      <c r="O32" s="325"/>
      <c r="P32" s="325"/>
      <c r="Q32" s="325"/>
      <c r="R32" s="364"/>
      <c r="S32" s="364"/>
      <c r="T32" s="1347"/>
      <c r="U32" s="1346"/>
      <c r="V32" s="1346"/>
      <c r="W32" s="1346"/>
      <c r="X32" s="1346"/>
      <c r="Y32" s="3242"/>
      <c r="Z32" s="3244"/>
      <c r="AA32" s="1346"/>
      <c r="AB32" s="342"/>
      <c r="AC32" s="325"/>
    </row>
    <row r="33" spans="1:29" ht="30" customHeight="1">
      <c r="A33" s="325"/>
      <c r="B33" s="331"/>
      <c r="C33" s="325"/>
      <c r="D33" s="325"/>
      <c r="E33" s="370"/>
      <c r="G33" s="1038" t="s">
        <v>46</v>
      </c>
      <c r="H33" s="987" t="s">
        <v>2354</v>
      </c>
      <c r="I33" s="325"/>
      <c r="J33" s="325"/>
      <c r="K33" s="325"/>
      <c r="L33" s="325"/>
      <c r="M33" s="325"/>
      <c r="N33" s="325"/>
      <c r="O33" s="325"/>
      <c r="P33" s="325"/>
      <c r="Q33" s="325"/>
      <c r="R33" s="2125" t="s">
        <v>54</v>
      </c>
      <c r="S33" s="3233"/>
      <c r="T33" s="3234"/>
      <c r="U33" s="3234"/>
      <c r="V33" s="3234"/>
      <c r="W33" s="3234"/>
      <c r="X33" s="3234"/>
      <c r="Y33" s="3235"/>
      <c r="Z33" s="2227"/>
      <c r="AA33" s="1346"/>
      <c r="AB33" s="342"/>
      <c r="AC33" s="325"/>
    </row>
    <row r="34" spans="1:29" ht="30" customHeight="1">
      <c r="A34" s="325"/>
      <c r="B34" s="331"/>
      <c r="C34" s="325"/>
      <c r="D34" s="325"/>
      <c r="E34" s="370"/>
      <c r="G34" s="1038"/>
      <c r="H34" s="993" t="s">
        <v>2355</v>
      </c>
      <c r="I34" s="325"/>
      <c r="J34" s="325"/>
      <c r="K34" s="325"/>
      <c r="L34" s="325"/>
      <c r="M34" s="325"/>
      <c r="N34" s="325"/>
      <c r="O34" s="325"/>
      <c r="P34" s="325"/>
      <c r="Q34" s="325"/>
      <c r="R34" s="2125"/>
      <c r="S34" s="3236"/>
      <c r="T34" s="3237"/>
      <c r="U34" s="3237"/>
      <c r="V34" s="3237"/>
      <c r="W34" s="3237"/>
      <c r="X34" s="3237"/>
      <c r="Y34" s="3238"/>
      <c r="Z34" s="2227"/>
      <c r="AA34" s="1346"/>
      <c r="AB34" s="342"/>
      <c r="AC34" s="325"/>
    </row>
    <row r="35" spans="1:29" ht="30" customHeight="1">
      <c r="A35" s="325"/>
      <c r="B35" s="331"/>
      <c r="C35" s="325"/>
      <c r="D35" s="325"/>
      <c r="E35" s="370"/>
      <c r="G35" s="1038"/>
      <c r="I35" s="325"/>
      <c r="J35" s="325"/>
      <c r="K35" s="325"/>
      <c r="L35" s="325"/>
      <c r="M35" s="325"/>
      <c r="N35" s="325"/>
      <c r="O35" s="325"/>
      <c r="P35" s="325"/>
      <c r="Q35" s="325"/>
      <c r="R35" s="364"/>
      <c r="S35" s="1347"/>
      <c r="T35" s="1346"/>
      <c r="U35" s="1346"/>
      <c r="V35" s="1346"/>
      <c r="W35" s="1346"/>
      <c r="X35" s="1346"/>
      <c r="Y35" s="1346"/>
      <c r="Z35" s="1346"/>
      <c r="AA35" s="1346"/>
      <c r="AB35" s="342"/>
      <c r="AC35" s="325"/>
    </row>
    <row r="36" spans="1:29" ht="30" customHeight="1">
      <c r="A36" s="325"/>
      <c r="B36" s="331"/>
      <c r="C36" s="325"/>
      <c r="D36" s="325"/>
      <c r="E36" s="370"/>
      <c r="G36" s="1038" t="s">
        <v>47</v>
      </c>
      <c r="H36" s="987" t="s">
        <v>2356</v>
      </c>
      <c r="I36" s="344"/>
      <c r="J36" s="325"/>
      <c r="K36" s="325"/>
      <c r="L36" s="325"/>
      <c r="M36" s="325"/>
      <c r="N36" s="325"/>
      <c r="O36" s="325"/>
      <c r="P36" s="325"/>
      <c r="Q36" s="325"/>
      <c r="R36" s="3239" t="s">
        <v>55</v>
      </c>
      <c r="S36" s="3233"/>
      <c r="T36" s="3234"/>
      <c r="U36" s="3234"/>
      <c r="V36" s="3234"/>
      <c r="W36" s="3234"/>
      <c r="X36" s="3234"/>
      <c r="Y36" s="3234"/>
      <c r="Z36" s="2227"/>
      <c r="AA36" s="1497"/>
      <c r="AB36" s="342"/>
      <c r="AC36" s="325"/>
    </row>
    <row r="37" spans="1:29" ht="30" customHeight="1">
      <c r="A37" s="325"/>
      <c r="B37" s="331"/>
      <c r="C37" s="325"/>
      <c r="D37" s="325"/>
      <c r="E37" s="370"/>
      <c r="G37" s="1038"/>
      <c r="H37" s="993" t="s">
        <v>2357</v>
      </c>
      <c r="I37" s="344"/>
      <c r="J37" s="325"/>
      <c r="K37" s="325"/>
      <c r="L37" s="325"/>
      <c r="M37" s="325"/>
      <c r="N37" s="325"/>
      <c r="O37" s="325"/>
      <c r="P37" s="325"/>
      <c r="Q37" s="325"/>
      <c r="R37" s="3239"/>
      <c r="S37" s="3236"/>
      <c r="T37" s="3237"/>
      <c r="U37" s="3237"/>
      <c r="V37" s="3237"/>
      <c r="W37" s="3237"/>
      <c r="X37" s="3237"/>
      <c r="Y37" s="3237"/>
      <c r="Z37" s="2227"/>
      <c r="AA37" s="1497"/>
      <c r="AB37" s="342"/>
      <c r="AC37" s="325"/>
    </row>
    <row r="38" spans="1:29" ht="30" customHeight="1">
      <c r="A38" s="325"/>
      <c r="B38" s="331"/>
      <c r="C38" s="325"/>
      <c r="D38" s="325"/>
      <c r="E38" s="370"/>
      <c r="G38" s="1038"/>
      <c r="R38" s="364"/>
      <c r="S38" s="1347"/>
      <c r="T38" s="1346"/>
      <c r="U38" s="1346"/>
      <c r="V38" s="1346"/>
      <c r="W38" s="1346"/>
      <c r="X38" s="1346"/>
      <c r="Y38" s="1346"/>
      <c r="AB38" s="342"/>
      <c r="AC38" s="325"/>
    </row>
    <row r="39" spans="1:29" ht="30" customHeight="1">
      <c r="A39" s="325"/>
      <c r="B39" s="360"/>
      <c r="C39" s="325"/>
      <c r="D39" s="325"/>
      <c r="E39" s="370"/>
      <c r="G39" s="1038" t="s">
        <v>84</v>
      </c>
      <c r="H39" s="987" t="s">
        <v>2358</v>
      </c>
      <c r="R39" s="3239" t="s">
        <v>56</v>
      </c>
      <c r="S39" s="3233"/>
      <c r="T39" s="3234"/>
      <c r="U39" s="3234"/>
      <c r="V39" s="3234"/>
      <c r="W39" s="3234"/>
      <c r="X39" s="3234"/>
      <c r="Y39" s="3235"/>
      <c r="AB39" s="342"/>
      <c r="AC39" s="325"/>
    </row>
    <row r="40" spans="1:29" ht="30" customHeight="1">
      <c r="A40" s="325"/>
      <c r="B40" s="360"/>
      <c r="C40" s="325"/>
      <c r="D40" s="325"/>
      <c r="E40" s="370"/>
      <c r="H40" s="993" t="s">
        <v>2361</v>
      </c>
      <c r="R40" s="3239"/>
      <c r="S40" s="3236"/>
      <c r="T40" s="3237"/>
      <c r="U40" s="3237"/>
      <c r="V40" s="3237"/>
      <c r="W40" s="3237"/>
      <c r="X40" s="3237"/>
      <c r="Y40" s="3238"/>
      <c r="AB40" s="342"/>
      <c r="AC40" s="325"/>
    </row>
    <row r="41" spans="1:29" ht="30" customHeight="1">
      <c r="A41" s="325"/>
      <c r="B41" s="360"/>
      <c r="C41" s="325"/>
      <c r="D41" s="325"/>
      <c r="E41" s="370"/>
      <c r="AB41" s="342"/>
      <c r="AC41" s="325"/>
    </row>
    <row r="42" spans="1:29" ht="30" customHeight="1">
      <c r="A42" s="325"/>
      <c r="B42" s="360"/>
      <c r="C42" s="325"/>
      <c r="D42" s="325"/>
      <c r="E42" s="370"/>
      <c r="F42" s="987" t="s">
        <v>455</v>
      </c>
      <c r="G42" s="987" t="s">
        <v>2359</v>
      </c>
      <c r="Y42" s="3242" t="s">
        <v>434</v>
      </c>
      <c r="Z42" s="3243"/>
      <c r="AB42" s="342"/>
      <c r="AC42" s="325"/>
    </row>
    <row r="43" spans="1:29" ht="30" customHeight="1">
      <c r="A43" s="325"/>
      <c r="B43" s="360"/>
      <c r="C43" s="325"/>
      <c r="D43" s="325"/>
      <c r="E43" s="370"/>
      <c r="G43" s="993" t="s">
        <v>2360</v>
      </c>
      <c r="S43" s="3239">
        <v>74</v>
      </c>
      <c r="T43" s="3233"/>
      <c r="U43" s="3234"/>
      <c r="V43" s="3234"/>
      <c r="W43" s="3234"/>
      <c r="X43" s="3234"/>
      <c r="Y43" s="3234"/>
      <c r="Z43" s="3235"/>
      <c r="AB43" s="342"/>
      <c r="AC43" s="325"/>
    </row>
    <row r="44" spans="1:29" ht="30" customHeight="1">
      <c r="A44" s="325"/>
      <c r="B44" s="360"/>
      <c r="C44" s="325"/>
      <c r="D44" s="325"/>
      <c r="E44" s="370"/>
      <c r="F44" s="337"/>
      <c r="G44" s="3271"/>
      <c r="H44" s="3271"/>
      <c r="I44" s="3271"/>
      <c r="J44" s="3271"/>
      <c r="K44" s="3271"/>
      <c r="L44" s="3271"/>
      <c r="M44" s="3271"/>
      <c r="S44" s="3239"/>
      <c r="T44" s="3236"/>
      <c r="U44" s="3237"/>
      <c r="V44" s="3237"/>
      <c r="W44" s="3237"/>
      <c r="X44" s="3237"/>
      <c r="Y44" s="3237"/>
      <c r="Z44" s="3238"/>
      <c r="AB44" s="342"/>
      <c r="AC44" s="325"/>
    </row>
    <row r="45" spans="1:29" ht="30" customHeight="1">
      <c r="A45" s="325"/>
      <c r="B45" s="360"/>
      <c r="C45" s="325"/>
      <c r="D45" s="325"/>
      <c r="E45" s="370"/>
      <c r="G45" s="3272"/>
      <c r="H45" s="3272"/>
      <c r="I45" s="3272"/>
      <c r="J45" s="3272"/>
      <c r="K45" s="3272"/>
      <c r="L45" s="3272"/>
      <c r="M45" s="3272"/>
      <c r="AB45" s="342"/>
      <c r="AC45" s="325"/>
    </row>
    <row r="46" spans="1:29" ht="30" customHeight="1">
      <c r="A46" s="325"/>
      <c r="B46" s="360"/>
      <c r="C46" s="325"/>
      <c r="D46" s="325"/>
      <c r="E46" s="370"/>
      <c r="H46" s="993"/>
      <c r="AB46" s="342"/>
      <c r="AC46" s="325"/>
    </row>
    <row r="47" spans="1:29" ht="30" customHeight="1">
      <c r="A47" s="342"/>
      <c r="B47" s="360"/>
      <c r="C47" s="370"/>
      <c r="D47" s="343"/>
      <c r="E47" s="325"/>
      <c r="F47" s="340"/>
      <c r="G47" s="325"/>
      <c r="H47" s="344"/>
      <c r="I47" s="325"/>
      <c r="J47" s="325"/>
      <c r="K47" s="325"/>
      <c r="L47" s="325"/>
      <c r="M47" s="325"/>
      <c r="N47" s="325"/>
      <c r="O47" s="325"/>
      <c r="P47" s="325"/>
      <c r="Q47" s="325"/>
      <c r="R47" s="364"/>
      <c r="S47" s="364"/>
      <c r="T47" s="396"/>
      <c r="U47" s="339"/>
      <c r="V47" s="339"/>
      <c r="W47" s="339"/>
      <c r="X47" s="339"/>
      <c r="Y47" s="339"/>
      <c r="Z47" s="339"/>
      <c r="AA47" s="339"/>
      <c r="AB47" s="342"/>
      <c r="AC47" s="325"/>
    </row>
    <row r="48" spans="1:29" ht="30" customHeight="1">
      <c r="A48" s="325"/>
      <c r="B48" s="1722"/>
      <c r="C48" s="1723"/>
      <c r="D48" s="1724"/>
      <c r="E48" s="1663"/>
      <c r="F48" s="1734"/>
      <c r="G48" s="1663"/>
      <c r="H48" s="1725"/>
      <c r="I48" s="1663"/>
      <c r="J48" s="1663"/>
      <c r="K48" s="1663"/>
      <c r="L48" s="1663"/>
      <c r="M48" s="1663"/>
      <c r="N48" s="1663"/>
      <c r="O48" s="1663"/>
      <c r="P48" s="1663"/>
      <c r="Q48" s="1663"/>
      <c r="R48" s="1735"/>
      <c r="S48" s="1735"/>
      <c r="T48" s="1736"/>
      <c r="U48" s="1737"/>
      <c r="V48" s="1737"/>
      <c r="W48" s="1737"/>
      <c r="X48" s="1737"/>
      <c r="Y48" s="1737"/>
      <c r="Z48" s="1737"/>
      <c r="AA48" s="1737"/>
      <c r="AB48" s="1729"/>
      <c r="AC48" s="325"/>
    </row>
    <row r="49" spans="1:29" ht="30" customHeight="1">
      <c r="A49" s="325"/>
      <c r="B49" s="360"/>
      <c r="C49" s="325"/>
      <c r="D49" s="325"/>
      <c r="E49" s="390">
        <v>8.8000000000000007</v>
      </c>
      <c r="F49" s="345" t="s">
        <v>770</v>
      </c>
      <c r="G49" s="325"/>
      <c r="H49" s="346"/>
      <c r="I49" s="325"/>
      <c r="J49" s="325"/>
      <c r="K49" s="325"/>
      <c r="L49" s="325"/>
      <c r="M49" s="325"/>
      <c r="N49" s="325"/>
      <c r="O49" s="325"/>
      <c r="P49" s="325"/>
      <c r="Q49" s="325"/>
      <c r="R49" s="1608"/>
      <c r="S49" s="3239">
        <v>16</v>
      </c>
      <c r="T49" s="3233"/>
      <c r="U49" s="3234"/>
      <c r="V49" s="3234"/>
      <c r="W49" s="3234"/>
      <c r="X49" s="3234"/>
      <c r="Y49" s="3234"/>
      <c r="Z49" s="3235"/>
      <c r="AA49" s="1497"/>
      <c r="AB49" s="342"/>
      <c r="AC49" s="325"/>
    </row>
    <row r="50" spans="1:29" ht="30" customHeight="1">
      <c r="A50" s="325"/>
      <c r="B50" s="360"/>
      <c r="C50" s="325"/>
      <c r="D50" s="325"/>
      <c r="E50" s="370"/>
      <c r="F50" s="343" t="s">
        <v>771</v>
      </c>
      <c r="G50" s="325"/>
      <c r="H50" s="343"/>
      <c r="I50" s="325"/>
      <c r="J50" s="325"/>
      <c r="K50" s="325"/>
      <c r="L50" s="325"/>
      <c r="M50" s="325"/>
      <c r="N50" s="325"/>
      <c r="O50" s="325"/>
      <c r="P50" s="325"/>
      <c r="Q50" s="325"/>
      <c r="R50" s="1608"/>
      <c r="S50" s="3239"/>
      <c r="T50" s="3236"/>
      <c r="U50" s="3237"/>
      <c r="V50" s="3237"/>
      <c r="W50" s="3237"/>
      <c r="X50" s="3237"/>
      <c r="Y50" s="3237"/>
      <c r="Z50" s="3238"/>
      <c r="AA50" s="1497"/>
      <c r="AB50" s="342"/>
      <c r="AC50" s="325"/>
    </row>
    <row r="51" spans="1:29" ht="30" customHeight="1">
      <c r="A51" s="325"/>
      <c r="B51" s="360"/>
      <c r="C51" s="325"/>
      <c r="D51" s="325"/>
      <c r="E51" s="325"/>
      <c r="F51" s="3273"/>
      <c r="G51" s="3273"/>
      <c r="H51" s="3273"/>
      <c r="I51" s="3273"/>
      <c r="J51" s="3273"/>
      <c r="K51" s="3273"/>
      <c r="L51" s="3273"/>
      <c r="M51" s="3273"/>
      <c r="N51" s="325"/>
      <c r="O51" s="325"/>
      <c r="P51" s="325"/>
      <c r="Q51" s="325"/>
      <c r="R51" s="364"/>
      <c r="S51" s="364"/>
      <c r="T51" s="1350"/>
      <c r="U51" s="1351"/>
      <c r="V51" s="1351"/>
      <c r="W51" s="1351"/>
      <c r="X51" s="1351"/>
      <c r="Y51" s="1351"/>
      <c r="Z51" s="1351"/>
      <c r="AA51" s="1351"/>
      <c r="AB51" s="342"/>
      <c r="AC51" s="325"/>
    </row>
    <row r="52" spans="1:29" ht="30" customHeight="1">
      <c r="A52" s="325"/>
      <c r="B52" s="360"/>
      <c r="C52" s="325"/>
      <c r="D52" s="325"/>
      <c r="E52" s="370"/>
      <c r="F52" s="3274"/>
      <c r="G52" s="3274"/>
      <c r="H52" s="3274"/>
      <c r="I52" s="3274"/>
      <c r="J52" s="3274"/>
      <c r="K52" s="3274"/>
      <c r="L52" s="3274"/>
      <c r="M52" s="3274"/>
      <c r="N52" s="325"/>
      <c r="O52" s="325"/>
      <c r="P52" s="325"/>
      <c r="Q52" s="325"/>
      <c r="R52" s="364"/>
      <c r="S52" s="364"/>
      <c r="T52" s="346"/>
      <c r="U52" s="344"/>
      <c r="V52" s="344"/>
      <c r="W52" s="344"/>
      <c r="X52" s="344"/>
      <c r="Y52" s="344"/>
      <c r="Z52" s="344"/>
      <c r="AA52" s="344"/>
      <c r="AB52" s="342"/>
      <c r="AC52" s="325"/>
    </row>
    <row r="53" spans="1:29" ht="30" customHeight="1">
      <c r="A53" s="325"/>
      <c r="B53" s="360"/>
      <c r="C53" s="325"/>
      <c r="D53" s="325"/>
      <c r="E53" s="345"/>
      <c r="F53" s="1608"/>
      <c r="G53" s="3245"/>
      <c r="H53" s="344"/>
      <c r="I53" s="344"/>
      <c r="J53" s="325"/>
      <c r="K53" s="359"/>
      <c r="L53" s="3245"/>
      <c r="M53" s="325"/>
      <c r="N53" s="325"/>
      <c r="O53" s="325"/>
      <c r="P53" s="325"/>
      <c r="Q53" s="325"/>
      <c r="R53" s="364"/>
      <c r="S53" s="364"/>
      <c r="T53" s="336"/>
      <c r="U53" s="339"/>
      <c r="V53" s="339"/>
      <c r="W53" s="339"/>
      <c r="X53" s="339" t="s">
        <v>2580</v>
      </c>
      <c r="Y53" s="339"/>
      <c r="Z53" s="339"/>
      <c r="AA53" s="339"/>
      <c r="AB53" s="342"/>
      <c r="AC53" s="325"/>
    </row>
    <row r="54" spans="1:29" ht="30" customHeight="1" thickBot="1">
      <c r="A54" s="325"/>
      <c r="B54" s="1643"/>
      <c r="C54" s="349"/>
      <c r="D54" s="349"/>
      <c r="E54" s="1644"/>
      <c r="F54" s="1645"/>
      <c r="G54" s="3246"/>
      <c r="H54" s="1646"/>
      <c r="I54" s="1647"/>
      <c r="J54" s="349"/>
      <c r="K54" s="349"/>
      <c r="L54" s="3246"/>
      <c r="M54" s="349"/>
      <c r="N54" s="349"/>
      <c r="O54" s="349"/>
      <c r="P54" s="349"/>
      <c r="Q54" s="349"/>
      <c r="R54" s="1648"/>
      <c r="S54" s="1648"/>
      <c r="T54" s="1649"/>
      <c r="U54" s="1650"/>
      <c r="V54" s="1650"/>
      <c r="W54" s="1650"/>
      <c r="X54" s="1650"/>
      <c r="Y54" s="1650"/>
      <c r="Z54" s="1650"/>
      <c r="AA54" s="1650"/>
      <c r="AB54" s="350"/>
      <c r="AC54" s="325"/>
    </row>
    <row r="55" spans="1:29" ht="30" customHeight="1">
      <c r="A55" s="325"/>
      <c r="B55" s="3247" t="s">
        <v>2363</v>
      </c>
      <c r="C55" s="3248"/>
      <c r="D55" s="3248"/>
      <c r="E55" s="3248"/>
      <c r="F55" s="3248"/>
      <c r="G55" s="3248"/>
      <c r="H55" s="3248"/>
      <c r="I55" s="3248"/>
      <c r="J55" s="3249"/>
      <c r="K55" s="3256" t="s">
        <v>2362</v>
      </c>
      <c r="L55" s="3257"/>
      <c r="M55" s="3257"/>
      <c r="N55" s="3257"/>
      <c r="O55" s="3257"/>
      <c r="P55" s="3257"/>
      <c r="Q55" s="3257"/>
      <c r="R55" s="3257"/>
      <c r="S55" s="3257"/>
      <c r="T55" s="3257"/>
      <c r="U55" s="3257"/>
      <c r="V55" s="3257"/>
      <c r="W55" s="3257"/>
      <c r="X55" s="3257"/>
      <c r="Y55" s="3257"/>
      <c r="Z55" s="3257"/>
      <c r="AA55" s="3257"/>
      <c r="AB55" s="3258"/>
      <c r="AC55" s="325"/>
    </row>
    <row r="56" spans="1:29" ht="30" customHeight="1">
      <c r="A56" s="325"/>
      <c r="B56" s="3250"/>
      <c r="C56" s="3251"/>
      <c r="D56" s="3251"/>
      <c r="E56" s="3251"/>
      <c r="F56" s="3251"/>
      <c r="G56" s="3251"/>
      <c r="H56" s="3251"/>
      <c r="I56" s="3251"/>
      <c r="J56" s="3252"/>
      <c r="K56" s="3259"/>
      <c r="L56" s="3260"/>
      <c r="M56" s="3260"/>
      <c r="N56" s="3260"/>
      <c r="O56" s="3260"/>
      <c r="P56" s="3260"/>
      <c r="Q56" s="3260"/>
      <c r="R56" s="3260"/>
      <c r="S56" s="3260"/>
      <c r="T56" s="3260"/>
      <c r="U56" s="3260"/>
      <c r="V56" s="3260"/>
      <c r="W56" s="3260"/>
      <c r="X56" s="3260"/>
      <c r="Y56" s="3260"/>
      <c r="Z56" s="3260"/>
      <c r="AA56" s="3260"/>
      <c r="AB56" s="3261"/>
      <c r="AC56" s="325"/>
    </row>
    <row r="57" spans="1:29" ht="30" customHeight="1">
      <c r="A57" s="325"/>
      <c r="B57" s="3250"/>
      <c r="C57" s="3251"/>
      <c r="D57" s="3251"/>
      <c r="E57" s="3251"/>
      <c r="F57" s="3251"/>
      <c r="G57" s="3251"/>
      <c r="H57" s="3251"/>
      <c r="I57" s="3251"/>
      <c r="J57" s="3252"/>
      <c r="K57" s="3259"/>
      <c r="L57" s="3260"/>
      <c r="M57" s="3260"/>
      <c r="N57" s="3260"/>
      <c r="O57" s="3260"/>
      <c r="P57" s="3260"/>
      <c r="Q57" s="3260"/>
      <c r="R57" s="3260"/>
      <c r="S57" s="3260"/>
      <c r="T57" s="3260"/>
      <c r="U57" s="3260"/>
      <c r="V57" s="3260"/>
      <c r="W57" s="3260"/>
      <c r="X57" s="3260"/>
      <c r="Y57" s="3260"/>
      <c r="Z57" s="3260"/>
      <c r="AA57" s="3260"/>
      <c r="AB57" s="3261"/>
      <c r="AC57" s="325"/>
    </row>
    <row r="58" spans="1:29" ht="30" customHeight="1" thickBot="1">
      <c r="A58" s="325"/>
      <c r="B58" s="3253"/>
      <c r="C58" s="3254"/>
      <c r="D58" s="3254"/>
      <c r="E58" s="3254"/>
      <c r="F58" s="3254"/>
      <c r="G58" s="3254"/>
      <c r="H58" s="3254"/>
      <c r="I58" s="3254"/>
      <c r="J58" s="3255"/>
      <c r="K58" s="3262"/>
      <c r="L58" s="3263"/>
      <c r="M58" s="3263"/>
      <c r="N58" s="3263"/>
      <c r="O58" s="3263"/>
      <c r="P58" s="3263"/>
      <c r="Q58" s="3263"/>
      <c r="R58" s="3263"/>
      <c r="S58" s="3263"/>
      <c r="T58" s="3263"/>
      <c r="U58" s="3263"/>
      <c r="V58" s="3263"/>
      <c r="W58" s="3263"/>
      <c r="X58" s="3263"/>
      <c r="Y58" s="3263"/>
      <c r="Z58" s="3263"/>
      <c r="AA58" s="3263"/>
      <c r="AB58" s="3264"/>
      <c r="AC58" s="325"/>
    </row>
    <row r="59" spans="1:29" ht="30" customHeight="1">
      <c r="A59" s="325"/>
      <c r="B59" s="1639"/>
      <c r="C59" s="1640"/>
      <c r="D59" s="979"/>
      <c r="E59" s="979"/>
      <c r="F59" s="979"/>
      <c r="G59" s="979"/>
      <c r="H59" s="979"/>
      <c r="I59" s="979"/>
      <c r="J59" s="979"/>
      <c r="K59" s="979"/>
      <c r="L59" s="979"/>
      <c r="M59" s="979"/>
      <c r="N59" s="979"/>
      <c r="O59" s="979"/>
      <c r="P59" s="979"/>
      <c r="Q59" s="979"/>
      <c r="R59" s="979"/>
      <c r="S59" s="979"/>
      <c r="T59" s="1641"/>
      <c r="U59" s="979"/>
      <c r="V59" s="979"/>
      <c r="W59" s="980"/>
      <c r="X59" s="979"/>
      <c r="Y59" s="979"/>
      <c r="Z59" s="979"/>
      <c r="AA59" s="979"/>
      <c r="AB59" s="352"/>
      <c r="AC59" s="325"/>
    </row>
    <row r="60" spans="1:29" ht="30" customHeight="1">
      <c r="A60" s="325"/>
      <c r="B60" s="360"/>
      <c r="C60" s="345"/>
      <c r="D60" s="325"/>
      <c r="AB60" s="342"/>
      <c r="AC60" s="325"/>
    </row>
    <row r="61" spans="1:29" ht="30" customHeight="1">
      <c r="A61" s="325"/>
      <c r="B61" s="360"/>
      <c r="C61" s="325"/>
      <c r="D61" s="325"/>
      <c r="E61" s="362">
        <v>8.9</v>
      </c>
      <c r="F61" s="347" t="s">
        <v>2576</v>
      </c>
      <c r="G61" s="325"/>
      <c r="H61" s="325"/>
      <c r="I61" s="325"/>
      <c r="J61" s="325"/>
      <c r="K61" s="325"/>
      <c r="L61" s="325"/>
      <c r="M61" s="325"/>
      <c r="N61" s="325"/>
      <c r="O61" s="325"/>
      <c r="P61" s="325"/>
      <c r="Q61" s="325"/>
      <c r="R61" s="3239">
        <v>89</v>
      </c>
      <c r="S61" s="3265">
        <f>'P16'!T16+'P16'!T28+'P16'!T31+'P16'!T35+'P16'!T48+'P17'!T17+'P18'!T17+'P19'!T18+'P19'!T33+'P19'!T36+'P19'!T39+'P20'!T18+'P20'!T21+'P20'!T46+'P20'!T50+'P21'!T9+'P21'!T15+'P21'!T19+'P21'!T23+'P21'!T30+'P21'!T33+'P21'!T36+'P21'!T39+'P21'!T42+'P21'!T45+'P21'!T48+'P21'!T55+'P21'!T58+'P21'!T61+'P21'!T64+T9+T12+T15+T18+T21+T24+T27+T30+T43+T49</f>
        <v>0</v>
      </c>
      <c r="T61" s="3266"/>
      <c r="U61" s="3266"/>
      <c r="V61" s="3266"/>
      <c r="W61" s="3266"/>
      <c r="X61" s="3266"/>
      <c r="Y61" s="3266"/>
      <c r="Z61" s="3267"/>
      <c r="AA61" s="1374"/>
      <c r="AB61" s="996"/>
      <c r="AC61" s="325"/>
    </row>
    <row r="62" spans="1:29" ht="30" customHeight="1">
      <c r="A62" s="325"/>
      <c r="B62" s="360"/>
      <c r="C62" s="325"/>
      <c r="D62" s="343"/>
      <c r="E62" s="345"/>
      <c r="F62" s="341" t="s">
        <v>2577</v>
      </c>
      <c r="G62" s="325"/>
      <c r="H62" s="325"/>
      <c r="I62" s="325"/>
      <c r="J62" s="325"/>
      <c r="K62" s="325"/>
      <c r="L62" s="325"/>
      <c r="M62" s="325"/>
      <c r="N62" s="325"/>
      <c r="O62" s="325"/>
      <c r="P62" s="325"/>
      <c r="Q62" s="325"/>
      <c r="R62" s="3239"/>
      <c r="S62" s="3268"/>
      <c r="T62" s="3269"/>
      <c r="U62" s="3269"/>
      <c r="V62" s="3269"/>
      <c r="W62" s="3269"/>
      <c r="X62" s="3269"/>
      <c r="Y62" s="3269"/>
      <c r="Z62" s="3270"/>
      <c r="AA62" s="1374"/>
      <c r="AB62" s="996"/>
      <c r="AC62" s="325"/>
    </row>
    <row r="63" spans="1:29" ht="30" customHeight="1">
      <c r="A63" s="325"/>
      <c r="B63" s="360"/>
      <c r="C63" s="370"/>
      <c r="D63" s="325"/>
      <c r="E63" s="1642"/>
      <c r="F63" s="325"/>
      <c r="G63" s="325"/>
      <c r="H63" s="344"/>
      <c r="I63" s="325"/>
      <c r="J63" s="325"/>
      <c r="K63" s="325"/>
      <c r="L63" s="325"/>
      <c r="M63" s="325"/>
      <c r="N63" s="325"/>
      <c r="O63" s="325"/>
      <c r="P63" s="325"/>
      <c r="Q63" s="325"/>
      <c r="R63" s="364"/>
      <c r="S63" s="364"/>
      <c r="T63" s="1350"/>
      <c r="U63" s="1351"/>
      <c r="V63" s="1351"/>
      <c r="W63" s="1351"/>
      <c r="X63" s="1351"/>
      <c r="Y63" s="1351"/>
      <c r="Z63" s="1351"/>
      <c r="AA63" s="1356"/>
      <c r="AB63" s="996"/>
      <c r="AC63" s="325"/>
    </row>
    <row r="64" spans="1:29" ht="30" customHeight="1">
      <c r="A64" s="325"/>
      <c r="B64" s="1732"/>
      <c r="C64" s="1733"/>
      <c r="D64" s="1663"/>
      <c r="E64" s="1637"/>
      <c r="F64" s="1637"/>
      <c r="G64" s="1637"/>
      <c r="H64" s="1637"/>
      <c r="I64" s="1637"/>
      <c r="J64" s="1637"/>
      <c r="K64" s="1637"/>
      <c r="L64" s="1637"/>
      <c r="M64" s="1637"/>
      <c r="N64" s="1637"/>
      <c r="O64" s="1637"/>
      <c r="P64" s="1637"/>
      <c r="Q64" s="1637"/>
      <c r="R64" s="1637"/>
      <c r="S64" s="1637"/>
      <c r="T64" s="1731"/>
      <c r="U64" s="1637"/>
      <c r="V64" s="1637"/>
      <c r="W64" s="1714"/>
      <c r="X64" s="1637"/>
      <c r="Y64" s="1637"/>
      <c r="Z64" s="1637"/>
      <c r="AA64" s="1637"/>
      <c r="AB64" s="1715"/>
      <c r="AC64" s="325"/>
    </row>
    <row r="65" spans="1:29" ht="30" customHeight="1">
      <c r="A65" s="325"/>
      <c r="B65" s="331"/>
      <c r="C65" s="325"/>
      <c r="D65" s="325"/>
      <c r="E65" s="362" t="s">
        <v>2575</v>
      </c>
      <c r="F65" s="337" t="s">
        <v>104</v>
      </c>
      <c r="G65" s="325"/>
      <c r="H65" s="325"/>
      <c r="I65" s="325"/>
      <c r="J65" s="325"/>
      <c r="K65" s="325"/>
      <c r="L65" s="325"/>
      <c r="M65" s="325"/>
      <c r="N65" s="325"/>
      <c r="O65" s="325"/>
      <c r="P65" s="325"/>
      <c r="Q65" s="325"/>
      <c r="R65" s="1608"/>
      <c r="S65" s="3239">
        <v>17</v>
      </c>
      <c r="T65" s="3233">
        <v>1000</v>
      </c>
      <c r="U65" s="3234"/>
      <c r="V65" s="3234"/>
      <c r="W65" s="3234"/>
      <c r="X65" s="3234"/>
      <c r="Y65" s="3234"/>
      <c r="Z65" s="3235"/>
      <c r="AA65" s="1374"/>
      <c r="AB65" s="996"/>
      <c r="AC65" s="325"/>
    </row>
    <row r="66" spans="1:29" ht="30" customHeight="1">
      <c r="A66" s="325"/>
      <c r="B66" s="331"/>
      <c r="C66" s="325"/>
      <c r="D66" s="343"/>
      <c r="E66" s="345"/>
      <c r="F66" s="340" t="s">
        <v>105</v>
      </c>
      <c r="G66" s="325"/>
      <c r="H66" s="325"/>
      <c r="I66" s="325"/>
      <c r="J66" s="325"/>
      <c r="K66" s="325"/>
      <c r="L66" s="325"/>
      <c r="M66" s="325"/>
      <c r="N66" s="325"/>
      <c r="O66" s="325"/>
      <c r="P66" s="325"/>
      <c r="Q66" s="325"/>
      <c r="R66" s="364"/>
      <c r="S66" s="3239"/>
      <c r="T66" s="3236"/>
      <c r="U66" s="3237"/>
      <c r="V66" s="3237"/>
      <c r="W66" s="3237"/>
      <c r="X66" s="3237"/>
      <c r="Y66" s="3237"/>
      <c r="Z66" s="3238"/>
      <c r="AA66" s="1374"/>
      <c r="AB66" s="996"/>
      <c r="AC66" s="325"/>
    </row>
    <row r="67" spans="1:29" ht="30" customHeight="1">
      <c r="A67" s="325"/>
      <c r="B67" s="982"/>
      <c r="D67" s="325"/>
      <c r="E67" s="1642"/>
      <c r="F67" s="325"/>
      <c r="G67" s="325"/>
      <c r="H67" s="325"/>
      <c r="I67" s="325"/>
      <c r="J67" s="325"/>
      <c r="K67" s="325"/>
      <c r="L67" s="325"/>
      <c r="M67" s="325"/>
      <c r="N67" s="325"/>
      <c r="O67" s="325"/>
      <c r="P67" s="325"/>
      <c r="Q67" s="325"/>
      <c r="R67" s="364"/>
      <c r="S67" s="364"/>
      <c r="T67" s="1351"/>
      <c r="U67" s="1351"/>
      <c r="V67" s="1351"/>
      <c r="W67" s="1351"/>
      <c r="X67" s="1351"/>
      <c r="Y67" s="1351"/>
      <c r="Z67" s="1351"/>
      <c r="AA67" s="1356"/>
      <c r="AB67" s="996"/>
      <c r="AC67" s="325"/>
    </row>
    <row r="68" spans="1:29" ht="30" customHeight="1">
      <c r="A68" s="325"/>
      <c r="B68" s="1712"/>
      <c r="C68" s="1730"/>
      <c r="D68" s="1663"/>
      <c r="E68" s="1637"/>
      <c r="F68" s="1637"/>
      <c r="G68" s="1637"/>
      <c r="H68" s="1637"/>
      <c r="I68" s="1637"/>
      <c r="J68" s="1637"/>
      <c r="K68" s="1637"/>
      <c r="L68" s="1637"/>
      <c r="M68" s="1637"/>
      <c r="N68" s="1637"/>
      <c r="O68" s="1637"/>
      <c r="P68" s="1637"/>
      <c r="Q68" s="1637"/>
      <c r="R68" s="1637"/>
      <c r="S68" s="1637"/>
      <c r="T68" s="1731"/>
      <c r="U68" s="1637"/>
      <c r="V68" s="1637"/>
      <c r="W68" s="1714"/>
      <c r="X68" s="1637"/>
      <c r="Y68" s="1637"/>
      <c r="Z68" s="1637"/>
      <c r="AA68" s="1637"/>
      <c r="AB68" s="1715"/>
      <c r="AC68" s="325"/>
    </row>
    <row r="69" spans="1:29" ht="30" customHeight="1">
      <c r="A69" s="325"/>
      <c r="B69" s="982"/>
      <c r="E69" s="391" t="s">
        <v>2574</v>
      </c>
      <c r="F69" s="347" t="s">
        <v>2578</v>
      </c>
      <c r="G69" s="325"/>
      <c r="H69" s="325"/>
      <c r="I69" s="325"/>
      <c r="J69" s="325"/>
      <c r="K69" s="325"/>
      <c r="L69" s="325"/>
      <c r="M69" s="325"/>
      <c r="N69" s="325"/>
      <c r="O69" s="325"/>
      <c r="P69" s="325"/>
      <c r="Q69" s="325"/>
      <c r="R69" s="3239">
        <v>99</v>
      </c>
      <c r="S69" s="3265">
        <f>+S61+T65</f>
        <v>1000</v>
      </c>
      <c r="T69" s="3266"/>
      <c r="U69" s="3266"/>
      <c r="V69" s="3266"/>
      <c r="W69" s="3266"/>
      <c r="X69" s="3266"/>
      <c r="Y69" s="3266"/>
      <c r="Z69" s="3267"/>
      <c r="AA69" s="1374"/>
      <c r="AB69" s="996"/>
      <c r="AC69" s="325"/>
    </row>
    <row r="70" spans="1:29" ht="30" customHeight="1">
      <c r="A70" s="325"/>
      <c r="B70" s="982"/>
      <c r="E70" s="337"/>
      <c r="F70" s="341" t="s">
        <v>2579</v>
      </c>
      <c r="G70" s="325"/>
      <c r="H70" s="325"/>
      <c r="I70" s="325"/>
      <c r="J70" s="325"/>
      <c r="K70" s="325"/>
      <c r="L70" s="325"/>
      <c r="M70" s="325"/>
      <c r="N70" s="325"/>
      <c r="O70" s="325"/>
      <c r="P70" s="325"/>
      <c r="Q70" s="325"/>
      <c r="R70" s="3239"/>
      <c r="S70" s="3268"/>
      <c r="T70" s="3269"/>
      <c r="U70" s="3269"/>
      <c r="V70" s="3269"/>
      <c r="W70" s="3269"/>
      <c r="X70" s="3269"/>
      <c r="Y70" s="3269"/>
      <c r="Z70" s="3270"/>
      <c r="AA70" s="1374"/>
      <c r="AB70" s="996"/>
      <c r="AC70" s="325"/>
    </row>
    <row r="71" spans="1:29" ht="30" customHeight="1">
      <c r="A71" s="325"/>
      <c r="B71" s="982"/>
      <c r="AB71" s="996"/>
      <c r="AC71" s="325"/>
    </row>
    <row r="72" spans="1:29" ht="30" customHeight="1">
      <c r="A72" s="325"/>
      <c r="B72" s="982"/>
      <c r="AB72" s="996"/>
      <c r="AC72" s="325"/>
    </row>
    <row r="73" spans="1:29" ht="30" customHeight="1">
      <c r="A73" s="325"/>
      <c r="B73" s="982"/>
      <c r="AB73" s="996"/>
      <c r="AC73" s="325"/>
    </row>
    <row r="74" spans="1:29" ht="30" customHeight="1">
      <c r="A74" s="325"/>
      <c r="B74" s="982"/>
      <c r="AB74" s="996"/>
      <c r="AC74" s="325"/>
    </row>
    <row r="75" spans="1:29" ht="30" customHeight="1">
      <c r="A75" s="325"/>
      <c r="B75" s="982"/>
      <c r="AB75" s="996"/>
      <c r="AC75" s="325"/>
    </row>
    <row r="76" spans="1:29" ht="30" customHeight="1">
      <c r="A76" s="325"/>
      <c r="B76" s="982"/>
      <c r="AB76" s="996"/>
      <c r="AC76" s="325"/>
    </row>
    <row r="77" spans="1:29" ht="30" customHeight="1">
      <c r="A77" s="325"/>
      <c r="B77" s="982"/>
      <c r="AB77" s="996"/>
      <c r="AC77" s="325"/>
    </row>
    <row r="78" spans="1:29" ht="30" customHeight="1">
      <c r="A78" s="325"/>
      <c r="B78" s="982"/>
      <c r="AB78" s="996"/>
      <c r="AC78" s="325"/>
    </row>
    <row r="79" spans="1:29" ht="30" customHeight="1">
      <c r="A79" s="325"/>
      <c r="B79" s="982"/>
      <c r="AB79" s="996"/>
      <c r="AC79" s="325"/>
    </row>
    <row r="80" spans="1:29" ht="30" customHeight="1">
      <c r="A80" s="325"/>
      <c r="B80" s="982"/>
      <c r="AB80" s="996"/>
      <c r="AC80" s="325"/>
    </row>
    <row r="81" spans="1:29" ht="30" customHeight="1">
      <c r="A81" s="325"/>
      <c r="B81" s="982"/>
      <c r="AB81" s="996"/>
      <c r="AC81" s="325"/>
    </row>
    <row r="82" spans="1:29" ht="30" customHeight="1">
      <c r="A82" s="325"/>
      <c r="B82" s="982"/>
      <c r="C82" s="37"/>
      <c r="T82" s="37"/>
      <c r="W82" s="37"/>
      <c r="AB82" s="996"/>
      <c r="AC82" s="325"/>
    </row>
    <row r="83" spans="1:29" ht="30" customHeight="1">
      <c r="A83" s="325"/>
      <c r="B83" s="331"/>
      <c r="C83" s="325"/>
      <c r="D83" s="325"/>
      <c r="E83" s="337"/>
      <c r="F83" s="341"/>
      <c r="G83" s="325"/>
      <c r="H83" s="325"/>
      <c r="I83" s="325"/>
      <c r="J83" s="325"/>
      <c r="K83" s="325"/>
      <c r="L83" s="325"/>
      <c r="M83" s="325"/>
      <c r="N83" s="325"/>
      <c r="O83" s="325"/>
      <c r="P83" s="325"/>
      <c r="Q83" s="325"/>
      <c r="R83" s="364"/>
      <c r="S83" s="336"/>
      <c r="T83" s="333"/>
      <c r="U83" s="333"/>
      <c r="V83" s="333"/>
      <c r="W83" s="333"/>
      <c r="X83" s="333"/>
      <c r="Y83" s="333"/>
      <c r="Z83" s="333"/>
      <c r="AA83" s="333"/>
      <c r="AB83" s="342"/>
      <c r="AC83" s="325"/>
    </row>
    <row r="84" spans="1:29" ht="30" customHeight="1" thickBot="1">
      <c r="A84" s="325"/>
      <c r="B84" s="348"/>
      <c r="C84" s="392"/>
      <c r="D84" s="349"/>
      <c r="E84" s="378"/>
      <c r="F84" s="377"/>
      <c r="G84" s="393"/>
      <c r="H84" s="377"/>
      <c r="I84" s="377"/>
      <c r="J84" s="377"/>
      <c r="K84" s="377"/>
      <c r="L84" s="377"/>
      <c r="M84" s="377"/>
      <c r="N84" s="377"/>
      <c r="O84" s="377"/>
      <c r="P84" s="377"/>
      <c r="Q84" s="377"/>
      <c r="R84" s="377"/>
      <c r="S84" s="377"/>
      <c r="T84" s="394"/>
      <c r="U84" s="395"/>
      <c r="V84" s="395"/>
      <c r="W84" s="395"/>
      <c r="X84" s="395"/>
      <c r="Y84" s="395"/>
      <c r="Z84" s="395"/>
      <c r="AA84" s="395"/>
      <c r="AB84" s="350"/>
      <c r="AC84" s="359"/>
    </row>
    <row r="85" spans="1:29" ht="26.25" customHeight="1">
      <c r="C85" s="987"/>
      <c r="E85" s="1072"/>
      <c r="F85" s="41"/>
      <c r="G85" s="44"/>
      <c r="H85" s="41"/>
      <c r="I85" s="41"/>
      <c r="J85" s="41"/>
      <c r="K85" s="41"/>
      <c r="L85" s="41"/>
      <c r="M85" s="41"/>
      <c r="N85" s="41"/>
      <c r="O85" s="41"/>
      <c r="P85" s="41"/>
      <c r="Q85" s="41"/>
      <c r="R85" s="41"/>
      <c r="S85" s="41"/>
      <c r="T85" s="1000"/>
      <c r="U85" s="1099"/>
      <c r="V85" s="1099"/>
      <c r="W85" s="1099"/>
      <c r="X85" s="1099"/>
      <c r="Y85" s="1099"/>
      <c r="Z85" s="1099"/>
      <c r="AA85" s="1099"/>
      <c r="AC85" s="1038"/>
    </row>
    <row r="86" spans="1:29" ht="30" customHeight="1">
      <c r="A86" s="3216">
        <v>22</v>
      </c>
      <c r="B86" s="3216"/>
      <c r="C86" s="3216"/>
      <c r="D86" s="3216"/>
      <c r="E86" s="3216"/>
      <c r="F86" s="3216"/>
      <c r="G86" s="3216"/>
      <c r="H86" s="3216"/>
      <c r="I86" s="3216"/>
      <c r="J86" s="3216"/>
      <c r="K86" s="3216"/>
      <c r="L86" s="3216"/>
      <c r="M86" s="3216"/>
      <c r="N86" s="3216"/>
      <c r="O86" s="3216"/>
      <c r="P86" s="3216"/>
      <c r="Q86" s="3216"/>
      <c r="R86" s="3216"/>
      <c r="S86" s="3216"/>
      <c r="T86" s="3216"/>
      <c r="U86" s="3216"/>
      <c r="V86" s="3216"/>
      <c r="W86" s="3216"/>
      <c r="X86" s="3216"/>
      <c r="Y86" s="3216"/>
      <c r="Z86" s="3216"/>
      <c r="AA86" s="3216"/>
      <c r="AB86" s="3216"/>
      <c r="AC86" s="3216"/>
    </row>
    <row r="87" spans="1:29" ht="30" customHeight="1">
      <c r="A87" s="3216"/>
      <c r="B87" s="3216"/>
      <c r="C87" s="3216"/>
      <c r="D87" s="3216"/>
      <c r="E87" s="3216"/>
      <c r="F87" s="3216"/>
      <c r="G87" s="3216"/>
      <c r="H87" s="3216"/>
      <c r="I87" s="3216"/>
      <c r="J87" s="3216"/>
      <c r="K87" s="3216"/>
      <c r="L87" s="3216"/>
      <c r="M87" s="3216"/>
      <c r="N87" s="3216"/>
      <c r="O87" s="3216"/>
      <c r="P87" s="3216"/>
      <c r="Q87" s="3216"/>
      <c r="R87" s="3216"/>
      <c r="S87" s="3216"/>
      <c r="T87" s="3216"/>
      <c r="U87" s="3216"/>
      <c r="V87" s="3216"/>
      <c r="W87" s="3216"/>
      <c r="X87" s="3216"/>
      <c r="Y87" s="3216"/>
      <c r="Z87" s="3216"/>
      <c r="AA87" s="3216"/>
      <c r="AB87" s="3216"/>
      <c r="AC87" s="3216"/>
    </row>
    <row r="88" spans="1:29" ht="30" customHeight="1"/>
    <row r="89" spans="1:29" ht="30" customHeight="1"/>
  </sheetData>
  <mergeCells count="45">
    <mergeCell ref="T21:Z22"/>
    <mergeCell ref="G44:M45"/>
    <mergeCell ref="F51:M52"/>
    <mergeCell ref="R39:R40"/>
    <mergeCell ref="S24:S25"/>
    <mergeCell ref="T24:Z25"/>
    <mergeCell ref="S27:S28"/>
    <mergeCell ref="T27:Z28"/>
    <mergeCell ref="S30:S31"/>
    <mergeCell ref="T30:Z31"/>
    <mergeCell ref="S39:Y40"/>
    <mergeCell ref="S33:Y34"/>
    <mergeCell ref="Y26:Z26"/>
    <mergeCell ref="S49:S50"/>
    <mergeCell ref="T49:Z50"/>
    <mergeCell ref="T43:Z44"/>
    <mergeCell ref="Y42:Z42"/>
    <mergeCell ref="A86:AC87"/>
    <mergeCell ref="G53:G54"/>
    <mergeCell ref="R61:R62"/>
    <mergeCell ref="S65:S66"/>
    <mergeCell ref="T65:Z66"/>
    <mergeCell ref="L53:L54"/>
    <mergeCell ref="R69:R70"/>
    <mergeCell ref="B55:J58"/>
    <mergeCell ref="K55:AB58"/>
    <mergeCell ref="S43:S44"/>
    <mergeCell ref="S61:Z62"/>
    <mergeCell ref="S69:Z70"/>
    <mergeCell ref="E3:F4"/>
    <mergeCell ref="T6:Z6"/>
    <mergeCell ref="T7:Z7"/>
    <mergeCell ref="S36:Y37"/>
    <mergeCell ref="R36:R37"/>
    <mergeCell ref="Y8:Z8"/>
    <mergeCell ref="S9:S10"/>
    <mergeCell ref="T9:Z10"/>
    <mergeCell ref="S12:S13"/>
    <mergeCell ref="T12:Z13"/>
    <mergeCell ref="Y32:Z32"/>
    <mergeCell ref="S15:S16"/>
    <mergeCell ref="T15:Z16"/>
    <mergeCell ref="S18:S19"/>
    <mergeCell ref="T18:Z19"/>
    <mergeCell ref="S21:S22"/>
  </mergeCells>
  <pageMargins left="0.23622047244094491" right="0.23622047244094491" top="0.51181102362204722" bottom="0.51181102362204722" header="0" footer="0"/>
  <pageSetup paperSize="9" scale="30"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codeName="Sheet25">
    <tabColor rgb="FF7030A0"/>
  </sheetPr>
  <dimension ref="A1:AC83"/>
  <sheetViews>
    <sheetView showGridLines="0" view="pageBreakPreview" topLeftCell="A28" zoomScale="40" zoomScaleNormal="40" zoomScaleSheetLayoutView="40" zoomScalePageLayoutView="40" workbookViewId="0">
      <selection activeCell="T52" sqref="T52:Z53"/>
    </sheetView>
  </sheetViews>
  <sheetFormatPr defaultColWidth="9.109375" defaultRowHeight="34.200000000000003"/>
  <cols>
    <col min="1" max="2" width="3.6640625" style="37" customWidth="1"/>
    <col min="3" max="3" width="3.6640625" style="39" customWidth="1"/>
    <col min="4" max="4" width="3.6640625" style="37" customWidth="1"/>
    <col min="5" max="6" width="9.6640625" style="37" customWidth="1"/>
    <col min="7" max="7" width="5.6640625" style="37" customWidth="1"/>
    <col min="8" max="14" width="20.6640625" style="37" customWidth="1"/>
    <col min="15" max="19" width="10.6640625" style="37" customWidth="1"/>
    <col min="20" max="20" width="10.6640625" style="234" customWidth="1"/>
    <col min="21" max="21" width="10.6640625" style="37" customWidth="1"/>
    <col min="22" max="23" width="10.6640625" style="38" customWidth="1"/>
    <col min="24" max="26" width="10.6640625" style="37" customWidth="1"/>
    <col min="27" max="27" width="5.6640625" style="37" customWidth="1"/>
    <col min="28" max="29" width="3.6640625" style="37" customWidth="1"/>
    <col min="30" max="48" width="4.88671875" style="37" customWidth="1"/>
    <col min="49" max="16384" width="9.109375" style="37"/>
  </cols>
  <sheetData>
    <row r="1" spans="2:28" ht="16.2" customHeight="1" thickBot="1"/>
    <row r="2" spans="2:28" ht="16.2" customHeight="1" thickBot="1">
      <c r="B2" s="973"/>
      <c r="C2" s="1034"/>
      <c r="D2" s="979"/>
      <c r="E2" s="979"/>
      <c r="F2" s="977"/>
      <c r="G2" s="977"/>
      <c r="H2" s="979"/>
      <c r="I2" s="979"/>
      <c r="J2" s="979"/>
      <c r="K2" s="979"/>
      <c r="L2" s="979"/>
      <c r="M2" s="979"/>
      <c r="N2" s="979"/>
      <c r="O2" s="979"/>
      <c r="P2" s="979"/>
      <c r="Q2" s="3098" t="s">
        <v>1125</v>
      </c>
      <c r="R2" s="3098"/>
      <c r="S2" s="2001"/>
      <c r="T2" s="3098" t="s">
        <v>1126</v>
      </c>
      <c r="U2" s="3098"/>
      <c r="V2" s="3098"/>
      <c r="W2" s="3098"/>
      <c r="X2" s="2001"/>
      <c r="Y2" s="3098" t="s">
        <v>1127</v>
      </c>
      <c r="Z2" s="3098"/>
      <c r="AA2" s="979"/>
      <c r="AB2" s="1024"/>
    </row>
    <row r="3" spans="2:28" ht="50.1" customHeight="1" thickBot="1">
      <c r="B3" s="982"/>
      <c r="E3" s="3166">
        <v>9</v>
      </c>
      <c r="F3" s="3167"/>
      <c r="G3" s="40"/>
      <c r="H3" s="1089" t="s">
        <v>369</v>
      </c>
      <c r="Q3" s="1898"/>
      <c r="R3" s="1899"/>
      <c r="S3" s="805"/>
      <c r="T3" s="1898"/>
      <c r="U3" s="1899"/>
      <c r="V3" s="1900"/>
      <c r="W3" s="1899"/>
      <c r="X3" s="805"/>
      <c r="Y3" s="1898"/>
      <c r="Z3" s="1899"/>
      <c r="AB3" s="996"/>
    </row>
    <row r="4" spans="2:28" ht="50.1" customHeight="1" thickBot="1">
      <c r="B4" s="982"/>
      <c r="D4" s="2005"/>
      <c r="E4" s="3168"/>
      <c r="F4" s="3169"/>
      <c r="H4" s="1092" t="s">
        <v>370</v>
      </c>
      <c r="AB4" s="996"/>
    </row>
    <row r="5" spans="2:28" ht="30" customHeight="1">
      <c r="B5" s="1040"/>
      <c r="D5" s="2005"/>
      <c r="E5" s="2005"/>
      <c r="F5" s="2005"/>
      <c r="AB5" s="996"/>
    </row>
    <row r="6" spans="2:28" ht="30" customHeight="1">
      <c r="B6" s="1064"/>
      <c r="E6" s="238">
        <v>9.1</v>
      </c>
      <c r="F6" s="987" t="s">
        <v>436</v>
      </c>
      <c r="T6" s="3188" t="s">
        <v>86</v>
      </c>
      <c r="U6" s="3188"/>
      <c r="V6" s="3188"/>
      <c r="W6" s="3188"/>
      <c r="X6" s="3188"/>
      <c r="Y6" s="3188"/>
      <c r="Z6" s="3188"/>
      <c r="AA6" s="43"/>
      <c r="AB6" s="996"/>
    </row>
    <row r="7" spans="2:28" ht="30" customHeight="1">
      <c r="B7" s="1064"/>
      <c r="E7" s="238"/>
      <c r="F7" s="993" t="s">
        <v>435</v>
      </c>
      <c r="T7" s="3283" t="s">
        <v>40</v>
      </c>
      <c r="U7" s="3283"/>
      <c r="V7" s="3283"/>
      <c r="W7" s="3283"/>
      <c r="X7" s="3283"/>
      <c r="Y7" s="3283"/>
      <c r="Z7" s="3283"/>
      <c r="AB7" s="996"/>
    </row>
    <row r="8" spans="2:28" ht="30" customHeight="1">
      <c r="B8" s="1064"/>
      <c r="E8" s="238"/>
      <c r="Z8" s="1000" t="s">
        <v>371</v>
      </c>
      <c r="AA8" s="1000"/>
      <c r="AB8" s="996"/>
    </row>
    <row r="9" spans="2:28" ht="30" customHeight="1">
      <c r="B9" s="1064"/>
      <c r="E9" s="238"/>
      <c r="F9" s="987" t="s">
        <v>6</v>
      </c>
      <c r="G9" s="987" t="s">
        <v>437</v>
      </c>
      <c r="S9" s="3165" t="s">
        <v>53</v>
      </c>
      <c r="T9" s="3277"/>
      <c r="U9" s="3278"/>
      <c r="V9" s="3278"/>
      <c r="W9" s="3278"/>
      <c r="X9" s="3278"/>
      <c r="Y9" s="3278"/>
      <c r="Z9" s="3279"/>
      <c r="AA9" s="1374"/>
      <c r="AB9" s="996"/>
    </row>
    <row r="10" spans="2:28" ht="30" customHeight="1">
      <c r="B10" s="1064"/>
      <c r="E10" s="238"/>
      <c r="F10" s="987"/>
      <c r="G10" s="993" t="s">
        <v>772</v>
      </c>
      <c r="N10" s="36"/>
      <c r="O10" s="36"/>
      <c r="P10" s="36"/>
      <c r="Q10" s="36"/>
      <c r="R10" s="36"/>
      <c r="S10" s="3165"/>
      <c r="T10" s="3280"/>
      <c r="U10" s="3281"/>
      <c r="V10" s="3281"/>
      <c r="W10" s="3281"/>
      <c r="X10" s="3281"/>
      <c r="Y10" s="3281"/>
      <c r="Z10" s="3282"/>
      <c r="AA10" s="1374"/>
      <c r="AB10" s="996"/>
    </row>
    <row r="11" spans="2:28" ht="34.5" customHeight="1">
      <c r="B11" s="1064"/>
      <c r="E11" s="238"/>
      <c r="F11" s="987"/>
      <c r="T11" s="1355"/>
      <c r="U11" s="1356"/>
      <c r="V11" s="1355"/>
      <c r="W11" s="1355"/>
      <c r="X11" s="1356"/>
      <c r="Y11" s="1356"/>
      <c r="Z11" s="1356"/>
      <c r="AA11" s="1356"/>
      <c r="AB11" s="996"/>
    </row>
    <row r="12" spans="2:28" ht="30" customHeight="1">
      <c r="B12" s="1064"/>
      <c r="E12" s="238"/>
      <c r="F12" s="987" t="s">
        <v>7</v>
      </c>
      <c r="G12" s="987" t="s">
        <v>106</v>
      </c>
      <c r="S12" s="3165" t="s">
        <v>54</v>
      </c>
      <c r="T12" s="3277"/>
      <c r="U12" s="3278"/>
      <c r="V12" s="3278"/>
      <c r="W12" s="3278"/>
      <c r="X12" s="3278"/>
      <c r="Y12" s="3278"/>
      <c r="Z12" s="3279"/>
      <c r="AA12" s="1374"/>
      <c r="AB12" s="996"/>
    </row>
    <row r="13" spans="2:28" ht="30" customHeight="1">
      <c r="B13" s="1064"/>
      <c r="E13" s="237"/>
      <c r="F13" s="987"/>
      <c r="G13" s="993" t="s">
        <v>773</v>
      </c>
      <c r="S13" s="3165"/>
      <c r="T13" s="3280"/>
      <c r="U13" s="3281"/>
      <c r="V13" s="3281"/>
      <c r="W13" s="3281"/>
      <c r="X13" s="3281"/>
      <c r="Y13" s="3281"/>
      <c r="Z13" s="3282"/>
      <c r="AA13" s="1374"/>
      <c r="AB13" s="996"/>
    </row>
    <row r="14" spans="2:28" ht="34.5" customHeight="1">
      <c r="B14" s="1064"/>
      <c r="E14" s="237"/>
      <c r="F14" s="987"/>
      <c r="G14" s="993"/>
      <c r="T14" s="1357"/>
      <c r="U14" s="1356"/>
      <c r="V14" s="1356"/>
      <c r="W14" s="1356"/>
      <c r="X14" s="1356"/>
      <c r="Y14" s="1356"/>
      <c r="Z14" s="1356"/>
      <c r="AA14" s="1356"/>
      <c r="AB14" s="996"/>
    </row>
    <row r="15" spans="2:28" ht="30" customHeight="1">
      <c r="B15" s="1064"/>
      <c r="E15" s="237"/>
      <c r="F15" s="987" t="s">
        <v>8</v>
      </c>
      <c r="G15" s="987" t="s">
        <v>774</v>
      </c>
      <c r="S15" s="3165" t="s">
        <v>56</v>
      </c>
      <c r="T15" s="3277"/>
      <c r="U15" s="3278"/>
      <c r="V15" s="3278"/>
      <c r="W15" s="3278"/>
      <c r="X15" s="3278"/>
      <c r="Y15" s="3278"/>
      <c r="Z15" s="3279"/>
      <c r="AA15" s="1374"/>
      <c r="AB15" s="996"/>
    </row>
    <row r="16" spans="2:28" ht="30" customHeight="1">
      <c r="B16" s="1064"/>
      <c r="E16" s="237"/>
      <c r="F16" s="987"/>
      <c r="G16" s="993" t="s">
        <v>107</v>
      </c>
      <c r="S16" s="3165"/>
      <c r="T16" s="3280"/>
      <c r="U16" s="3281"/>
      <c r="V16" s="3281"/>
      <c r="W16" s="3281"/>
      <c r="X16" s="3281"/>
      <c r="Y16" s="3281"/>
      <c r="Z16" s="3282"/>
      <c r="AA16" s="1374"/>
      <c r="AB16" s="996"/>
    </row>
    <row r="17" spans="2:28" ht="34.5" customHeight="1">
      <c r="B17" s="1064"/>
      <c r="E17" s="237"/>
      <c r="F17" s="987"/>
      <c r="G17" s="993"/>
      <c r="T17" s="1357"/>
      <c r="U17" s="1356"/>
      <c r="V17" s="1356"/>
      <c r="W17" s="1356"/>
      <c r="X17" s="1356"/>
      <c r="Y17" s="1356"/>
      <c r="Z17" s="1356"/>
      <c r="AA17" s="1356"/>
      <c r="AB17" s="996"/>
    </row>
    <row r="18" spans="2:28" ht="30" customHeight="1">
      <c r="B18" s="1064"/>
      <c r="E18" s="237"/>
      <c r="F18" s="987" t="s">
        <v>9</v>
      </c>
      <c r="G18" s="987" t="s">
        <v>102</v>
      </c>
      <c r="S18" s="3165">
        <v>57</v>
      </c>
      <c r="T18" s="3277"/>
      <c r="U18" s="3278"/>
      <c r="V18" s="3278"/>
      <c r="W18" s="3278"/>
      <c r="X18" s="3278"/>
      <c r="Y18" s="3278"/>
      <c r="Z18" s="3279"/>
      <c r="AA18" s="1374"/>
      <c r="AB18" s="996"/>
    </row>
    <row r="19" spans="2:28" ht="30" customHeight="1">
      <c r="B19" s="1064"/>
      <c r="E19" s="237"/>
      <c r="G19" s="993" t="s">
        <v>103</v>
      </c>
      <c r="S19" s="3165"/>
      <c r="T19" s="3280"/>
      <c r="U19" s="3281"/>
      <c r="V19" s="3281"/>
      <c r="W19" s="3281"/>
      <c r="X19" s="3281"/>
      <c r="Y19" s="3281"/>
      <c r="Z19" s="3282"/>
      <c r="AA19" s="1374"/>
      <c r="AB19" s="996"/>
    </row>
    <row r="20" spans="2:28" ht="34.5" customHeight="1">
      <c r="B20" s="1065"/>
      <c r="C20" s="1066"/>
      <c r="D20" s="1057"/>
      <c r="E20" s="1067"/>
      <c r="F20" s="1035"/>
      <c r="G20" s="1027"/>
      <c r="H20" s="1047"/>
      <c r="I20" s="1027"/>
      <c r="J20" s="1027"/>
      <c r="K20" s="1027"/>
      <c r="L20" s="1027"/>
      <c r="M20" s="1027"/>
      <c r="N20" s="1027"/>
      <c r="O20" s="1027"/>
      <c r="P20" s="1027"/>
      <c r="Q20" s="1027"/>
      <c r="R20" s="1027"/>
      <c r="S20" s="1027"/>
      <c r="T20" s="1059"/>
      <c r="U20" s="1060"/>
      <c r="V20" s="1060"/>
      <c r="W20" s="1060"/>
      <c r="X20" s="1060"/>
      <c r="Y20" s="1060"/>
      <c r="Z20" s="1060"/>
      <c r="AA20" s="1060"/>
      <c r="AB20" s="1061"/>
    </row>
    <row r="21" spans="2:28" ht="34.5" customHeight="1">
      <c r="B21" s="1064"/>
      <c r="C21" s="237"/>
      <c r="D21" s="35"/>
      <c r="E21" s="35"/>
      <c r="F21" s="988"/>
      <c r="G21" s="40"/>
      <c r="H21" s="36"/>
      <c r="T21" s="235"/>
      <c r="U21" s="36"/>
      <c r="V21" s="36"/>
      <c r="W21" s="36"/>
      <c r="X21" s="36"/>
      <c r="Y21" s="36"/>
      <c r="Z21" s="36"/>
      <c r="AA21" s="36"/>
      <c r="AB21" s="996"/>
    </row>
    <row r="22" spans="2:28" ht="30" customHeight="1">
      <c r="B22" s="1064"/>
      <c r="E22" s="238">
        <v>9.1999999999999993</v>
      </c>
      <c r="F22" s="1045" t="s">
        <v>777</v>
      </c>
      <c r="T22" s="986"/>
      <c r="U22" s="991"/>
      <c r="V22" s="991"/>
      <c r="W22" s="991"/>
      <c r="X22" s="991"/>
      <c r="Y22" s="991"/>
      <c r="Z22" s="991"/>
      <c r="AA22" s="991"/>
      <c r="AB22" s="996"/>
    </row>
    <row r="23" spans="2:28" ht="30" customHeight="1">
      <c r="B23" s="1041"/>
      <c r="E23" s="1021"/>
      <c r="F23" s="1021" t="s">
        <v>778</v>
      </c>
      <c r="T23" s="1028"/>
      <c r="U23" s="991"/>
      <c r="V23" s="991"/>
      <c r="W23" s="991"/>
      <c r="X23" s="991"/>
      <c r="Y23" s="991"/>
      <c r="Z23" s="991"/>
      <c r="AA23" s="991"/>
      <c r="AB23" s="996"/>
    </row>
    <row r="24" spans="2:28" ht="30" customHeight="1" thickBot="1">
      <c r="B24" s="1041"/>
      <c r="C24" s="1021"/>
      <c r="D24" s="35"/>
      <c r="F24" s="38"/>
      <c r="T24" s="1028"/>
      <c r="U24" s="991"/>
      <c r="V24" s="991"/>
      <c r="W24" s="991"/>
      <c r="X24" s="991"/>
      <c r="Y24" s="991"/>
      <c r="Z24" s="991"/>
      <c r="AA24" s="991"/>
      <c r="AB24" s="996"/>
    </row>
    <row r="25" spans="2:28" ht="30" customHeight="1">
      <c r="B25" s="1041"/>
      <c r="C25" s="1021"/>
      <c r="D25" s="35"/>
      <c r="F25" s="3284" t="s">
        <v>2364</v>
      </c>
      <c r="G25" s="3285"/>
      <c r="H25" s="3285"/>
      <c r="I25" s="3285"/>
      <c r="J25" s="3285"/>
      <c r="K25" s="3285"/>
      <c r="L25" s="3285"/>
      <c r="M25" s="3285"/>
      <c r="N25" s="3285"/>
      <c r="O25" s="3285"/>
      <c r="P25" s="3285"/>
      <c r="Q25" s="3285"/>
      <c r="R25" s="3285"/>
      <c r="S25" s="3286"/>
      <c r="T25" s="235"/>
      <c r="U25" s="991"/>
      <c r="V25" s="991"/>
      <c r="W25" s="991"/>
      <c r="X25" s="991"/>
      <c r="Y25" s="991"/>
      <c r="Z25" s="991"/>
      <c r="AA25" s="991"/>
      <c r="AB25" s="996"/>
    </row>
    <row r="26" spans="2:28" ht="30" customHeight="1">
      <c r="B26" s="1041"/>
      <c r="C26" s="1021"/>
      <c r="D26" s="35"/>
      <c r="F26" s="3287"/>
      <c r="G26" s="3288"/>
      <c r="H26" s="3288"/>
      <c r="I26" s="3288"/>
      <c r="J26" s="3288"/>
      <c r="K26" s="3288"/>
      <c r="L26" s="3288"/>
      <c r="M26" s="3288"/>
      <c r="N26" s="3288"/>
      <c r="O26" s="3288"/>
      <c r="P26" s="3288"/>
      <c r="Q26" s="3288"/>
      <c r="R26" s="3288"/>
      <c r="S26" s="3289"/>
      <c r="T26" s="235"/>
      <c r="U26" s="991"/>
      <c r="V26" s="991"/>
      <c r="W26" s="991"/>
      <c r="X26" s="991"/>
      <c r="Y26" s="991"/>
      <c r="Z26" s="991"/>
      <c r="AA26" s="991"/>
      <c r="AB26" s="996"/>
    </row>
    <row r="27" spans="2:28" ht="30" customHeight="1" thickBot="1">
      <c r="B27" s="1041"/>
      <c r="D27" s="35"/>
      <c r="F27" s="3290"/>
      <c r="G27" s="3291"/>
      <c r="H27" s="3291"/>
      <c r="I27" s="3291"/>
      <c r="J27" s="3291"/>
      <c r="K27" s="3291"/>
      <c r="L27" s="3291"/>
      <c r="M27" s="3291"/>
      <c r="N27" s="3291"/>
      <c r="O27" s="3291"/>
      <c r="P27" s="3291"/>
      <c r="Q27" s="3291"/>
      <c r="R27" s="3291"/>
      <c r="S27" s="3292"/>
      <c r="T27" s="235"/>
      <c r="U27" s="991"/>
      <c r="V27" s="991"/>
      <c r="W27" s="991"/>
      <c r="X27" s="991"/>
      <c r="Y27" s="991"/>
      <c r="Z27" s="991"/>
      <c r="AA27" s="991"/>
      <c r="AB27" s="996"/>
    </row>
    <row r="28" spans="2:28" ht="30" customHeight="1">
      <c r="B28" s="1041"/>
      <c r="C28" s="1021"/>
      <c r="D28" s="35"/>
      <c r="T28" s="235"/>
      <c r="U28" s="36"/>
      <c r="V28" s="36"/>
      <c r="W28" s="36"/>
      <c r="X28" s="36"/>
      <c r="Y28" s="36"/>
      <c r="Z28" s="1046" t="s">
        <v>775</v>
      </c>
      <c r="AA28" s="1046"/>
      <c r="AB28" s="996"/>
    </row>
    <row r="29" spans="2:28" ht="30" customHeight="1">
      <c r="B29" s="1041"/>
      <c r="C29" s="1021"/>
      <c r="D29" s="35"/>
      <c r="F29" s="238" t="s">
        <v>6</v>
      </c>
      <c r="G29" s="238" t="s">
        <v>366</v>
      </c>
      <c r="H29" s="40"/>
      <c r="S29" s="3165">
        <v>14</v>
      </c>
      <c r="T29" s="3277"/>
      <c r="U29" s="3278"/>
      <c r="V29" s="3278"/>
      <c r="W29" s="3278"/>
      <c r="X29" s="3278"/>
      <c r="Y29" s="3278"/>
      <c r="Z29" s="3279"/>
      <c r="AA29" s="1374"/>
      <c r="AB29" s="996"/>
    </row>
    <row r="30" spans="2:28" ht="30" customHeight="1">
      <c r="B30" s="1041"/>
      <c r="C30" s="1021"/>
      <c r="D30" s="35"/>
      <c r="F30" s="238"/>
      <c r="G30" s="1021" t="s">
        <v>367</v>
      </c>
      <c r="H30" s="36"/>
      <c r="I30" s="36"/>
      <c r="J30" s="36"/>
      <c r="K30" s="36"/>
      <c r="S30" s="3165"/>
      <c r="T30" s="3280"/>
      <c r="U30" s="3281"/>
      <c r="V30" s="3281"/>
      <c r="W30" s="3281"/>
      <c r="X30" s="3281"/>
      <c r="Y30" s="3281"/>
      <c r="Z30" s="3282"/>
      <c r="AA30" s="1374"/>
      <c r="AB30" s="996"/>
    </row>
    <row r="31" spans="2:28" ht="34.5" customHeight="1">
      <c r="B31" s="1041"/>
      <c r="C31" s="1021"/>
      <c r="D31" s="35"/>
      <c r="F31" s="1007"/>
      <c r="T31" s="1020"/>
      <c r="U31" s="1354"/>
      <c r="V31" s="1354"/>
      <c r="W31" s="1354"/>
      <c r="X31" s="1354"/>
      <c r="Y31" s="1354"/>
      <c r="Z31" s="1354"/>
      <c r="AA31" s="1354"/>
      <c r="AB31" s="996"/>
    </row>
    <row r="32" spans="2:28" ht="30" customHeight="1">
      <c r="B32" s="1041"/>
      <c r="C32" s="1021"/>
      <c r="D32" s="35"/>
      <c r="F32" s="1007" t="s">
        <v>7</v>
      </c>
      <c r="G32" s="238" t="s">
        <v>368</v>
      </c>
      <c r="S32" s="3165">
        <v>15</v>
      </c>
      <c r="T32" s="3277"/>
      <c r="U32" s="3278"/>
      <c r="V32" s="3278"/>
      <c r="W32" s="3278"/>
      <c r="X32" s="3278"/>
      <c r="Y32" s="3278"/>
      <c r="Z32" s="3279"/>
      <c r="AA32" s="1374"/>
      <c r="AB32" s="996"/>
    </row>
    <row r="33" spans="2:28" ht="30" customHeight="1">
      <c r="B33" s="1041"/>
      <c r="C33" s="1021"/>
      <c r="D33" s="35"/>
      <c r="F33" s="1036"/>
      <c r="G33" s="1021" t="s">
        <v>776</v>
      </c>
      <c r="S33" s="3165"/>
      <c r="T33" s="3280"/>
      <c r="U33" s="3281"/>
      <c r="V33" s="3281"/>
      <c r="W33" s="3281"/>
      <c r="X33" s="3281"/>
      <c r="Y33" s="3281"/>
      <c r="Z33" s="3282"/>
      <c r="AA33" s="1374"/>
      <c r="AB33" s="996"/>
    </row>
    <row r="34" spans="2:28" ht="34.5" customHeight="1">
      <c r="B34" s="1068"/>
      <c r="C34" s="1035"/>
      <c r="D34" s="1057"/>
      <c r="E34" s="1027"/>
      <c r="F34" s="1069"/>
      <c r="G34" s="1058"/>
      <c r="H34" s="1047"/>
      <c r="I34" s="1027"/>
      <c r="J34" s="1027"/>
      <c r="K34" s="1027"/>
      <c r="L34" s="1027"/>
      <c r="M34" s="1027"/>
      <c r="N34" s="1027"/>
      <c r="O34" s="1027"/>
      <c r="P34" s="1027"/>
      <c r="Q34" s="1027"/>
      <c r="R34" s="1027"/>
      <c r="S34" s="1027"/>
      <c r="T34" s="1062"/>
      <c r="U34" s="1047"/>
      <c r="V34" s="1047"/>
      <c r="W34" s="1047"/>
      <c r="X34" s="1047"/>
      <c r="Y34" s="1047"/>
      <c r="Z34" s="1047"/>
      <c r="AA34" s="1047"/>
      <c r="AB34" s="1061"/>
    </row>
    <row r="35" spans="2:28" ht="34.5" customHeight="1">
      <c r="B35" s="1041"/>
      <c r="C35" s="1021"/>
      <c r="D35" s="35"/>
      <c r="F35" s="988"/>
      <c r="G35" s="40"/>
      <c r="H35" s="36"/>
      <c r="T35" s="235"/>
      <c r="U35" s="36"/>
      <c r="V35" s="36"/>
      <c r="W35" s="36"/>
      <c r="X35" s="36"/>
      <c r="Y35" s="36"/>
      <c r="Z35" s="36"/>
      <c r="AA35" s="36"/>
      <c r="AB35" s="996"/>
    </row>
    <row r="36" spans="2:28" ht="30" customHeight="1">
      <c r="B36" s="1041"/>
      <c r="C36" s="1021"/>
      <c r="D36" s="35"/>
      <c r="E36" s="36"/>
      <c r="F36" s="984"/>
      <c r="G36" s="40"/>
      <c r="H36" s="36"/>
      <c r="T36" s="235"/>
      <c r="U36" s="36"/>
      <c r="V36" s="34"/>
      <c r="W36" s="34"/>
      <c r="X36" s="36"/>
      <c r="Y36" s="36"/>
      <c r="Z36" s="1046" t="s">
        <v>623</v>
      </c>
      <c r="AA36" s="1046"/>
      <c r="AB36" s="996"/>
    </row>
    <row r="37" spans="2:28" ht="30" customHeight="1">
      <c r="B37" s="1041"/>
      <c r="E37" s="238">
        <v>9.3000000000000007</v>
      </c>
      <c r="F37" s="36" t="s">
        <v>834</v>
      </c>
      <c r="H37" s="984"/>
      <c r="S37" s="3165" t="s">
        <v>52</v>
      </c>
      <c r="T37" s="3277"/>
      <c r="U37" s="3278"/>
      <c r="V37" s="3278"/>
      <c r="W37" s="3278"/>
      <c r="X37" s="3278"/>
      <c r="Y37" s="3278"/>
      <c r="Z37" s="3279"/>
      <c r="AA37" s="1374"/>
      <c r="AB37" s="996"/>
    </row>
    <row r="38" spans="2:28" ht="30" customHeight="1">
      <c r="B38" s="1041"/>
      <c r="E38" s="238"/>
      <c r="F38" s="36" t="s">
        <v>2895</v>
      </c>
      <c r="H38" s="984"/>
      <c r="S38" s="3165"/>
      <c r="T38" s="3280"/>
      <c r="U38" s="3281"/>
      <c r="V38" s="3281"/>
      <c r="W38" s="3281"/>
      <c r="X38" s="3281"/>
      <c r="Y38" s="3281"/>
      <c r="Z38" s="3282"/>
      <c r="AA38" s="1374"/>
      <c r="AB38" s="996"/>
    </row>
    <row r="39" spans="2:28" ht="30" customHeight="1">
      <c r="B39" s="1041"/>
      <c r="E39" s="1021"/>
      <c r="F39" s="35" t="s">
        <v>622</v>
      </c>
      <c r="H39" s="984"/>
      <c r="S39" s="1033"/>
      <c r="T39" s="34"/>
      <c r="U39" s="34"/>
      <c r="V39" s="34"/>
      <c r="W39" s="34"/>
      <c r="X39" s="34"/>
      <c r="Y39" s="34"/>
      <c r="Z39" s="34"/>
      <c r="AA39" s="34"/>
      <c r="AB39" s="996"/>
    </row>
    <row r="40" spans="2:28" ht="30" customHeight="1" thickBot="1">
      <c r="B40" s="1041"/>
      <c r="C40" s="1021"/>
      <c r="D40" s="35"/>
      <c r="E40" s="36"/>
      <c r="F40" s="984"/>
      <c r="G40" s="40"/>
      <c r="H40" s="36"/>
      <c r="T40" s="1028"/>
      <c r="U40" s="991"/>
      <c r="V40" s="991"/>
      <c r="W40" s="991"/>
      <c r="X40" s="991"/>
      <c r="Y40" s="991"/>
      <c r="Z40" s="991"/>
      <c r="AA40" s="991"/>
      <c r="AB40" s="996"/>
    </row>
    <row r="41" spans="2:28" ht="30" customHeight="1">
      <c r="B41" s="1041"/>
      <c r="C41" s="1021"/>
      <c r="D41" s="35"/>
      <c r="E41" s="36"/>
      <c r="F41" s="3284" t="s">
        <v>2609</v>
      </c>
      <c r="G41" s="3285"/>
      <c r="H41" s="3285"/>
      <c r="I41" s="3285"/>
      <c r="J41" s="3285"/>
      <c r="K41" s="3285"/>
      <c r="L41" s="3285"/>
      <c r="M41" s="3285"/>
      <c r="N41" s="3285"/>
      <c r="O41" s="3285"/>
      <c r="P41" s="3285"/>
      <c r="Q41" s="3285"/>
      <c r="R41" s="3285"/>
      <c r="S41" s="3286"/>
      <c r="T41" s="1028"/>
      <c r="U41" s="991"/>
      <c r="V41" s="991"/>
      <c r="W41" s="991"/>
      <c r="X41" s="991"/>
      <c r="Y41" s="991"/>
      <c r="Z41" s="991"/>
      <c r="AA41" s="991"/>
      <c r="AB41" s="996"/>
    </row>
    <row r="42" spans="2:28" ht="30" customHeight="1">
      <c r="B42" s="1041"/>
      <c r="C42" s="1021"/>
      <c r="D42" s="35"/>
      <c r="E42" s="36"/>
      <c r="F42" s="3287"/>
      <c r="G42" s="3288"/>
      <c r="H42" s="3288"/>
      <c r="I42" s="3288"/>
      <c r="J42" s="3288"/>
      <c r="K42" s="3288"/>
      <c r="L42" s="3288"/>
      <c r="M42" s="3288"/>
      <c r="N42" s="3288"/>
      <c r="O42" s="3288"/>
      <c r="P42" s="3288"/>
      <c r="Q42" s="3288"/>
      <c r="R42" s="3288"/>
      <c r="S42" s="3289"/>
      <c r="T42" s="1028"/>
      <c r="U42" s="991"/>
      <c r="V42" s="991"/>
      <c r="W42" s="991"/>
      <c r="X42" s="991"/>
      <c r="Y42" s="991"/>
      <c r="Z42" s="991"/>
      <c r="AA42" s="991"/>
      <c r="AB42" s="996"/>
    </row>
    <row r="43" spans="2:28" ht="30" customHeight="1" thickBot="1">
      <c r="B43" s="1041"/>
      <c r="C43" s="1021"/>
      <c r="D43" s="35"/>
      <c r="E43" s="36"/>
      <c r="F43" s="3290"/>
      <c r="G43" s="3291"/>
      <c r="H43" s="3291"/>
      <c r="I43" s="3291"/>
      <c r="J43" s="3291"/>
      <c r="K43" s="3291"/>
      <c r="L43" s="3291"/>
      <c r="M43" s="3291"/>
      <c r="N43" s="3291"/>
      <c r="O43" s="3291"/>
      <c r="P43" s="3291"/>
      <c r="Q43" s="3291"/>
      <c r="R43" s="3291"/>
      <c r="S43" s="3292"/>
      <c r="T43" s="1028"/>
      <c r="U43" s="991"/>
      <c r="V43" s="991"/>
      <c r="W43" s="991"/>
      <c r="X43" s="991"/>
      <c r="Y43" s="991"/>
      <c r="Z43" s="991"/>
      <c r="AA43" s="991"/>
      <c r="AB43" s="996"/>
    </row>
    <row r="44" spans="2:28" ht="30" customHeight="1">
      <c r="B44" s="1041"/>
      <c r="C44" s="1021"/>
      <c r="D44" s="35"/>
      <c r="E44" s="36"/>
      <c r="F44" s="984"/>
      <c r="G44" s="40"/>
      <c r="H44" s="36"/>
      <c r="T44" s="1028"/>
      <c r="U44" s="991"/>
      <c r="V44" s="991"/>
      <c r="W44" s="991"/>
      <c r="X44" s="991"/>
      <c r="Y44" s="991"/>
      <c r="Z44" s="991"/>
      <c r="AA44" s="991"/>
      <c r="AB44" s="996"/>
    </row>
    <row r="45" spans="2:28" ht="34.5" customHeight="1">
      <c r="B45" s="1068"/>
      <c r="C45" s="1035"/>
      <c r="D45" s="1057"/>
      <c r="E45" s="1047"/>
      <c r="F45" s="1070"/>
      <c r="G45" s="1058"/>
      <c r="H45" s="1047"/>
      <c r="I45" s="1027"/>
      <c r="J45" s="1027"/>
      <c r="K45" s="1027"/>
      <c r="L45" s="1027"/>
      <c r="M45" s="1027"/>
      <c r="N45" s="1027"/>
      <c r="O45" s="1027"/>
      <c r="P45" s="1027"/>
      <c r="Q45" s="1027"/>
      <c r="R45" s="1027"/>
      <c r="S45" s="1027"/>
      <c r="T45" s="1062"/>
      <c r="U45" s="1047"/>
      <c r="V45" s="1063"/>
      <c r="W45" s="1063"/>
      <c r="X45" s="1047"/>
      <c r="Y45" s="1047"/>
      <c r="Z45" s="1047"/>
      <c r="AA45" s="1047"/>
      <c r="AB45" s="1061"/>
    </row>
    <row r="46" spans="2:28" ht="34.5" customHeight="1">
      <c r="B46" s="1041"/>
      <c r="C46" s="1021"/>
      <c r="D46" s="35"/>
      <c r="E46" s="36"/>
      <c r="F46" s="984"/>
      <c r="G46" s="40"/>
      <c r="H46" s="36"/>
      <c r="T46" s="235"/>
      <c r="U46" s="36"/>
      <c r="V46" s="34"/>
      <c r="W46" s="34"/>
      <c r="X46" s="36"/>
      <c r="Y46" s="36"/>
      <c r="Z46" s="36"/>
      <c r="AA46" s="36"/>
      <c r="AB46" s="996"/>
    </row>
    <row r="47" spans="2:28" ht="30" customHeight="1">
      <c r="B47" s="1041"/>
      <c r="C47" s="1021"/>
      <c r="D47" s="35"/>
      <c r="E47" s="36"/>
      <c r="F47" s="984"/>
      <c r="G47" s="40"/>
      <c r="H47" s="36"/>
      <c r="T47" s="235"/>
      <c r="U47" s="36"/>
      <c r="V47" s="34"/>
      <c r="W47" s="34"/>
      <c r="X47" s="36"/>
      <c r="Y47" s="36"/>
      <c r="Z47" s="1046" t="s">
        <v>371</v>
      </c>
      <c r="AA47" s="1046"/>
      <c r="AB47" s="996"/>
    </row>
    <row r="48" spans="2:28" ht="30" customHeight="1">
      <c r="B48" s="1041"/>
      <c r="E48" s="238">
        <v>9.4</v>
      </c>
      <c r="F48" s="238" t="s">
        <v>108</v>
      </c>
      <c r="I48" s="40"/>
      <c r="S48" s="3165">
        <v>58</v>
      </c>
      <c r="T48" s="3277"/>
      <c r="U48" s="3278"/>
      <c r="V48" s="3278"/>
      <c r="W48" s="3278"/>
      <c r="X48" s="3278"/>
      <c r="Y48" s="3278"/>
      <c r="Z48" s="3279"/>
      <c r="AA48" s="1374"/>
      <c r="AB48" s="1358"/>
    </row>
    <row r="49" spans="2:29" ht="30" customHeight="1">
      <c r="B49" s="1041"/>
      <c r="F49" s="1021" t="s">
        <v>109</v>
      </c>
      <c r="I49" s="40"/>
      <c r="S49" s="3165"/>
      <c r="T49" s="3280"/>
      <c r="U49" s="3281"/>
      <c r="V49" s="3281"/>
      <c r="W49" s="3281"/>
      <c r="X49" s="3281"/>
      <c r="Y49" s="3281"/>
      <c r="Z49" s="3282"/>
      <c r="AA49" s="1374"/>
      <c r="AB49" s="1358"/>
    </row>
    <row r="50" spans="2:29" ht="34.5" customHeight="1">
      <c r="B50" s="1068"/>
      <c r="C50" s="1035"/>
      <c r="D50" s="1057"/>
      <c r="E50" s="1027"/>
      <c r="F50" s="1047"/>
      <c r="G50" s="1058"/>
      <c r="H50" s="1047"/>
      <c r="I50" s="1027"/>
      <c r="J50" s="1027"/>
      <c r="K50" s="1027"/>
      <c r="L50" s="1027"/>
      <c r="M50" s="1027"/>
      <c r="N50" s="1027"/>
      <c r="O50" s="1027"/>
      <c r="P50" s="1027"/>
      <c r="Q50" s="1027"/>
      <c r="R50" s="1027"/>
      <c r="S50" s="1027"/>
      <c r="T50" s="1359"/>
      <c r="U50" s="1360"/>
      <c r="V50" s="1361"/>
      <c r="W50" s="1361"/>
      <c r="X50" s="1360"/>
      <c r="Y50" s="1360"/>
      <c r="Z50" s="1360"/>
      <c r="AA50" s="1360"/>
      <c r="AB50" s="1362"/>
    </row>
    <row r="51" spans="2:29" ht="34.5" customHeight="1">
      <c r="B51" s="1041"/>
      <c r="C51" s="1021"/>
      <c r="D51" s="35"/>
      <c r="E51" s="36"/>
      <c r="F51" s="988"/>
      <c r="G51" s="40"/>
      <c r="H51" s="36"/>
      <c r="T51" s="1355"/>
      <c r="U51" s="1356"/>
      <c r="V51" s="1356"/>
      <c r="W51" s="1356"/>
      <c r="X51" s="1356"/>
      <c r="Y51" s="1356"/>
      <c r="Z51" s="1356"/>
      <c r="AA51" s="1356"/>
      <c r="AB51" s="1358"/>
    </row>
    <row r="52" spans="2:29" ht="30" customHeight="1">
      <c r="B52" s="1041"/>
      <c r="E52" s="238">
        <v>9.5</v>
      </c>
      <c r="F52" s="36" t="s">
        <v>110</v>
      </c>
      <c r="H52" s="984"/>
      <c r="I52" s="40"/>
      <c r="S52" s="3165" t="s">
        <v>57</v>
      </c>
      <c r="T52" s="3277"/>
      <c r="U52" s="3278"/>
      <c r="V52" s="3278"/>
      <c r="W52" s="3278"/>
      <c r="X52" s="3278"/>
      <c r="Y52" s="3278"/>
      <c r="Z52" s="3279"/>
      <c r="AA52" s="1374"/>
      <c r="AB52" s="1358"/>
    </row>
    <row r="53" spans="2:29" ht="30" customHeight="1">
      <c r="B53" s="1041"/>
      <c r="E53" s="1021"/>
      <c r="F53" s="35" t="s">
        <v>111</v>
      </c>
      <c r="H53" s="988"/>
      <c r="I53" s="40"/>
      <c r="S53" s="3165"/>
      <c r="T53" s="3280"/>
      <c r="U53" s="3281"/>
      <c r="V53" s="3281"/>
      <c r="W53" s="3281"/>
      <c r="X53" s="3281"/>
      <c r="Y53" s="3281"/>
      <c r="Z53" s="3282"/>
      <c r="AA53" s="1374"/>
      <c r="AB53" s="1358"/>
    </row>
    <row r="54" spans="2:29" ht="34.5" customHeight="1">
      <c r="B54" s="1068"/>
      <c r="C54" s="1035"/>
      <c r="D54" s="1057"/>
      <c r="E54" s="1047"/>
      <c r="F54" s="1069"/>
      <c r="G54" s="1058"/>
      <c r="H54" s="1047"/>
      <c r="I54" s="1027"/>
      <c r="J54" s="1027"/>
      <c r="K54" s="1027"/>
      <c r="L54" s="1027"/>
      <c r="M54" s="1027"/>
      <c r="N54" s="1027"/>
      <c r="O54" s="1027"/>
      <c r="P54" s="1027"/>
      <c r="Q54" s="1027"/>
      <c r="R54" s="1027"/>
      <c r="S54" s="1027"/>
      <c r="T54" s="1359"/>
      <c r="U54" s="1360"/>
      <c r="V54" s="1360"/>
      <c r="W54" s="1360"/>
      <c r="X54" s="1360"/>
      <c r="Y54" s="1360"/>
      <c r="Z54" s="1360"/>
      <c r="AA54" s="1360"/>
      <c r="AB54" s="1362"/>
    </row>
    <row r="55" spans="2:29" ht="34.5" customHeight="1">
      <c r="B55" s="1041"/>
      <c r="C55" s="1021"/>
      <c r="D55" s="35"/>
      <c r="E55" s="36"/>
      <c r="F55" s="988"/>
      <c r="G55" s="40"/>
      <c r="H55" s="36"/>
      <c r="T55" s="1355"/>
      <c r="U55" s="1356"/>
      <c r="V55" s="1356"/>
      <c r="W55" s="1356"/>
      <c r="X55" s="1356"/>
      <c r="Y55" s="1356"/>
      <c r="Z55" s="1356"/>
      <c r="AA55" s="1356"/>
      <c r="AB55" s="1358"/>
    </row>
    <row r="56" spans="2:29" ht="30" customHeight="1">
      <c r="B56" s="1041"/>
      <c r="E56" s="238">
        <v>9.6</v>
      </c>
      <c r="F56" s="36" t="s">
        <v>112</v>
      </c>
      <c r="H56" s="984"/>
      <c r="I56" s="40"/>
      <c r="S56" s="3165" t="s">
        <v>58</v>
      </c>
      <c r="T56" s="3277"/>
      <c r="U56" s="3278"/>
      <c r="V56" s="3278"/>
      <c r="W56" s="3278"/>
      <c r="X56" s="3278"/>
      <c r="Y56" s="3278"/>
      <c r="Z56" s="3279"/>
      <c r="AA56" s="1374"/>
      <c r="AB56" s="1358"/>
    </row>
    <row r="57" spans="2:29" ht="31.5" customHeight="1">
      <c r="B57" s="1041"/>
      <c r="E57" s="1021"/>
      <c r="F57" s="35" t="s">
        <v>114</v>
      </c>
      <c r="H57" s="988"/>
      <c r="I57" s="40"/>
      <c r="S57" s="3165"/>
      <c r="T57" s="3280"/>
      <c r="U57" s="3281"/>
      <c r="V57" s="3281"/>
      <c r="W57" s="3281"/>
      <c r="X57" s="3281"/>
      <c r="Y57" s="3281"/>
      <c r="Z57" s="3282"/>
      <c r="AA57" s="1374"/>
      <c r="AB57" s="1358"/>
    </row>
    <row r="58" spans="2:29" ht="34.5" customHeight="1">
      <c r="B58" s="1068"/>
      <c r="C58" s="1035"/>
      <c r="D58" s="1057"/>
      <c r="E58" s="1047"/>
      <c r="F58" s="1069"/>
      <c r="G58" s="1058"/>
      <c r="H58" s="1047"/>
      <c r="I58" s="1027"/>
      <c r="J58" s="1027"/>
      <c r="K58" s="1027"/>
      <c r="L58" s="1027"/>
      <c r="M58" s="1027"/>
      <c r="N58" s="1027"/>
      <c r="O58" s="1027"/>
      <c r="P58" s="1027"/>
      <c r="Q58" s="1027"/>
      <c r="R58" s="1027"/>
      <c r="S58" s="1027"/>
      <c r="T58" s="1359"/>
      <c r="U58" s="1360"/>
      <c r="V58" s="1360"/>
      <c r="W58" s="1360"/>
      <c r="X58" s="1360"/>
      <c r="Y58" s="1360"/>
      <c r="Z58" s="1360"/>
      <c r="AA58" s="1360"/>
      <c r="AB58" s="1362"/>
    </row>
    <row r="59" spans="2:29" ht="34.5" customHeight="1">
      <c r="B59" s="1041"/>
      <c r="C59" s="1021"/>
      <c r="D59" s="35"/>
      <c r="E59" s="36"/>
      <c r="F59" s="988"/>
      <c r="G59" s="40"/>
      <c r="H59" s="36"/>
      <c r="T59" s="1355"/>
      <c r="U59" s="1356"/>
      <c r="V59" s="1356"/>
      <c r="W59" s="1356"/>
      <c r="X59" s="1356"/>
      <c r="Y59" s="1356"/>
      <c r="Z59" s="1356"/>
      <c r="AA59" s="1356"/>
      <c r="AB59" s="1358"/>
    </row>
    <row r="60" spans="2:29" ht="30" customHeight="1">
      <c r="B60" s="982"/>
      <c r="E60" s="238">
        <v>9.6999999999999993</v>
      </c>
      <c r="F60" s="1071" t="s">
        <v>115</v>
      </c>
      <c r="H60" s="41"/>
      <c r="I60" s="41"/>
      <c r="J60" s="41"/>
      <c r="K60" s="41"/>
      <c r="L60" s="41"/>
      <c r="M60" s="41"/>
      <c r="N60" s="41"/>
      <c r="O60" s="41"/>
      <c r="P60" s="41"/>
      <c r="Q60" s="41"/>
      <c r="R60" s="41"/>
      <c r="S60" s="3165" t="s">
        <v>94</v>
      </c>
      <c r="T60" s="3277"/>
      <c r="U60" s="3278"/>
      <c r="V60" s="3278"/>
      <c r="W60" s="3278"/>
      <c r="X60" s="3278"/>
      <c r="Y60" s="3278"/>
      <c r="Z60" s="3279"/>
      <c r="AA60" s="1374"/>
      <c r="AB60" s="1358"/>
      <c r="AC60" s="1038"/>
    </row>
    <row r="61" spans="2:29" ht="30" customHeight="1">
      <c r="B61" s="982"/>
      <c r="E61" s="43"/>
      <c r="F61" s="1072" t="s">
        <v>117</v>
      </c>
      <c r="H61" s="41"/>
      <c r="I61" s="41"/>
      <c r="J61" s="41"/>
      <c r="K61" s="41"/>
      <c r="L61" s="41"/>
      <c r="M61" s="41"/>
      <c r="N61" s="41"/>
      <c r="O61" s="41"/>
      <c r="P61" s="41"/>
      <c r="Q61" s="41"/>
      <c r="R61" s="41"/>
      <c r="S61" s="3165"/>
      <c r="T61" s="3280"/>
      <c r="U61" s="3281"/>
      <c r="V61" s="3281"/>
      <c r="W61" s="3281"/>
      <c r="X61" s="3281"/>
      <c r="Y61" s="3281"/>
      <c r="Z61" s="3282"/>
      <c r="AA61" s="1374"/>
      <c r="AB61" s="1363"/>
      <c r="AC61" s="1038"/>
    </row>
    <row r="62" spans="2:29" ht="34.5" customHeight="1">
      <c r="B62" s="1056"/>
      <c r="C62" s="1073"/>
      <c r="D62" s="1074"/>
      <c r="E62" s="1027"/>
      <c r="F62" s="1027"/>
      <c r="G62" s="1027"/>
      <c r="H62" s="1074"/>
      <c r="I62" s="1074"/>
      <c r="J62" s="1074"/>
      <c r="K62" s="1074"/>
      <c r="L62" s="1074"/>
      <c r="M62" s="1074"/>
      <c r="N62" s="1074"/>
      <c r="O62" s="1074"/>
      <c r="P62" s="1074"/>
      <c r="Q62" s="1074"/>
      <c r="R62" s="1074"/>
      <c r="S62" s="1074"/>
      <c r="T62" s="1364"/>
      <c r="U62" s="1361"/>
      <c r="V62" s="1360"/>
      <c r="W62" s="1360"/>
      <c r="X62" s="1360"/>
      <c r="Y62" s="1360"/>
      <c r="Z62" s="1360"/>
      <c r="AA62" s="1360"/>
      <c r="AB62" s="1365"/>
      <c r="AC62" s="1038"/>
    </row>
    <row r="63" spans="2:29" ht="34.5" customHeight="1">
      <c r="B63" s="982"/>
      <c r="C63" s="43"/>
      <c r="D63" s="41"/>
      <c r="H63" s="41"/>
      <c r="I63" s="41"/>
      <c r="J63" s="41"/>
      <c r="K63" s="41"/>
      <c r="L63" s="41"/>
      <c r="M63" s="41"/>
      <c r="N63" s="41"/>
      <c r="O63" s="41"/>
      <c r="P63" s="41"/>
      <c r="Q63" s="41"/>
      <c r="R63" s="41"/>
      <c r="S63" s="41"/>
      <c r="T63" s="1366"/>
      <c r="U63" s="1367"/>
      <c r="V63" s="3293"/>
      <c r="W63" s="3293"/>
      <c r="X63" s="3293"/>
      <c r="Y63" s="1368"/>
      <c r="Z63" s="1369"/>
      <c r="AA63" s="1369"/>
      <c r="AB63" s="1370"/>
      <c r="AC63" s="1038"/>
    </row>
    <row r="64" spans="2:29" ht="30" customHeight="1">
      <c r="B64" s="982"/>
      <c r="E64" s="238">
        <v>9.8000000000000007</v>
      </c>
      <c r="F64" s="1071" t="s">
        <v>837</v>
      </c>
      <c r="H64" s="44"/>
      <c r="I64" s="41"/>
      <c r="J64" s="41"/>
      <c r="K64" s="41"/>
      <c r="L64" s="41"/>
      <c r="M64" s="41"/>
      <c r="N64" s="41"/>
      <c r="O64" s="41"/>
      <c r="P64" s="41"/>
      <c r="Q64" s="41"/>
      <c r="R64" s="41"/>
      <c r="S64" s="3165" t="s">
        <v>59</v>
      </c>
      <c r="T64" s="3277"/>
      <c r="U64" s="3278"/>
      <c r="V64" s="3278"/>
      <c r="W64" s="3278"/>
      <c r="X64" s="3278"/>
      <c r="Y64" s="3278"/>
      <c r="Z64" s="3279"/>
      <c r="AA64" s="1367"/>
      <c r="AB64" s="1371"/>
      <c r="AC64" s="1038"/>
    </row>
    <row r="65" spans="2:29" ht="30" customHeight="1">
      <c r="B65" s="982"/>
      <c r="E65" s="238"/>
      <c r="F65" s="1071" t="s">
        <v>831</v>
      </c>
      <c r="H65" s="44"/>
      <c r="I65" s="41"/>
      <c r="J65" s="41"/>
      <c r="K65" s="41"/>
      <c r="L65" s="41"/>
      <c r="M65" s="41"/>
      <c r="N65" s="41"/>
      <c r="O65" s="41"/>
      <c r="P65" s="41"/>
      <c r="Q65" s="41"/>
      <c r="R65" s="41"/>
      <c r="S65" s="3165"/>
      <c r="T65" s="3280"/>
      <c r="U65" s="3281"/>
      <c r="V65" s="3281"/>
      <c r="W65" s="3281"/>
      <c r="X65" s="3281"/>
      <c r="Y65" s="3281"/>
      <c r="Z65" s="3282"/>
      <c r="AA65" s="1374"/>
      <c r="AB65" s="1371"/>
      <c r="AC65" s="1038"/>
    </row>
    <row r="66" spans="2:29" ht="30" customHeight="1">
      <c r="B66" s="982"/>
      <c r="E66" s="43"/>
      <c r="F66" s="1072" t="s">
        <v>838</v>
      </c>
      <c r="H66" s="44"/>
      <c r="I66" s="41"/>
      <c r="J66" s="41"/>
      <c r="K66" s="41"/>
      <c r="L66" s="41"/>
      <c r="M66" s="41"/>
      <c r="N66" s="41"/>
      <c r="O66" s="41"/>
      <c r="P66" s="41"/>
      <c r="Q66" s="41"/>
      <c r="R66" s="41"/>
      <c r="AA66" s="1374"/>
      <c r="AB66" s="1363"/>
      <c r="AC66" s="1038"/>
    </row>
    <row r="67" spans="2:29" ht="30" customHeight="1">
      <c r="B67" s="982"/>
      <c r="E67" s="43"/>
      <c r="F67" s="1072" t="s">
        <v>839</v>
      </c>
      <c r="H67" s="44"/>
      <c r="I67" s="41"/>
      <c r="J67" s="41"/>
      <c r="K67" s="41"/>
      <c r="L67" s="41"/>
      <c r="M67" s="41"/>
      <c r="N67" s="41"/>
      <c r="O67" s="41"/>
      <c r="P67" s="41"/>
      <c r="Q67" s="41"/>
      <c r="R67" s="41"/>
      <c r="S67" s="986"/>
      <c r="T67" s="1372"/>
      <c r="U67" s="1372"/>
      <c r="V67" s="1372"/>
      <c r="W67" s="1372"/>
      <c r="X67" s="1372"/>
      <c r="Y67" s="1372"/>
      <c r="Z67" s="1372"/>
      <c r="AA67" s="1372"/>
      <c r="AB67" s="1363"/>
      <c r="AC67" s="1038"/>
    </row>
    <row r="68" spans="2:29" ht="34.5" customHeight="1">
      <c r="B68" s="982"/>
      <c r="E68" s="43"/>
      <c r="F68" s="41"/>
      <c r="G68" s="1111"/>
      <c r="H68" s="43"/>
      <c r="I68" s="41"/>
      <c r="J68" s="41"/>
      <c r="K68" s="41"/>
      <c r="L68" s="41"/>
      <c r="M68" s="41"/>
      <c r="N68" s="41"/>
      <c r="O68" s="41"/>
      <c r="P68" s="41"/>
      <c r="Q68" s="41"/>
      <c r="R68" s="41"/>
      <c r="S68" s="41"/>
      <c r="T68" s="1366"/>
      <c r="U68" s="1368"/>
      <c r="V68" s="1367"/>
      <c r="W68" s="1367"/>
      <c r="X68" s="1367"/>
      <c r="Y68" s="1356"/>
      <c r="Z68" s="1373"/>
      <c r="AA68" s="1373"/>
      <c r="AB68" s="1363"/>
      <c r="AC68" s="1038"/>
    </row>
    <row r="69" spans="2:29" ht="34.5" customHeight="1">
      <c r="B69" s="1712"/>
      <c r="C69" s="1738"/>
      <c r="D69" s="1739"/>
      <c r="E69" s="1740"/>
      <c r="F69" s="1741"/>
      <c r="G69" s="1739"/>
      <c r="H69" s="1739"/>
      <c r="I69" s="1739"/>
      <c r="J69" s="1739"/>
      <c r="K69" s="1739"/>
      <c r="L69" s="1739"/>
      <c r="M69" s="1739"/>
      <c r="N69" s="1739"/>
      <c r="O69" s="1739"/>
      <c r="P69" s="1739"/>
      <c r="Q69" s="1739"/>
      <c r="R69" s="1739"/>
      <c r="S69" s="1739"/>
      <c r="T69" s="1742"/>
      <c r="U69" s="1743"/>
      <c r="V69" s="1744"/>
      <c r="W69" s="1744"/>
      <c r="X69" s="1744"/>
      <c r="Y69" s="1745"/>
      <c r="Z69" s="1744"/>
      <c r="AA69" s="1744"/>
      <c r="AB69" s="1746"/>
      <c r="AC69" s="1038"/>
    </row>
    <row r="70" spans="2:29" ht="30" customHeight="1">
      <c r="B70" s="982"/>
      <c r="E70" s="238">
        <v>9.9</v>
      </c>
      <c r="F70" s="1071" t="s">
        <v>2584</v>
      </c>
      <c r="H70" s="41"/>
      <c r="I70" s="41"/>
      <c r="J70" s="41"/>
      <c r="K70" s="41"/>
      <c r="L70" s="41"/>
      <c r="M70" s="41"/>
      <c r="N70" s="41"/>
      <c r="O70" s="41"/>
      <c r="P70" s="41"/>
      <c r="Q70" s="41"/>
      <c r="R70" s="41"/>
      <c r="S70" s="3165">
        <v>11</v>
      </c>
      <c r="T70" s="3277"/>
      <c r="U70" s="3278"/>
      <c r="V70" s="3278"/>
      <c r="W70" s="3278"/>
      <c r="X70" s="3278"/>
      <c r="Y70" s="3278"/>
      <c r="Z70" s="3279"/>
      <c r="AA70" s="1374"/>
      <c r="AB70" s="1358"/>
      <c r="AC70" s="1038"/>
    </row>
    <row r="71" spans="2:29" ht="30" customHeight="1">
      <c r="B71" s="982"/>
      <c r="E71" s="41"/>
      <c r="F71" s="1071" t="s">
        <v>2583</v>
      </c>
      <c r="H71" s="41"/>
      <c r="I71" s="41"/>
      <c r="J71" s="41"/>
      <c r="K71" s="41"/>
      <c r="L71" s="41"/>
      <c r="M71" s="41"/>
      <c r="N71" s="41"/>
      <c r="O71" s="41"/>
      <c r="P71" s="41"/>
      <c r="Q71" s="41"/>
      <c r="R71" s="41"/>
      <c r="S71" s="3165"/>
      <c r="T71" s="3280"/>
      <c r="U71" s="3281"/>
      <c r="V71" s="3281"/>
      <c r="W71" s="3281"/>
      <c r="X71" s="3281"/>
      <c r="Y71" s="3281"/>
      <c r="Z71" s="3282"/>
      <c r="AA71" s="1374"/>
      <c r="AB71" s="1358"/>
      <c r="AC71" s="1038"/>
    </row>
    <row r="72" spans="2:29" ht="30" customHeight="1">
      <c r="B72" s="982"/>
      <c r="E72" s="41"/>
      <c r="F72" s="993" t="s">
        <v>835</v>
      </c>
      <c r="I72" s="41"/>
      <c r="J72" s="41"/>
      <c r="K72" s="41"/>
      <c r="L72" s="41"/>
      <c r="M72" s="41"/>
      <c r="N72" s="41"/>
      <c r="O72" s="41"/>
      <c r="P72" s="41"/>
      <c r="Q72" s="41"/>
      <c r="R72" s="41"/>
      <c r="S72" s="41"/>
      <c r="T72" s="41"/>
      <c r="U72" s="1000"/>
      <c r="V72" s="1037"/>
      <c r="W72" s="1037"/>
      <c r="X72" s="1037"/>
      <c r="Y72" s="1037"/>
      <c r="Z72" s="1037"/>
      <c r="AA72" s="1037"/>
      <c r="AB72" s="1029"/>
      <c r="AC72" s="1038"/>
    </row>
    <row r="73" spans="2:29" ht="30" customHeight="1">
      <c r="B73" s="982"/>
      <c r="E73" s="41"/>
      <c r="F73" s="993" t="s">
        <v>836</v>
      </c>
      <c r="I73" s="41"/>
      <c r="J73" s="41"/>
      <c r="K73" s="41"/>
      <c r="L73" s="41"/>
      <c r="M73" s="41"/>
      <c r="N73" s="41"/>
      <c r="O73" s="41"/>
      <c r="P73" s="41"/>
      <c r="Q73" s="41"/>
      <c r="R73" s="41"/>
      <c r="S73" s="41"/>
      <c r="T73" s="41"/>
      <c r="U73" s="1000"/>
      <c r="V73" s="1037"/>
      <c r="W73" s="1037"/>
      <c r="X73" s="1037"/>
      <c r="Y73" s="1037"/>
      <c r="Z73" s="1037"/>
      <c r="AA73" s="1037"/>
      <c r="AB73" s="1029"/>
      <c r="AC73" s="1038"/>
    </row>
    <row r="74" spans="2:29" ht="30" customHeight="1" thickBot="1">
      <c r="B74" s="982"/>
      <c r="E74" s="41"/>
      <c r="F74" s="41"/>
      <c r="G74" s="993"/>
      <c r="I74" s="41"/>
      <c r="J74" s="41"/>
      <c r="K74" s="41"/>
      <c r="L74" s="41"/>
      <c r="M74" s="41"/>
      <c r="N74" s="41"/>
      <c r="O74" s="41"/>
      <c r="P74" s="41"/>
      <c r="Q74" s="41"/>
      <c r="R74" s="41"/>
      <c r="S74" s="41"/>
      <c r="T74" s="41"/>
      <c r="U74" s="1000"/>
      <c r="V74" s="1037"/>
      <c r="W74" s="1037"/>
      <c r="X74" s="1037"/>
      <c r="Y74" s="1037"/>
      <c r="Z74" s="1037"/>
      <c r="AA74" s="1037"/>
      <c r="AB74" s="1029"/>
      <c r="AC74" s="1038"/>
    </row>
    <row r="75" spans="2:29" ht="30" customHeight="1">
      <c r="B75" s="982"/>
      <c r="E75" s="41"/>
      <c r="F75" s="3284" t="s">
        <v>2610</v>
      </c>
      <c r="G75" s="3294"/>
      <c r="H75" s="3294"/>
      <c r="I75" s="3294"/>
      <c r="J75" s="3294"/>
      <c r="K75" s="3294"/>
      <c r="L75" s="3294"/>
      <c r="M75" s="3294"/>
      <c r="N75" s="3294"/>
      <c r="O75" s="3294"/>
      <c r="P75" s="3294"/>
      <c r="Q75" s="3294"/>
      <c r="R75" s="3294"/>
      <c r="S75" s="3294"/>
      <c r="T75" s="3294"/>
      <c r="U75" s="3295"/>
      <c r="V75" s="1037"/>
      <c r="W75" s="1037"/>
      <c r="X75" s="1037"/>
      <c r="Y75" s="1037"/>
      <c r="Z75" s="1037"/>
      <c r="AA75" s="1037"/>
      <c r="AB75" s="1029"/>
      <c r="AC75" s="1038"/>
    </row>
    <row r="76" spans="2:29" ht="30" customHeight="1">
      <c r="B76" s="982"/>
      <c r="E76" s="41"/>
      <c r="F76" s="3296"/>
      <c r="G76" s="3297"/>
      <c r="H76" s="3297"/>
      <c r="I76" s="3297"/>
      <c r="J76" s="3297"/>
      <c r="K76" s="3297"/>
      <c r="L76" s="3297"/>
      <c r="M76" s="3297"/>
      <c r="N76" s="3297"/>
      <c r="O76" s="3297"/>
      <c r="P76" s="3297"/>
      <c r="Q76" s="3297"/>
      <c r="R76" s="3297"/>
      <c r="S76" s="3297"/>
      <c r="T76" s="3297"/>
      <c r="U76" s="3298"/>
      <c r="V76" s="1037"/>
      <c r="W76" s="1037"/>
      <c r="X76" s="1037"/>
      <c r="Y76" s="1037"/>
      <c r="Z76" s="1037"/>
      <c r="AA76" s="1037"/>
      <c r="AB76" s="1029"/>
      <c r="AC76" s="1038"/>
    </row>
    <row r="77" spans="2:29" ht="30" customHeight="1">
      <c r="B77" s="982"/>
      <c r="E77" s="41"/>
      <c r="F77" s="3296"/>
      <c r="G77" s="3297"/>
      <c r="H77" s="3297"/>
      <c r="I77" s="3297"/>
      <c r="J77" s="3297"/>
      <c r="K77" s="3297"/>
      <c r="L77" s="3297"/>
      <c r="M77" s="3297"/>
      <c r="N77" s="3297"/>
      <c r="O77" s="3297"/>
      <c r="P77" s="3297"/>
      <c r="Q77" s="3297"/>
      <c r="R77" s="3297"/>
      <c r="S77" s="3297"/>
      <c r="T77" s="3297"/>
      <c r="U77" s="3298"/>
      <c r="V77" s="1037"/>
      <c r="W77" s="1037"/>
      <c r="X77" s="1037"/>
      <c r="Y77" s="1037"/>
      <c r="Z77" s="1037"/>
      <c r="AA77" s="1037"/>
      <c r="AB77" s="1029"/>
      <c r="AC77" s="1038"/>
    </row>
    <row r="78" spans="2:29" ht="30" customHeight="1" thickBot="1">
      <c r="B78" s="982"/>
      <c r="E78" s="41"/>
      <c r="F78" s="3299"/>
      <c r="G78" s="3300"/>
      <c r="H78" s="3300"/>
      <c r="I78" s="3300"/>
      <c r="J78" s="3300"/>
      <c r="K78" s="3300"/>
      <c r="L78" s="3300"/>
      <c r="M78" s="3300"/>
      <c r="N78" s="3300"/>
      <c r="O78" s="3300"/>
      <c r="P78" s="3300"/>
      <c r="Q78" s="3300"/>
      <c r="R78" s="3300"/>
      <c r="S78" s="3300"/>
      <c r="T78" s="3300"/>
      <c r="U78" s="3301"/>
      <c r="V78" s="1037"/>
      <c r="W78" s="1037"/>
      <c r="X78" s="1037"/>
      <c r="Y78" s="1037"/>
      <c r="Z78" s="1037"/>
      <c r="AA78" s="1037"/>
      <c r="AB78" s="1029"/>
      <c r="AC78" s="1038"/>
    </row>
    <row r="79" spans="2:29" ht="39" customHeight="1">
      <c r="B79" s="982"/>
      <c r="E79" s="41"/>
      <c r="F79" s="41"/>
      <c r="G79" s="993"/>
      <c r="I79" s="41"/>
      <c r="J79" s="41"/>
      <c r="K79" s="41"/>
      <c r="L79" s="41"/>
      <c r="M79" s="41"/>
      <c r="N79" s="41"/>
      <c r="O79" s="41"/>
      <c r="P79" s="41"/>
      <c r="Q79" s="41"/>
      <c r="R79" s="41"/>
      <c r="S79" s="41"/>
      <c r="T79" s="41"/>
      <c r="U79" s="1000"/>
      <c r="V79" s="1037"/>
      <c r="W79" s="1037"/>
      <c r="X79" s="1037"/>
      <c r="Y79" s="1037"/>
      <c r="Z79" s="1037"/>
      <c r="AA79" s="1037"/>
      <c r="AB79" s="1029"/>
      <c r="AC79" s="1038"/>
    </row>
    <row r="80" spans="2:29" ht="34.5" customHeight="1" thickBot="1">
      <c r="B80" s="1015"/>
      <c r="C80" s="1031"/>
      <c r="D80" s="1017"/>
      <c r="E80" s="1031"/>
      <c r="F80" s="1017"/>
      <c r="G80" s="1017"/>
      <c r="H80" s="1079"/>
      <c r="I80" s="1017"/>
      <c r="J80" s="1017"/>
      <c r="K80" s="1017"/>
      <c r="L80" s="1017"/>
      <c r="M80" s="1017"/>
      <c r="N80" s="1017"/>
      <c r="O80" s="1017"/>
      <c r="P80" s="1017"/>
      <c r="Q80" s="1017"/>
      <c r="R80" s="1017"/>
      <c r="S80" s="1017"/>
      <c r="T80" s="1080"/>
      <c r="U80" s="1017"/>
      <c r="V80" s="1081"/>
      <c r="W80" s="1081"/>
      <c r="X80" s="1076"/>
      <c r="Y80" s="1076"/>
      <c r="Z80" s="1076"/>
      <c r="AA80" s="1076"/>
      <c r="AB80" s="1077"/>
      <c r="AC80" s="1038"/>
    </row>
    <row r="81" spans="1:29" ht="30" customHeight="1">
      <c r="C81" s="37"/>
      <c r="T81" s="37"/>
      <c r="V81" s="37"/>
      <c r="W81" s="37"/>
      <c r="AC81" s="1038"/>
    </row>
    <row r="82" spans="1:29" ht="30" customHeight="1">
      <c r="A82" s="3216">
        <v>23</v>
      </c>
      <c r="B82" s="3216"/>
      <c r="C82" s="3216"/>
      <c r="D82" s="3216"/>
      <c r="E82" s="3216"/>
      <c r="F82" s="3216"/>
      <c r="G82" s="3216"/>
      <c r="H82" s="3216"/>
      <c r="I82" s="3216"/>
      <c r="J82" s="3216"/>
      <c r="K82" s="3216"/>
      <c r="L82" s="3216"/>
      <c r="M82" s="3216"/>
      <c r="N82" s="3216"/>
      <c r="O82" s="3216"/>
      <c r="P82" s="3216"/>
      <c r="Q82" s="3216"/>
      <c r="R82" s="3216"/>
      <c r="S82" s="3216"/>
      <c r="T82" s="3216"/>
      <c r="U82" s="3216"/>
      <c r="V82" s="3216"/>
      <c r="W82" s="3216"/>
      <c r="X82" s="3216"/>
      <c r="Y82" s="3216"/>
      <c r="Z82" s="3216"/>
      <c r="AA82" s="3216"/>
      <c r="AB82" s="3216"/>
      <c r="AC82" s="3216"/>
    </row>
    <row r="83" spans="1:29" ht="30" customHeight="1">
      <c r="A83" s="3216"/>
      <c r="B83" s="3216"/>
      <c r="C83" s="3216"/>
      <c r="D83" s="3216"/>
      <c r="E83" s="3216"/>
      <c r="F83" s="3216"/>
      <c r="G83" s="3216"/>
      <c r="H83" s="3216"/>
      <c r="I83" s="3216"/>
      <c r="J83" s="3216"/>
      <c r="K83" s="3216"/>
      <c r="L83" s="3216"/>
      <c r="M83" s="3216"/>
      <c r="N83" s="3216"/>
      <c r="O83" s="3216"/>
      <c r="P83" s="3216"/>
      <c r="Q83" s="3216"/>
      <c r="R83" s="3216"/>
      <c r="S83" s="3216"/>
      <c r="T83" s="3216"/>
      <c r="U83" s="3216"/>
      <c r="V83" s="3216"/>
      <c r="W83" s="3216"/>
      <c r="X83" s="3216"/>
      <c r="Y83" s="3216"/>
      <c r="Z83" s="3216"/>
      <c r="AA83" s="3216"/>
      <c r="AB83" s="3216"/>
      <c r="AC83" s="3216"/>
    </row>
  </sheetData>
  <mergeCells count="37">
    <mergeCell ref="A82:AC83"/>
    <mergeCell ref="V63:X63"/>
    <mergeCell ref="S70:S71"/>
    <mergeCell ref="F75:U78"/>
    <mergeCell ref="S48:S49"/>
    <mergeCell ref="T48:Z49"/>
    <mergeCell ref="T52:Z53"/>
    <mergeCell ref="S52:S53"/>
    <mergeCell ref="S56:S57"/>
    <mergeCell ref="T56:Z57"/>
    <mergeCell ref="T70:Z71"/>
    <mergeCell ref="S64:S65"/>
    <mergeCell ref="T64:Z65"/>
    <mergeCell ref="F41:S43"/>
    <mergeCell ref="S12:S13"/>
    <mergeCell ref="T12:Z13"/>
    <mergeCell ref="S60:S61"/>
    <mergeCell ref="T60:Z61"/>
    <mergeCell ref="S37:S38"/>
    <mergeCell ref="T37:Z38"/>
    <mergeCell ref="F25:S27"/>
    <mergeCell ref="S18:S19"/>
    <mergeCell ref="T18:Z19"/>
    <mergeCell ref="S29:S30"/>
    <mergeCell ref="T29:Z30"/>
    <mergeCell ref="S32:S33"/>
    <mergeCell ref="T32:Z33"/>
    <mergeCell ref="S9:S10"/>
    <mergeCell ref="T9:Z10"/>
    <mergeCell ref="S15:S16"/>
    <mergeCell ref="T15:Z16"/>
    <mergeCell ref="T7:Z7"/>
    <mergeCell ref="T6:Z6"/>
    <mergeCell ref="E3:F4"/>
    <mergeCell ref="Q2:R2"/>
    <mergeCell ref="T2:W2"/>
    <mergeCell ref="Y2:Z2"/>
  </mergeCells>
  <pageMargins left="0.23622047244094491" right="0.23622047244094491" top="0.51181102362204722" bottom="0.51181102362204722" header="0" footer="0"/>
  <pageSetup paperSize="9" scale="30"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codeName="Sheet26">
    <tabColor rgb="FF7030A0"/>
  </sheetPr>
  <dimension ref="A1:AO94"/>
  <sheetViews>
    <sheetView showGridLines="0" view="pageBreakPreview" topLeftCell="C60" zoomScale="40" zoomScaleNormal="40" zoomScaleSheetLayoutView="40" workbookViewId="0">
      <selection activeCell="T83" sqref="T83:Z84"/>
    </sheetView>
  </sheetViews>
  <sheetFormatPr defaultColWidth="9.109375" defaultRowHeight="34.200000000000003"/>
  <cols>
    <col min="1" max="4" width="3.6640625" style="34" customWidth="1"/>
    <col min="5" max="5" width="10.6640625" style="34" customWidth="1"/>
    <col min="6" max="6" width="10.6640625" style="39" customWidth="1"/>
    <col min="7" max="7" width="5.6640625" style="34" customWidth="1"/>
    <col min="8" max="14" width="20.6640625" style="34" customWidth="1"/>
    <col min="15" max="19" width="10.6640625" style="34" customWidth="1"/>
    <col min="20" max="20" width="10.6640625" style="235" customWidth="1"/>
    <col min="21" max="26" width="10.6640625" style="34" customWidth="1"/>
    <col min="27" max="27" width="5.6640625" style="34" customWidth="1"/>
    <col min="28" max="29" width="3.6640625" style="34" customWidth="1"/>
    <col min="30" max="48" width="4.88671875" style="34" customWidth="1"/>
    <col min="49" max="16384" width="9.109375" style="34"/>
  </cols>
  <sheetData>
    <row r="1" spans="1:29" ht="13.5" customHeight="1" thickBot="1">
      <c r="A1" s="364"/>
      <c r="B1" s="364"/>
      <c r="C1" s="364"/>
      <c r="D1" s="364"/>
      <c r="E1" s="364"/>
      <c r="F1" s="355"/>
      <c r="G1" s="364"/>
      <c r="H1" s="364"/>
      <c r="I1" s="364"/>
      <c r="J1" s="364"/>
      <c r="K1" s="364"/>
      <c r="L1" s="364"/>
      <c r="M1" s="364"/>
      <c r="N1" s="364"/>
      <c r="O1" s="364"/>
      <c r="P1" s="364"/>
      <c r="Q1" s="364"/>
      <c r="R1" s="364"/>
      <c r="S1" s="364"/>
      <c r="T1" s="346"/>
      <c r="U1" s="364"/>
      <c r="V1" s="364"/>
      <c r="W1" s="364"/>
      <c r="X1" s="364"/>
      <c r="Y1" s="364"/>
      <c r="Z1" s="364"/>
      <c r="AA1" s="364"/>
      <c r="AB1" s="364"/>
      <c r="AC1" s="364"/>
    </row>
    <row r="2" spans="1:29" ht="16.2" customHeight="1" thickBot="1">
      <c r="A2" s="364"/>
      <c r="B2" s="402"/>
      <c r="C2" s="403"/>
      <c r="D2" s="403"/>
      <c r="E2" s="403"/>
      <c r="F2" s="356"/>
      <c r="G2" s="403"/>
      <c r="H2" s="403"/>
      <c r="I2" s="403"/>
      <c r="J2" s="403"/>
      <c r="K2" s="403"/>
      <c r="L2" s="403"/>
      <c r="M2" s="403"/>
      <c r="N2" s="403"/>
      <c r="O2" s="403"/>
      <c r="P2" s="403"/>
      <c r="Q2" s="403"/>
      <c r="R2" s="403"/>
      <c r="S2" s="403"/>
      <c r="T2" s="404"/>
      <c r="U2" s="403"/>
      <c r="V2" s="403"/>
      <c r="W2" s="403"/>
      <c r="X2" s="403"/>
      <c r="Y2" s="403"/>
      <c r="Z2" s="403"/>
      <c r="AA2" s="403"/>
      <c r="AB2" s="405"/>
      <c r="AC2" s="364"/>
    </row>
    <row r="3" spans="1:29" ht="50.1" customHeight="1">
      <c r="B3" s="1454"/>
      <c r="C3" s="2005"/>
      <c r="D3" s="2005"/>
      <c r="E3" s="3166">
        <v>9</v>
      </c>
      <c r="F3" s="3167"/>
      <c r="H3" s="1089" t="s">
        <v>779</v>
      </c>
      <c r="AB3" s="1455"/>
    </row>
    <row r="4" spans="1:29" ht="50.1" customHeight="1" thickBot="1">
      <c r="B4" s="1454"/>
      <c r="C4" s="2005"/>
      <c r="D4" s="2005"/>
      <c r="E4" s="3168"/>
      <c r="F4" s="3169"/>
      <c r="H4" s="1092" t="s">
        <v>761</v>
      </c>
      <c r="I4" s="42"/>
      <c r="J4" s="42"/>
      <c r="K4" s="42"/>
      <c r="L4" s="42"/>
      <c r="M4" s="42"/>
      <c r="N4" s="42"/>
      <c r="O4" s="42"/>
      <c r="T4" s="43"/>
      <c r="U4" s="41"/>
      <c r="V4" s="41"/>
      <c r="W4" s="41"/>
      <c r="X4" s="41"/>
      <c r="Y4" s="41"/>
      <c r="Z4" s="41"/>
      <c r="AA4" s="41"/>
      <c r="AB4" s="1455"/>
    </row>
    <row r="5" spans="1:29" ht="30" customHeight="1">
      <c r="B5" s="1454"/>
      <c r="C5" s="2005"/>
      <c r="D5" s="2005"/>
      <c r="E5" s="2043"/>
      <c r="F5" s="2043"/>
      <c r="H5" s="1092"/>
      <c r="I5" s="42"/>
      <c r="J5" s="42"/>
      <c r="K5" s="42"/>
      <c r="L5" s="42"/>
      <c r="M5" s="42"/>
      <c r="N5" s="42"/>
      <c r="O5" s="42"/>
      <c r="T5" s="43"/>
      <c r="U5" s="41"/>
      <c r="V5" s="41"/>
      <c r="W5" s="41"/>
      <c r="X5" s="41"/>
      <c r="Y5" s="41"/>
      <c r="Z5" s="41"/>
      <c r="AA5" s="41"/>
      <c r="AB5" s="2042"/>
    </row>
    <row r="6" spans="1:29" ht="30" customHeight="1">
      <c r="B6" s="1454"/>
      <c r="C6" s="2005"/>
      <c r="D6" s="2005"/>
      <c r="E6" s="2043"/>
      <c r="F6" s="2043"/>
      <c r="H6" s="1092"/>
      <c r="I6" s="42"/>
      <c r="J6" s="42"/>
      <c r="K6" s="42"/>
      <c r="L6" s="42"/>
      <c r="M6" s="42"/>
      <c r="N6" s="42"/>
      <c r="O6" s="42"/>
      <c r="T6" s="3188" t="s">
        <v>86</v>
      </c>
      <c r="U6" s="3188"/>
      <c r="V6" s="3188"/>
      <c r="W6" s="3188"/>
      <c r="X6" s="3188"/>
      <c r="Y6" s="3188"/>
      <c r="Z6" s="3188"/>
      <c r="AA6" s="41"/>
      <c r="AB6" s="2042"/>
    </row>
    <row r="7" spans="1:29" ht="30" customHeight="1">
      <c r="B7" s="1454"/>
      <c r="C7" s="41"/>
      <c r="D7" s="41"/>
      <c r="E7" s="41"/>
      <c r="F7" s="1111"/>
      <c r="G7" s="41"/>
      <c r="H7" s="41"/>
      <c r="I7" s="41"/>
      <c r="J7" s="41"/>
      <c r="K7" s="41"/>
      <c r="L7" s="41"/>
      <c r="M7" s="41"/>
      <c r="N7" s="41"/>
      <c r="O7" s="41"/>
      <c r="P7" s="41"/>
      <c r="Q7" s="41"/>
      <c r="R7" s="41"/>
      <c r="S7" s="41"/>
      <c r="T7" s="3283" t="s">
        <v>40</v>
      </c>
      <c r="U7" s="3283"/>
      <c r="V7" s="3283"/>
      <c r="W7" s="3283"/>
      <c r="X7" s="3283"/>
      <c r="Y7" s="3283"/>
      <c r="Z7" s="3283"/>
      <c r="AA7" s="985"/>
      <c r="AB7" s="1455"/>
    </row>
    <row r="8" spans="1:29" ht="30" customHeight="1">
      <c r="A8" s="364"/>
      <c r="B8" s="406"/>
      <c r="C8" s="334"/>
      <c r="D8" s="334"/>
      <c r="E8" s="334"/>
      <c r="F8" s="408"/>
      <c r="G8" s="334"/>
      <c r="H8" s="334"/>
      <c r="I8" s="334"/>
      <c r="J8" s="334"/>
      <c r="K8" s="334"/>
      <c r="L8" s="334"/>
      <c r="M8" s="334"/>
      <c r="N8" s="334"/>
      <c r="O8" s="334"/>
      <c r="P8" s="334"/>
      <c r="Q8" s="334"/>
      <c r="R8" s="334"/>
      <c r="S8" s="334"/>
      <c r="T8" s="367"/>
      <c r="U8" s="334"/>
      <c r="V8" s="334"/>
      <c r="Z8" s="353" t="s">
        <v>371</v>
      </c>
      <c r="AA8" s="353"/>
      <c r="AB8" s="407"/>
      <c r="AC8" s="364"/>
    </row>
    <row r="9" spans="1:29" s="41" customFormat="1" ht="30" customHeight="1">
      <c r="A9" s="334"/>
      <c r="B9" s="409"/>
      <c r="C9" s="334"/>
      <c r="D9" s="334"/>
      <c r="E9" s="410">
        <v>9.1</v>
      </c>
      <c r="F9" s="337" t="s">
        <v>119</v>
      </c>
      <c r="G9" s="325"/>
      <c r="H9" s="334"/>
      <c r="I9" s="334"/>
      <c r="J9" s="334"/>
      <c r="K9" s="334"/>
      <c r="L9" s="334"/>
      <c r="M9" s="334"/>
      <c r="N9" s="334"/>
      <c r="O9" s="334"/>
      <c r="P9" s="334"/>
      <c r="Q9" s="334"/>
      <c r="R9" s="334"/>
      <c r="S9" s="3239">
        <v>12</v>
      </c>
      <c r="T9" s="3277"/>
      <c r="U9" s="3278"/>
      <c r="V9" s="3278"/>
      <c r="W9" s="3278"/>
      <c r="X9" s="3278"/>
      <c r="Y9" s="3278"/>
      <c r="Z9" s="3279"/>
      <c r="AA9" s="1374"/>
      <c r="AB9" s="411"/>
      <c r="AC9" s="334"/>
    </row>
    <row r="10" spans="1:29" s="41" customFormat="1" ht="30" customHeight="1">
      <c r="A10" s="334"/>
      <c r="B10" s="409"/>
      <c r="C10" s="334"/>
      <c r="D10" s="334"/>
      <c r="E10" s="408"/>
      <c r="F10" s="340" t="s">
        <v>120</v>
      </c>
      <c r="G10" s="325"/>
      <c r="H10" s="334"/>
      <c r="I10" s="334"/>
      <c r="J10" s="334"/>
      <c r="K10" s="334"/>
      <c r="L10" s="334"/>
      <c r="M10" s="334"/>
      <c r="N10" s="334"/>
      <c r="O10" s="334"/>
      <c r="P10" s="334"/>
      <c r="Q10" s="334"/>
      <c r="R10" s="334"/>
      <c r="S10" s="3239"/>
      <c r="T10" s="3280"/>
      <c r="U10" s="3281"/>
      <c r="V10" s="3281"/>
      <c r="W10" s="3281"/>
      <c r="X10" s="3281"/>
      <c r="Y10" s="3281"/>
      <c r="Z10" s="3282"/>
      <c r="AA10" s="1374"/>
      <c r="AB10" s="411"/>
      <c r="AC10" s="334"/>
    </row>
    <row r="11" spans="1:29" s="41" customFormat="1" ht="30" customHeight="1">
      <c r="A11" s="334"/>
      <c r="B11" s="409"/>
      <c r="C11" s="334"/>
      <c r="D11" s="334"/>
      <c r="E11" s="408"/>
      <c r="F11" s="334"/>
      <c r="G11" s="334"/>
      <c r="H11" s="334"/>
      <c r="I11" s="334"/>
      <c r="J11" s="334"/>
      <c r="K11" s="334"/>
      <c r="L11" s="334"/>
      <c r="M11" s="334"/>
      <c r="N11" s="334"/>
      <c r="O11" s="334"/>
      <c r="P11" s="334"/>
      <c r="Q11" s="334"/>
      <c r="R11" s="334"/>
      <c r="S11" s="334"/>
      <c r="T11" s="334"/>
      <c r="U11" s="334"/>
      <c r="V11" s="334"/>
      <c r="W11" s="334"/>
      <c r="X11" s="334"/>
      <c r="Y11" s="334"/>
      <c r="Z11" s="334"/>
      <c r="AA11" s="334"/>
      <c r="AB11" s="411"/>
      <c r="AC11" s="334"/>
    </row>
    <row r="12" spans="1:29" s="41" customFormat="1" ht="30" customHeight="1">
      <c r="A12" s="334"/>
      <c r="B12" s="409"/>
      <c r="C12" s="334"/>
      <c r="D12" s="334"/>
      <c r="E12" s="408"/>
      <c r="F12" s="367" t="s">
        <v>6</v>
      </c>
      <c r="G12" s="367" t="s">
        <v>2366</v>
      </c>
      <c r="H12" s="334"/>
      <c r="I12" s="334"/>
      <c r="J12" s="334"/>
      <c r="K12" s="334"/>
      <c r="L12" s="334"/>
      <c r="M12" s="334"/>
      <c r="N12" s="334"/>
      <c r="O12" s="334"/>
      <c r="P12" s="334"/>
      <c r="Q12" s="334"/>
      <c r="R12" s="334"/>
      <c r="S12" s="3305">
        <v>13</v>
      </c>
      <c r="T12" s="3233">
        <v>10</v>
      </c>
      <c r="U12" s="3234"/>
      <c r="V12" s="3235"/>
      <c r="W12" s="3304" t="s">
        <v>45</v>
      </c>
      <c r="X12" s="334"/>
      <c r="Y12" s="334"/>
      <c r="Z12" s="334"/>
      <c r="AA12" s="334"/>
      <c r="AB12" s="412"/>
      <c r="AC12" s="334"/>
    </row>
    <row r="13" spans="1:29" s="41" customFormat="1" ht="30" customHeight="1">
      <c r="A13" s="334"/>
      <c r="B13" s="409"/>
      <c r="C13" s="334"/>
      <c r="D13" s="334"/>
      <c r="E13" s="408"/>
      <c r="F13" s="367"/>
      <c r="G13" s="374" t="s">
        <v>2365</v>
      </c>
      <c r="H13" s="334"/>
      <c r="I13" s="334"/>
      <c r="J13" s="334"/>
      <c r="K13" s="334"/>
      <c r="L13" s="334"/>
      <c r="M13" s="334"/>
      <c r="N13" s="334"/>
      <c r="O13" s="334"/>
      <c r="P13" s="334"/>
      <c r="Q13" s="334"/>
      <c r="R13" s="334"/>
      <c r="S13" s="3305"/>
      <c r="T13" s="3236"/>
      <c r="U13" s="3237"/>
      <c r="V13" s="3238"/>
      <c r="W13" s="3304"/>
      <c r="X13" s="334"/>
      <c r="Y13" s="334"/>
      <c r="Z13" s="334"/>
      <c r="AA13" s="334"/>
      <c r="AB13" s="412"/>
      <c r="AC13" s="334"/>
    </row>
    <row r="14" spans="1:29" s="41" customFormat="1" ht="30" customHeight="1">
      <c r="A14" s="334"/>
      <c r="B14" s="409"/>
      <c r="C14" s="334"/>
      <c r="D14" s="334"/>
      <c r="E14" s="408"/>
      <c r="F14" s="334"/>
      <c r="G14" s="334"/>
      <c r="H14" s="334"/>
      <c r="I14" s="334"/>
      <c r="J14" s="334"/>
      <c r="K14" s="334"/>
      <c r="L14" s="334"/>
      <c r="M14" s="334"/>
      <c r="N14" s="334"/>
      <c r="O14" s="334"/>
      <c r="P14" s="334"/>
      <c r="Q14" s="334"/>
      <c r="R14" s="334"/>
      <c r="S14" s="353"/>
      <c r="T14" s="333"/>
      <c r="U14" s="333"/>
      <c r="V14" s="333"/>
      <c r="W14" s="333"/>
      <c r="X14" s="334"/>
      <c r="Y14" s="413"/>
      <c r="Z14" s="334"/>
      <c r="AA14" s="334"/>
      <c r="AB14" s="412"/>
      <c r="AC14" s="334"/>
    </row>
    <row r="15" spans="1:29" s="41" customFormat="1" ht="30" customHeight="1">
      <c r="A15" s="334"/>
      <c r="B15" s="409"/>
      <c r="C15" s="334"/>
      <c r="D15" s="334"/>
      <c r="E15" s="408"/>
      <c r="F15" s="367" t="s">
        <v>7</v>
      </c>
      <c r="G15" s="367" t="s">
        <v>2367</v>
      </c>
      <c r="H15" s="334"/>
      <c r="I15" s="334"/>
      <c r="J15" s="334"/>
      <c r="K15" s="334"/>
      <c r="L15" s="334"/>
      <c r="M15" s="334"/>
      <c r="N15" s="334"/>
      <c r="O15" s="334"/>
      <c r="P15" s="334"/>
      <c r="Q15" s="334"/>
      <c r="R15" s="334"/>
      <c r="S15" s="3305">
        <v>14</v>
      </c>
      <c r="T15" s="3233"/>
      <c r="U15" s="3234"/>
      <c r="V15" s="3235"/>
      <c r="W15" s="3303" t="s">
        <v>45</v>
      </c>
      <c r="X15" s="334"/>
      <c r="Y15" s="334"/>
      <c r="Z15" s="334"/>
      <c r="AA15" s="334"/>
      <c r="AB15" s="412"/>
      <c r="AC15" s="334"/>
    </row>
    <row r="16" spans="1:29" s="41" customFormat="1" ht="30" customHeight="1">
      <c r="A16" s="334"/>
      <c r="B16" s="409"/>
      <c r="C16" s="334"/>
      <c r="D16" s="334"/>
      <c r="E16" s="408"/>
      <c r="F16" s="414"/>
      <c r="G16" s="374" t="s">
        <v>2368</v>
      </c>
      <c r="H16" s="334"/>
      <c r="I16" s="334"/>
      <c r="J16" s="334"/>
      <c r="K16" s="334"/>
      <c r="L16" s="334"/>
      <c r="M16" s="334"/>
      <c r="N16" s="334"/>
      <c r="O16" s="334"/>
      <c r="P16" s="334"/>
      <c r="Q16" s="334"/>
      <c r="R16" s="334"/>
      <c r="S16" s="3305"/>
      <c r="T16" s="3236"/>
      <c r="U16" s="3237"/>
      <c r="V16" s="3238"/>
      <c r="W16" s="3303"/>
      <c r="X16" s="334"/>
      <c r="Y16" s="334"/>
      <c r="Z16" s="334"/>
      <c r="AA16" s="334"/>
      <c r="AB16" s="412"/>
      <c r="AC16" s="334"/>
    </row>
    <row r="17" spans="1:34" s="41" customFormat="1" ht="30" customHeight="1">
      <c r="A17" s="334"/>
      <c r="B17" s="409"/>
      <c r="C17" s="334"/>
      <c r="D17" s="334"/>
      <c r="E17" s="408"/>
      <c r="F17" s="374"/>
      <c r="G17" s="334"/>
      <c r="H17" s="334"/>
      <c r="I17" s="334"/>
      <c r="J17" s="334"/>
      <c r="K17" s="334"/>
      <c r="L17" s="334"/>
      <c r="M17" s="334"/>
      <c r="N17" s="334"/>
      <c r="O17" s="334"/>
      <c r="P17" s="334"/>
      <c r="Q17" s="334"/>
      <c r="R17" s="334"/>
      <c r="S17" s="353"/>
      <c r="T17" s="333"/>
      <c r="U17" s="333"/>
      <c r="V17" s="333"/>
      <c r="W17" s="333"/>
      <c r="X17" s="334"/>
      <c r="Y17" s="413"/>
      <c r="Z17" s="358"/>
      <c r="AA17" s="358"/>
      <c r="AB17" s="412"/>
      <c r="AC17" s="334"/>
    </row>
    <row r="18" spans="1:34" s="41" customFormat="1" ht="30" customHeight="1">
      <c r="A18" s="334"/>
      <c r="B18" s="1654"/>
      <c r="C18" s="1655"/>
      <c r="D18" s="1655"/>
      <c r="E18" s="1655"/>
      <c r="F18" s="1662"/>
      <c r="G18" s="1663"/>
      <c r="H18" s="1655"/>
      <c r="I18" s="1655"/>
      <c r="J18" s="1655"/>
      <c r="K18" s="1655"/>
      <c r="L18" s="1655"/>
      <c r="M18" s="1655"/>
      <c r="N18" s="1655"/>
      <c r="O18" s="1655"/>
      <c r="P18" s="1655"/>
      <c r="Q18" s="1655"/>
      <c r="R18" s="1655"/>
      <c r="S18" s="1655"/>
      <c r="T18" s="1664"/>
      <c r="U18" s="1665"/>
      <c r="V18" s="1665"/>
      <c r="W18" s="1665"/>
      <c r="X18" s="1665"/>
      <c r="Y18" s="1665"/>
      <c r="Z18" s="1665"/>
      <c r="AA18" s="1665"/>
      <c r="AB18" s="1661"/>
      <c r="AC18" s="334"/>
    </row>
    <row r="19" spans="1:34" s="41" customFormat="1" ht="30" customHeight="1">
      <c r="A19" s="334"/>
      <c r="B19" s="409"/>
      <c r="C19" s="334"/>
      <c r="D19" s="334"/>
      <c r="E19" s="417">
        <v>9.11</v>
      </c>
      <c r="F19" s="367" t="s">
        <v>121</v>
      </c>
      <c r="G19" s="334"/>
      <c r="H19" s="334"/>
      <c r="I19" s="334"/>
      <c r="J19" s="334"/>
      <c r="K19" s="334"/>
      <c r="L19" s="334"/>
      <c r="M19" s="334"/>
      <c r="N19" s="334"/>
      <c r="O19" s="334"/>
      <c r="P19" s="334"/>
      <c r="Q19" s="334"/>
      <c r="R19" s="334"/>
      <c r="S19" s="3239">
        <v>16</v>
      </c>
      <c r="T19" s="3277"/>
      <c r="U19" s="3278"/>
      <c r="V19" s="3278"/>
      <c r="W19" s="3278"/>
      <c r="X19" s="3278"/>
      <c r="Y19" s="3278"/>
      <c r="Z19" s="3279"/>
      <c r="AA19" s="1374"/>
      <c r="AB19" s="412"/>
      <c r="AC19" s="334"/>
    </row>
    <row r="20" spans="1:34" s="41" customFormat="1" ht="30" customHeight="1">
      <c r="A20" s="334"/>
      <c r="B20" s="409"/>
      <c r="C20" s="334"/>
      <c r="D20" s="334"/>
      <c r="E20" s="418"/>
      <c r="F20" s="367" t="s">
        <v>122</v>
      </c>
      <c r="G20" s="334"/>
      <c r="H20" s="334"/>
      <c r="I20" s="334"/>
      <c r="J20" s="334"/>
      <c r="K20" s="334"/>
      <c r="L20" s="334"/>
      <c r="M20" s="334"/>
      <c r="N20" s="334"/>
      <c r="O20" s="334"/>
      <c r="P20" s="334"/>
      <c r="Q20" s="334"/>
      <c r="R20" s="334"/>
      <c r="S20" s="3239"/>
      <c r="T20" s="3280"/>
      <c r="U20" s="3281"/>
      <c r="V20" s="3281"/>
      <c r="W20" s="3281"/>
      <c r="X20" s="3281"/>
      <c r="Y20" s="3281"/>
      <c r="Z20" s="3282"/>
      <c r="AA20" s="1374"/>
      <c r="AB20" s="412"/>
      <c r="AC20" s="334"/>
    </row>
    <row r="21" spans="1:34" s="41" customFormat="1" ht="30" customHeight="1">
      <c r="A21" s="334"/>
      <c r="B21" s="409"/>
      <c r="C21" s="334"/>
      <c r="D21" s="334"/>
      <c r="E21" s="418"/>
      <c r="F21" s="374" t="s">
        <v>123</v>
      </c>
      <c r="G21" s="334"/>
      <c r="H21" s="334"/>
      <c r="I21" s="334"/>
      <c r="J21" s="334"/>
      <c r="K21" s="334"/>
      <c r="L21" s="334"/>
      <c r="M21" s="334"/>
      <c r="N21" s="334"/>
      <c r="O21" s="334"/>
      <c r="P21" s="334"/>
      <c r="Q21" s="334"/>
      <c r="R21" s="334"/>
      <c r="S21" s="334"/>
      <c r="T21" s="334"/>
      <c r="U21" s="334"/>
      <c r="V21" s="334"/>
      <c r="W21" s="334"/>
      <c r="X21" s="334"/>
      <c r="Y21" s="334"/>
      <c r="Z21" s="358"/>
      <c r="AA21" s="358"/>
      <c r="AB21" s="412"/>
      <c r="AC21" s="334"/>
    </row>
    <row r="22" spans="1:34" s="41" customFormat="1" ht="30" customHeight="1">
      <c r="A22" s="334"/>
      <c r="B22" s="409"/>
      <c r="C22" s="334"/>
      <c r="D22" s="334"/>
      <c r="E22" s="418"/>
      <c r="F22" s="374" t="s">
        <v>124</v>
      </c>
      <c r="G22" s="334"/>
      <c r="H22" s="334"/>
      <c r="I22" s="334"/>
      <c r="J22" s="334"/>
      <c r="K22" s="334"/>
      <c r="L22" s="334"/>
      <c r="M22" s="334"/>
      <c r="N22" s="334"/>
      <c r="O22" s="334"/>
      <c r="P22" s="334"/>
      <c r="Q22" s="334"/>
      <c r="R22" s="334"/>
      <c r="S22" s="334"/>
      <c r="T22" s="334"/>
      <c r="U22" s="334"/>
      <c r="V22" s="334"/>
      <c r="W22" s="334"/>
      <c r="X22" s="334"/>
      <c r="Y22" s="334"/>
      <c r="Z22" s="358"/>
      <c r="AA22" s="358"/>
      <c r="AB22" s="412"/>
      <c r="AC22" s="334"/>
    </row>
    <row r="23" spans="1:34" s="41" customFormat="1" ht="30" customHeight="1">
      <c r="A23" s="334"/>
      <c r="B23" s="430"/>
      <c r="C23" s="400"/>
      <c r="D23" s="400"/>
      <c r="E23" s="400"/>
      <c r="F23" s="431"/>
      <c r="G23" s="400"/>
      <c r="H23" s="400"/>
      <c r="I23" s="400"/>
      <c r="J23" s="400"/>
      <c r="K23" s="400"/>
      <c r="L23" s="400"/>
      <c r="M23" s="400"/>
      <c r="N23" s="400"/>
      <c r="O23" s="400"/>
      <c r="P23" s="400"/>
      <c r="Q23" s="400"/>
      <c r="R23" s="400"/>
      <c r="S23" s="400"/>
      <c r="T23" s="400"/>
      <c r="U23" s="400"/>
      <c r="V23" s="400"/>
      <c r="W23" s="400"/>
      <c r="X23" s="400"/>
      <c r="Y23" s="400"/>
      <c r="Z23" s="433"/>
      <c r="AA23" s="433"/>
      <c r="AB23" s="432"/>
      <c r="AC23" s="334"/>
    </row>
    <row r="24" spans="1:34" s="41" customFormat="1" ht="30" customHeight="1">
      <c r="A24" s="334"/>
      <c r="B24" s="409"/>
      <c r="C24" s="334"/>
      <c r="D24" s="334"/>
      <c r="E24" s="334"/>
      <c r="F24" s="408"/>
      <c r="G24" s="334"/>
      <c r="H24" s="334"/>
      <c r="I24" s="334"/>
      <c r="J24" s="334"/>
      <c r="K24" s="334"/>
      <c r="L24" s="334"/>
      <c r="M24" s="334"/>
      <c r="N24" s="334"/>
      <c r="O24" s="334"/>
      <c r="P24" s="334"/>
      <c r="Q24" s="334"/>
      <c r="R24" s="334"/>
      <c r="S24" s="334"/>
      <c r="T24" s="334"/>
      <c r="U24" s="334"/>
      <c r="V24" s="334"/>
      <c r="W24" s="334"/>
      <c r="X24" s="334"/>
      <c r="Y24" s="334"/>
      <c r="Z24" s="358"/>
      <c r="AA24" s="358"/>
      <c r="AB24" s="411"/>
      <c r="AC24" s="334"/>
    </row>
    <row r="25" spans="1:34" s="41" customFormat="1" ht="30" customHeight="1">
      <c r="A25" s="334"/>
      <c r="B25" s="409"/>
      <c r="C25" s="334"/>
      <c r="D25" s="334"/>
      <c r="E25" s="417">
        <v>9.1199999999999992</v>
      </c>
      <c r="F25" s="367" t="s">
        <v>640</v>
      </c>
      <c r="G25" s="334"/>
      <c r="H25" s="334"/>
      <c r="I25" s="334"/>
      <c r="J25" s="334"/>
      <c r="K25" s="334"/>
      <c r="L25" s="334"/>
      <c r="M25" s="334"/>
      <c r="N25" s="334"/>
      <c r="O25" s="334"/>
      <c r="P25" s="334"/>
      <c r="Q25" s="334"/>
      <c r="R25" s="334"/>
      <c r="S25" s="3239">
        <v>17</v>
      </c>
      <c r="T25" s="3277"/>
      <c r="U25" s="3278"/>
      <c r="V25" s="3278"/>
      <c r="W25" s="3278"/>
      <c r="X25" s="3278"/>
      <c r="Y25" s="3278"/>
      <c r="Z25" s="3279"/>
      <c r="AA25" s="1374"/>
      <c r="AB25" s="411"/>
      <c r="AC25" s="334"/>
    </row>
    <row r="26" spans="1:34" s="41" customFormat="1" ht="30" customHeight="1">
      <c r="A26" s="334"/>
      <c r="B26" s="409"/>
      <c r="C26" s="334"/>
      <c r="D26" s="334"/>
      <c r="E26" s="408"/>
      <c r="F26" s="374" t="s">
        <v>639</v>
      </c>
      <c r="G26" s="334"/>
      <c r="H26" s="334"/>
      <c r="I26" s="334"/>
      <c r="J26" s="334"/>
      <c r="K26" s="334"/>
      <c r="L26" s="334"/>
      <c r="M26" s="334"/>
      <c r="N26" s="334"/>
      <c r="O26" s="334"/>
      <c r="P26" s="334"/>
      <c r="Q26" s="334"/>
      <c r="R26" s="334"/>
      <c r="S26" s="3239"/>
      <c r="T26" s="3280"/>
      <c r="U26" s="3281"/>
      <c r="V26" s="3281"/>
      <c r="W26" s="3281"/>
      <c r="X26" s="3281"/>
      <c r="Y26" s="3281"/>
      <c r="Z26" s="3282"/>
      <c r="AA26" s="1374"/>
      <c r="AB26" s="411"/>
      <c r="AC26" s="334"/>
    </row>
    <row r="27" spans="1:34" s="41" customFormat="1" ht="30" customHeight="1">
      <c r="A27" s="334"/>
      <c r="B27" s="430"/>
      <c r="C27" s="400"/>
      <c r="D27" s="400"/>
      <c r="E27" s="400"/>
      <c r="F27" s="431"/>
      <c r="G27" s="400"/>
      <c r="H27" s="400"/>
      <c r="I27" s="400"/>
      <c r="J27" s="400"/>
      <c r="K27" s="400"/>
      <c r="L27" s="400"/>
      <c r="M27" s="400"/>
      <c r="N27" s="400"/>
      <c r="O27" s="400"/>
      <c r="P27" s="400"/>
      <c r="Q27" s="400"/>
      <c r="R27" s="400"/>
      <c r="S27" s="400"/>
      <c r="T27" s="380"/>
      <c r="U27" s="400"/>
      <c r="V27" s="400"/>
      <c r="W27" s="400"/>
      <c r="X27" s="400"/>
      <c r="Y27" s="400"/>
      <c r="Z27" s="400"/>
      <c r="AA27" s="400"/>
      <c r="AB27" s="432"/>
      <c r="AC27" s="334"/>
    </row>
    <row r="28" spans="1:34" s="41" customFormat="1" ht="30" customHeight="1">
      <c r="A28" s="334"/>
      <c r="B28" s="409"/>
      <c r="C28" s="334"/>
      <c r="D28" s="334"/>
      <c r="E28" s="334"/>
      <c r="F28" s="408"/>
      <c r="G28" s="334"/>
      <c r="H28" s="334"/>
      <c r="I28" s="334"/>
      <c r="J28" s="334"/>
      <c r="K28" s="334"/>
      <c r="L28" s="334"/>
      <c r="M28" s="334"/>
      <c r="N28" s="334"/>
      <c r="O28" s="334"/>
      <c r="P28" s="334"/>
      <c r="Q28" s="334"/>
      <c r="R28" s="334"/>
      <c r="S28" s="334"/>
      <c r="T28" s="367"/>
      <c r="U28" s="334"/>
      <c r="V28" s="334"/>
      <c r="W28" s="334"/>
      <c r="X28" s="334"/>
      <c r="Y28" s="334"/>
      <c r="Z28" s="334"/>
      <c r="AA28" s="334"/>
      <c r="AB28" s="411"/>
      <c r="AC28" s="334"/>
    </row>
    <row r="29" spans="1:34" s="41" customFormat="1" ht="30" customHeight="1">
      <c r="A29" s="334"/>
      <c r="B29" s="409"/>
      <c r="C29" s="334"/>
      <c r="D29" s="334"/>
      <c r="E29" s="417">
        <v>9.1300000000000008</v>
      </c>
      <c r="F29" s="372" t="s">
        <v>125</v>
      </c>
      <c r="G29" s="334"/>
      <c r="H29" s="334"/>
      <c r="I29" s="334"/>
      <c r="J29" s="334"/>
      <c r="K29" s="334"/>
      <c r="L29" s="334"/>
      <c r="M29" s="334"/>
      <c r="N29" s="334"/>
      <c r="O29" s="334"/>
      <c r="P29" s="334"/>
      <c r="Q29" s="334"/>
      <c r="R29" s="334"/>
      <c r="S29" s="3239">
        <v>25</v>
      </c>
      <c r="T29" s="3277"/>
      <c r="U29" s="3278"/>
      <c r="V29" s="3278"/>
      <c r="W29" s="3278"/>
      <c r="X29" s="3278"/>
      <c r="Y29" s="3278"/>
      <c r="Z29" s="3279"/>
      <c r="AA29" s="1374"/>
      <c r="AB29" s="411"/>
      <c r="AC29" s="334"/>
      <c r="AH29" s="43"/>
    </row>
    <row r="30" spans="1:34" s="41" customFormat="1" ht="30" customHeight="1">
      <c r="A30" s="334"/>
      <c r="B30" s="409"/>
      <c r="C30" s="334"/>
      <c r="D30" s="334"/>
      <c r="E30" s="408"/>
      <c r="F30" s="373" t="s">
        <v>126</v>
      </c>
      <c r="G30" s="334"/>
      <c r="H30" s="334"/>
      <c r="I30" s="334"/>
      <c r="J30" s="334"/>
      <c r="K30" s="334"/>
      <c r="L30" s="334"/>
      <c r="M30" s="334"/>
      <c r="N30" s="334"/>
      <c r="O30" s="334"/>
      <c r="P30" s="334"/>
      <c r="Q30" s="334"/>
      <c r="R30" s="334"/>
      <c r="S30" s="3239"/>
      <c r="T30" s="3280"/>
      <c r="U30" s="3281"/>
      <c r="V30" s="3281"/>
      <c r="W30" s="3281"/>
      <c r="X30" s="3281"/>
      <c r="Y30" s="3281"/>
      <c r="Z30" s="3282"/>
      <c r="AA30" s="1374"/>
      <c r="AB30" s="412"/>
      <c r="AC30" s="334"/>
    </row>
    <row r="31" spans="1:34" s="41" customFormat="1" ht="30" customHeight="1">
      <c r="A31" s="334"/>
      <c r="B31" s="430"/>
      <c r="C31" s="400"/>
      <c r="D31" s="400"/>
      <c r="E31" s="400"/>
      <c r="F31" s="431"/>
      <c r="G31" s="400"/>
      <c r="H31" s="400"/>
      <c r="I31" s="400"/>
      <c r="J31" s="400"/>
      <c r="K31" s="400"/>
      <c r="L31" s="400"/>
      <c r="M31" s="400"/>
      <c r="N31" s="400"/>
      <c r="O31" s="400"/>
      <c r="P31" s="400"/>
      <c r="Q31" s="400"/>
      <c r="R31" s="400"/>
      <c r="S31" s="400"/>
      <c r="T31" s="380"/>
      <c r="U31" s="400"/>
      <c r="V31" s="400"/>
      <c r="W31" s="400"/>
      <c r="X31" s="400"/>
      <c r="Y31" s="400"/>
      <c r="Z31" s="400"/>
      <c r="AA31" s="400"/>
      <c r="AB31" s="432"/>
      <c r="AC31" s="334"/>
    </row>
    <row r="32" spans="1:34" s="41" customFormat="1" ht="30" customHeight="1">
      <c r="A32" s="334"/>
      <c r="B32" s="409"/>
      <c r="C32" s="334"/>
      <c r="D32" s="334"/>
      <c r="E32" s="334"/>
      <c r="F32" s="408"/>
      <c r="G32" s="334"/>
      <c r="H32" s="334"/>
      <c r="I32" s="334"/>
      <c r="J32" s="334"/>
      <c r="K32" s="334"/>
      <c r="L32" s="334"/>
      <c r="M32" s="334"/>
      <c r="N32" s="334"/>
      <c r="O32" s="334"/>
      <c r="P32" s="334"/>
      <c r="Q32" s="334"/>
      <c r="R32" s="334"/>
      <c r="S32" s="334"/>
      <c r="T32" s="367"/>
      <c r="U32" s="334"/>
      <c r="V32" s="334"/>
      <c r="W32" s="334"/>
      <c r="X32" s="334"/>
      <c r="Y32" s="334"/>
      <c r="Z32" s="334"/>
      <c r="AA32" s="334"/>
      <c r="AB32" s="411"/>
      <c r="AC32" s="334"/>
    </row>
    <row r="33" spans="1:41" s="41" customFormat="1" ht="30" customHeight="1">
      <c r="A33" s="334"/>
      <c r="B33" s="409"/>
      <c r="C33" s="334"/>
      <c r="D33" s="334"/>
      <c r="E33" s="417">
        <v>9.14</v>
      </c>
      <c r="F33" s="367" t="s">
        <v>641</v>
      </c>
      <c r="G33" s="334"/>
      <c r="H33" s="334"/>
      <c r="I33" s="334"/>
      <c r="J33" s="334"/>
      <c r="K33" s="334"/>
      <c r="L33" s="334"/>
      <c r="M33" s="334"/>
      <c r="N33" s="334"/>
      <c r="O33" s="334"/>
      <c r="P33" s="334"/>
      <c r="Q33" s="334"/>
      <c r="R33" s="334"/>
      <c r="S33" s="3239">
        <v>63</v>
      </c>
      <c r="T33" s="3277"/>
      <c r="U33" s="3278"/>
      <c r="V33" s="3278"/>
      <c r="W33" s="3278"/>
      <c r="X33" s="3278"/>
      <c r="Y33" s="3278"/>
      <c r="Z33" s="3279"/>
      <c r="AA33" s="1374"/>
      <c r="AB33" s="412"/>
      <c r="AC33" s="334"/>
    </row>
    <row r="34" spans="1:41" s="41" customFormat="1" ht="30" customHeight="1">
      <c r="A34" s="334"/>
      <c r="B34" s="409"/>
      <c r="C34" s="334"/>
      <c r="D34" s="334"/>
      <c r="E34" s="408"/>
      <c r="F34" s="374" t="s">
        <v>642</v>
      </c>
      <c r="G34" s="334"/>
      <c r="H34" s="334"/>
      <c r="I34" s="334"/>
      <c r="J34" s="334"/>
      <c r="K34" s="334"/>
      <c r="L34" s="334"/>
      <c r="M34" s="334"/>
      <c r="N34" s="334"/>
      <c r="O34" s="334"/>
      <c r="P34" s="334"/>
      <c r="Q34" s="334"/>
      <c r="R34" s="334"/>
      <c r="S34" s="3239"/>
      <c r="T34" s="3280"/>
      <c r="U34" s="3281"/>
      <c r="V34" s="3281"/>
      <c r="W34" s="3281"/>
      <c r="X34" s="3281"/>
      <c r="Y34" s="3281"/>
      <c r="Z34" s="3282"/>
      <c r="AA34" s="1374"/>
      <c r="AB34" s="412"/>
      <c r="AC34" s="334"/>
      <c r="AO34" s="44"/>
    </row>
    <row r="35" spans="1:41" s="41" customFormat="1" ht="30" customHeight="1">
      <c r="A35" s="334"/>
      <c r="B35" s="430"/>
      <c r="C35" s="400"/>
      <c r="D35" s="400"/>
      <c r="E35" s="400"/>
      <c r="F35" s="431"/>
      <c r="G35" s="400"/>
      <c r="H35" s="400"/>
      <c r="I35" s="400"/>
      <c r="J35" s="400"/>
      <c r="K35" s="400"/>
      <c r="L35" s="400"/>
      <c r="M35" s="400"/>
      <c r="N35" s="400"/>
      <c r="O35" s="400"/>
      <c r="P35" s="400"/>
      <c r="Q35" s="400"/>
      <c r="R35" s="400"/>
      <c r="S35" s="400"/>
      <c r="T35" s="380"/>
      <c r="U35" s="400"/>
      <c r="V35" s="400"/>
      <c r="W35" s="400"/>
      <c r="X35" s="400"/>
      <c r="Y35" s="400"/>
      <c r="Z35" s="400"/>
      <c r="AA35" s="400"/>
      <c r="AB35" s="432"/>
      <c r="AC35" s="334"/>
    </row>
    <row r="36" spans="1:41" s="41" customFormat="1" ht="30" customHeight="1">
      <c r="A36" s="334"/>
      <c r="B36" s="409"/>
      <c r="C36" s="334"/>
      <c r="D36" s="334"/>
      <c r="E36" s="334"/>
      <c r="F36" s="408"/>
      <c r="G36" s="334"/>
      <c r="H36" s="334"/>
      <c r="I36" s="334"/>
      <c r="J36" s="334"/>
      <c r="K36" s="334"/>
      <c r="L36" s="334"/>
      <c r="M36" s="334"/>
      <c r="N36" s="334"/>
      <c r="O36" s="334"/>
      <c r="P36" s="334"/>
      <c r="Q36" s="334"/>
      <c r="R36" s="334"/>
      <c r="S36" s="334"/>
      <c r="T36" s="367"/>
      <c r="U36" s="334"/>
      <c r="V36" s="334"/>
      <c r="W36" s="334"/>
      <c r="X36" s="334"/>
      <c r="Y36" s="334"/>
      <c r="Z36" s="334"/>
      <c r="AA36" s="334"/>
      <c r="AB36" s="412"/>
      <c r="AC36" s="334"/>
    </row>
    <row r="37" spans="1:41" s="41" customFormat="1" ht="30" customHeight="1">
      <c r="A37" s="334"/>
      <c r="B37" s="409"/>
      <c r="C37" s="334"/>
      <c r="D37" s="334"/>
      <c r="E37" s="417">
        <v>9.15</v>
      </c>
      <c r="F37" s="372" t="s">
        <v>780</v>
      </c>
      <c r="G37" s="334"/>
      <c r="H37" s="334"/>
      <c r="I37" s="334"/>
      <c r="J37" s="334"/>
      <c r="K37" s="334"/>
      <c r="L37" s="334"/>
      <c r="M37" s="334"/>
      <c r="N37" s="334"/>
      <c r="O37" s="334"/>
      <c r="P37" s="334"/>
      <c r="Q37" s="334"/>
      <c r="R37" s="334"/>
      <c r="S37" s="3239">
        <v>67</v>
      </c>
      <c r="T37" s="3277"/>
      <c r="U37" s="3278"/>
      <c r="V37" s="3278"/>
      <c r="W37" s="3278"/>
      <c r="X37" s="3278"/>
      <c r="Y37" s="3278"/>
      <c r="Z37" s="3279"/>
      <c r="AA37" s="1374"/>
      <c r="AB37" s="412"/>
      <c r="AC37" s="334"/>
    </row>
    <row r="38" spans="1:41" s="41" customFormat="1" ht="30" customHeight="1">
      <c r="A38" s="334"/>
      <c r="B38" s="409"/>
      <c r="C38" s="334"/>
      <c r="D38" s="334"/>
      <c r="E38" s="408"/>
      <c r="F38" s="373" t="s">
        <v>127</v>
      </c>
      <c r="G38" s="334"/>
      <c r="H38" s="334"/>
      <c r="I38" s="334"/>
      <c r="J38" s="334"/>
      <c r="K38" s="334"/>
      <c r="L38" s="334"/>
      <c r="M38" s="334"/>
      <c r="N38" s="334"/>
      <c r="O38" s="334"/>
      <c r="P38" s="334"/>
      <c r="Q38" s="334"/>
      <c r="R38" s="334"/>
      <c r="S38" s="3239"/>
      <c r="T38" s="3280"/>
      <c r="U38" s="3281"/>
      <c r="V38" s="3281"/>
      <c r="W38" s="3281"/>
      <c r="X38" s="3281"/>
      <c r="Y38" s="3281"/>
      <c r="Z38" s="3282"/>
      <c r="AA38" s="1374"/>
      <c r="AB38" s="412"/>
      <c r="AC38" s="334"/>
    </row>
    <row r="39" spans="1:41" s="41" customFormat="1" ht="30" customHeight="1">
      <c r="A39" s="334"/>
      <c r="B39" s="430"/>
      <c r="C39" s="400"/>
      <c r="D39" s="400"/>
      <c r="E39" s="400"/>
      <c r="F39" s="431"/>
      <c r="G39" s="400"/>
      <c r="H39" s="400"/>
      <c r="I39" s="400"/>
      <c r="J39" s="400"/>
      <c r="K39" s="400"/>
      <c r="L39" s="400"/>
      <c r="M39" s="400"/>
      <c r="N39" s="400"/>
      <c r="O39" s="400"/>
      <c r="P39" s="400"/>
      <c r="Q39" s="400"/>
      <c r="R39" s="400"/>
      <c r="S39" s="400"/>
      <c r="T39" s="380"/>
      <c r="U39" s="400"/>
      <c r="V39" s="400"/>
      <c r="W39" s="400"/>
      <c r="X39" s="400"/>
      <c r="Y39" s="400"/>
      <c r="Z39" s="400"/>
      <c r="AA39" s="400"/>
      <c r="AB39" s="432"/>
      <c r="AC39" s="334"/>
    </row>
    <row r="40" spans="1:41" s="41" customFormat="1" ht="30" customHeight="1">
      <c r="A40" s="334"/>
      <c r="B40" s="409"/>
      <c r="C40" s="334"/>
      <c r="D40" s="334"/>
      <c r="E40" s="334"/>
      <c r="F40" s="373"/>
      <c r="G40" s="334"/>
      <c r="H40" s="374"/>
      <c r="I40" s="334"/>
      <c r="J40" s="334"/>
      <c r="K40" s="334"/>
      <c r="L40" s="334"/>
      <c r="M40" s="334"/>
      <c r="N40" s="334"/>
      <c r="O40" s="334"/>
      <c r="P40" s="334"/>
      <c r="Q40" s="334"/>
      <c r="R40" s="334"/>
      <c r="S40" s="334"/>
      <c r="T40" s="367"/>
      <c r="U40" s="334"/>
      <c r="V40" s="334"/>
      <c r="W40" s="334"/>
      <c r="X40" s="334"/>
      <c r="Y40" s="334"/>
      <c r="Z40" s="371"/>
      <c r="AA40" s="371"/>
      <c r="AB40" s="411"/>
      <c r="AC40" s="334"/>
    </row>
    <row r="41" spans="1:41" s="41" customFormat="1" ht="30" customHeight="1">
      <c r="A41" s="334"/>
      <c r="B41" s="409"/>
      <c r="C41" s="334"/>
      <c r="D41" s="334"/>
      <c r="E41" s="417">
        <v>9.16</v>
      </c>
      <c r="F41" s="372" t="s">
        <v>781</v>
      </c>
      <c r="G41" s="334"/>
      <c r="H41" s="334"/>
      <c r="I41" s="372"/>
      <c r="J41" s="372"/>
      <c r="K41" s="372"/>
      <c r="L41" s="372"/>
      <c r="M41" s="372"/>
      <c r="N41" s="372"/>
      <c r="O41" s="372"/>
      <c r="P41" s="372"/>
      <c r="Q41" s="334"/>
      <c r="R41" s="334"/>
      <c r="S41" s="3239">
        <v>80</v>
      </c>
      <c r="T41" s="3277"/>
      <c r="U41" s="3278"/>
      <c r="V41" s="3278"/>
      <c r="W41" s="3278"/>
      <c r="X41" s="3278"/>
      <c r="Y41" s="3278"/>
      <c r="Z41" s="3279"/>
      <c r="AA41" s="1374"/>
      <c r="AB41" s="411"/>
      <c r="AC41" s="334"/>
    </row>
    <row r="42" spans="1:41" s="41" customFormat="1" ht="30" customHeight="1">
      <c r="A42" s="334"/>
      <c r="B42" s="409"/>
      <c r="C42" s="334"/>
      <c r="D42" s="334"/>
      <c r="E42" s="408"/>
      <c r="F42" s="367" t="s">
        <v>2585</v>
      </c>
      <c r="G42" s="334"/>
      <c r="H42" s="334"/>
      <c r="I42" s="334"/>
      <c r="J42" s="334"/>
      <c r="K42" s="334"/>
      <c r="L42" s="334"/>
      <c r="M42" s="334"/>
      <c r="N42" s="334"/>
      <c r="O42" s="334"/>
      <c r="P42" s="334"/>
      <c r="Q42" s="334"/>
      <c r="R42" s="334"/>
      <c r="S42" s="3239"/>
      <c r="T42" s="3280"/>
      <c r="U42" s="3281"/>
      <c r="V42" s="3281"/>
      <c r="W42" s="3281"/>
      <c r="X42" s="3281"/>
      <c r="Y42" s="3281"/>
      <c r="Z42" s="3282"/>
      <c r="AA42" s="1374"/>
      <c r="AB42" s="411"/>
      <c r="AC42" s="334"/>
    </row>
    <row r="43" spans="1:41" s="41" customFormat="1" ht="30" customHeight="1">
      <c r="A43" s="334"/>
      <c r="B43" s="409"/>
      <c r="C43" s="334"/>
      <c r="D43" s="334"/>
      <c r="E43" s="408"/>
      <c r="F43" s="374" t="s">
        <v>633</v>
      </c>
      <c r="G43" s="334"/>
      <c r="H43" s="334"/>
      <c r="I43" s="334"/>
      <c r="J43" s="334"/>
      <c r="K43" s="334"/>
      <c r="L43" s="334"/>
      <c r="M43" s="334"/>
      <c r="N43" s="334"/>
      <c r="O43" s="334"/>
      <c r="P43" s="334"/>
      <c r="Q43" s="334"/>
      <c r="R43" s="334"/>
      <c r="S43" s="334"/>
      <c r="T43" s="353"/>
      <c r="U43" s="371"/>
      <c r="V43" s="371"/>
      <c r="W43" s="371"/>
      <c r="X43" s="371"/>
      <c r="Y43" s="371"/>
      <c r="Z43" s="371"/>
      <c r="AA43" s="371"/>
      <c r="AB43" s="412"/>
      <c r="AC43" s="334"/>
    </row>
    <row r="44" spans="1:41" s="41" customFormat="1" ht="30" customHeight="1">
      <c r="A44" s="334"/>
      <c r="B44" s="409"/>
      <c r="C44" s="334"/>
      <c r="D44" s="334"/>
      <c r="E44" s="408"/>
      <c r="F44" s="374" t="s">
        <v>634</v>
      </c>
      <c r="G44" s="334"/>
      <c r="H44" s="334"/>
      <c r="I44" s="334"/>
      <c r="J44" s="334"/>
      <c r="K44" s="334"/>
      <c r="L44" s="334"/>
      <c r="M44" s="334"/>
      <c r="N44" s="334"/>
      <c r="O44" s="334"/>
      <c r="P44" s="334"/>
      <c r="Q44" s="334"/>
      <c r="R44" s="334"/>
      <c r="S44" s="334"/>
      <c r="T44" s="353"/>
      <c r="U44" s="371"/>
      <c r="V44" s="371"/>
      <c r="W44" s="371"/>
      <c r="X44" s="371"/>
      <c r="Y44" s="371"/>
      <c r="Z44" s="371"/>
      <c r="AA44" s="371"/>
      <c r="AB44" s="412"/>
      <c r="AC44" s="334"/>
    </row>
    <row r="45" spans="1:41" s="41" customFormat="1" ht="30" customHeight="1">
      <c r="A45" s="334"/>
      <c r="B45" s="430"/>
      <c r="C45" s="400"/>
      <c r="D45" s="400"/>
      <c r="E45" s="400"/>
      <c r="F45" s="434"/>
      <c r="G45" s="400"/>
      <c r="H45" s="400"/>
      <c r="I45" s="400"/>
      <c r="J45" s="400"/>
      <c r="K45" s="400"/>
      <c r="L45" s="400"/>
      <c r="M45" s="400"/>
      <c r="N45" s="400"/>
      <c r="O45" s="400"/>
      <c r="P45" s="400"/>
      <c r="Q45" s="400"/>
      <c r="R45" s="400"/>
      <c r="S45" s="400"/>
      <c r="T45" s="401"/>
      <c r="U45" s="435"/>
      <c r="V45" s="435"/>
      <c r="W45" s="435"/>
      <c r="X45" s="435"/>
      <c r="Y45" s="435"/>
      <c r="Z45" s="435"/>
      <c r="AA45" s="435"/>
      <c r="AB45" s="432"/>
      <c r="AC45" s="334"/>
    </row>
    <row r="46" spans="1:41" s="41" customFormat="1" ht="30" customHeight="1">
      <c r="A46" s="334"/>
      <c r="B46" s="409"/>
      <c r="C46" s="334"/>
      <c r="D46" s="334"/>
      <c r="E46" s="334"/>
      <c r="F46" s="373"/>
      <c r="G46" s="334"/>
      <c r="H46" s="334"/>
      <c r="I46" s="334"/>
      <c r="J46" s="334"/>
      <c r="K46" s="334"/>
      <c r="L46" s="334"/>
      <c r="M46" s="334"/>
      <c r="N46" s="334"/>
      <c r="O46" s="334"/>
      <c r="P46" s="334"/>
      <c r="Q46" s="334"/>
      <c r="R46" s="334"/>
      <c r="S46" s="334"/>
      <c r="T46" s="353"/>
      <c r="U46" s="371"/>
      <c r="V46" s="371"/>
      <c r="W46" s="371"/>
      <c r="X46" s="371"/>
      <c r="Y46" s="371"/>
      <c r="Z46" s="371"/>
      <c r="AA46" s="371"/>
      <c r="AB46" s="412"/>
      <c r="AC46" s="334"/>
    </row>
    <row r="47" spans="1:41" s="41" customFormat="1" ht="30" customHeight="1">
      <c r="A47" s="334"/>
      <c r="B47" s="409"/>
      <c r="C47" s="334"/>
      <c r="D47" s="334"/>
      <c r="E47" s="334"/>
      <c r="F47" s="373"/>
      <c r="G47" s="334"/>
      <c r="H47" s="334"/>
      <c r="I47" s="334"/>
      <c r="J47" s="334"/>
      <c r="K47" s="334"/>
      <c r="L47" s="334"/>
      <c r="M47" s="334"/>
      <c r="N47" s="334"/>
      <c r="O47" s="334"/>
      <c r="P47" s="334"/>
      <c r="Q47" s="334"/>
      <c r="R47" s="334"/>
      <c r="S47" s="334"/>
      <c r="T47" s="353"/>
      <c r="U47" s="371"/>
      <c r="V47" s="371"/>
      <c r="W47" s="371"/>
      <c r="X47" s="371"/>
      <c r="Y47" s="371"/>
      <c r="Z47" s="353" t="s">
        <v>775</v>
      </c>
      <c r="AA47" s="353"/>
      <c r="AB47" s="412"/>
      <c r="AC47" s="334"/>
    </row>
    <row r="48" spans="1:41" s="41" customFormat="1" ht="30" customHeight="1">
      <c r="A48" s="334"/>
      <c r="B48" s="409"/>
      <c r="C48" s="334"/>
      <c r="D48" s="334"/>
      <c r="E48" s="417">
        <v>9.17</v>
      </c>
      <c r="F48" s="419" t="s">
        <v>637</v>
      </c>
      <c r="G48" s="334"/>
      <c r="H48" s="334"/>
      <c r="I48" s="334"/>
      <c r="J48" s="334"/>
      <c r="K48" s="334"/>
      <c r="L48" s="334"/>
      <c r="M48" s="334"/>
      <c r="N48" s="334"/>
      <c r="O48" s="334"/>
      <c r="P48" s="334"/>
      <c r="Q48" s="334"/>
      <c r="R48" s="334"/>
      <c r="S48" s="3239" t="s">
        <v>59</v>
      </c>
      <c r="T48" s="3277"/>
      <c r="U48" s="3278"/>
      <c r="V48" s="3278"/>
      <c r="W48" s="3278"/>
      <c r="X48" s="3278"/>
      <c r="Y48" s="3278"/>
      <c r="Z48" s="3279"/>
      <c r="AA48" s="1374"/>
      <c r="AB48" s="412"/>
      <c r="AC48" s="334"/>
    </row>
    <row r="49" spans="1:29" s="41" customFormat="1" ht="30" customHeight="1">
      <c r="A49" s="334"/>
      <c r="B49" s="409"/>
      <c r="C49" s="334"/>
      <c r="D49" s="334"/>
      <c r="E49" s="408"/>
      <c r="F49" s="420" t="s">
        <v>638</v>
      </c>
      <c r="G49" s="334"/>
      <c r="H49" s="334"/>
      <c r="I49" s="334"/>
      <c r="J49" s="334"/>
      <c r="K49" s="334"/>
      <c r="L49" s="334"/>
      <c r="M49" s="334"/>
      <c r="N49" s="334"/>
      <c r="O49" s="334"/>
      <c r="P49" s="334"/>
      <c r="Q49" s="334"/>
      <c r="R49" s="334"/>
      <c r="S49" s="3239"/>
      <c r="T49" s="3280"/>
      <c r="U49" s="3281"/>
      <c r="V49" s="3281"/>
      <c r="W49" s="3281"/>
      <c r="X49" s="3281"/>
      <c r="Y49" s="3281"/>
      <c r="Z49" s="3282"/>
      <c r="AA49" s="1374"/>
      <c r="AB49" s="412"/>
      <c r="AC49" s="334"/>
    </row>
    <row r="50" spans="1:29" s="41" customFormat="1" ht="30" customHeight="1">
      <c r="A50" s="334"/>
      <c r="B50" s="430"/>
      <c r="C50" s="400"/>
      <c r="D50" s="400"/>
      <c r="E50" s="400"/>
      <c r="F50" s="431"/>
      <c r="G50" s="400"/>
      <c r="H50" s="400"/>
      <c r="I50" s="400"/>
      <c r="J50" s="400"/>
      <c r="K50" s="400"/>
      <c r="L50" s="400"/>
      <c r="M50" s="400"/>
      <c r="N50" s="400"/>
      <c r="O50" s="400"/>
      <c r="P50" s="400"/>
      <c r="Q50" s="400"/>
      <c r="R50" s="400"/>
      <c r="S50" s="400"/>
      <c r="T50" s="380"/>
      <c r="U50" s="400"/>
      <c r="V50" s="400"/>
      <c r="W50" s="400"/>
      <c r="X50" s="400"/>
      <c r="Y50" s="400"/>
      <c r="Z50" s="400"/>
      <c r="AA50" s="400"/>
      <c r="AB50" s="432"/>
      <c r="AC50" s="334"/>
    </row>
    <row r="51" spans="1:29" s="41" customFormat="1" ht="30" customHeight="1">
      <c r="A51" s="334"/>
      <c r="B51" s="409"/>
      <c r="C51" s="334"/>
      <c r="D51" s="334"/>
      <c r="E51" s="334"/>
      <c r="F51" s="373"/>
      <c r="G51" s="363"/>
      <c r="H51" s="373"/>
      <c r="I51" s="334"/>
      <c r="J51" s="334"/>
      <c r="K51" s="334"/>
      <c r="L51" s="334"/>
      <c r="M51" s="334"/>
      <c r="N51" s="334"/>
      <c r="O51" s="334"/>
      <c r="P51" s="334"/>
      <c r="Q51" s="334"/>
      <c r="R51" s="334"/>
      <c r="S51" s="334"/>
      <c r="T51" s="367"/>
      <c r="U51" s="334"/>
      <c r="V51" s="334"/>
      <c r="W51" s="334"/>
      <c r="X51" s="334"/>
      <c r="Y51" s="371"/>
      <c r="Z51" s="371"/>
      <c r="AA51" s="371"/>
      <c r="AB51" s="411"/>
      <c r="AC51" s="334"/>
    </row>
    <row r="52" spans="1:29" s="41" customFormat="1" ht="30" customHeight="1">
      <c r="A52" s="334"/>
      <c r="B52" s="409"/>
      <c r="C52" s="334"/>
      <c r="D52" s="334"/>
      <c r="E52" s="417">
        <v>9.18</v>
      </c>
      <c r="F52" s="419" t="s">
        <v>624</v>
      </c>
      <c r="G52" s="334"/>
      <c r="H52" s="334"/>
      <c r="I52" s="363"/>
      <c r="J52" s="334"/>
      <c r="K52" s="334"/>
      <c r="L52" s="334"/>
      <c r="M52" s="334"/>
      <c r="N52" s="334"/>
      <c r="O52" s="334"/>
      <c r="P52" s="334"/>
      <c r="Q52" s="334"/>
      <c r="R52" s="334"/>
      <c r="S52" s="3239">
        <v>19</v>
      </c>
      <c r="T52" s="3277"/>
      <c r="U52" s="3278"/>
      <c r="V52" s="3278"/>
      <c r="W52" s="3278"/>
      <c r="X52" s="3278"/>
      <c r="Y52" s="3278"/>
      <c r="Z52" s="3279"/>
      <c r="AA52" s="1374"/>
      <c r="AB52" s="411"/>
      <c r="AC52" s="334"/>
    </row>
    <row r="53" spans="1:29" s="41" customFormat="1" ht="30" customHeight="1">
      <c r="A53" s="334"/>
      <c r="B53" s="409"/>
      <c r="C53" s="334"/>
      <c r="D53" s="334"/>
      <c r="E53" s="408"/>
      <c r="F53" s="420" t="s">
        <v>625</v>
      </c>
      <c r="G53" s="334"/>
      <c r="H53" s="334"/>
      <c r="I53" s="334"/>
      <c r="J53" s="334"/>
      <c r="K53" s="334"/>
      <c r="L53" s="334"/>
      <c r="M53" s="334"/>
      <c r="N53" s="334"/>
      <c r="O53" s="334"/>
      <c r="P53" s="334"/>
      <c r="Q53" s="334"/>
      <c r="R53" s="334"/>
      <c r="S53" s="3239"/>
      <c r="T53" s="3280"/>
      <c r="U53" s="3281"/>
      <c r="V53" s="3281"/>
      <c r="W53" s="3281"/>
      <c r="X53" s="3281"/>
      <c r="Y53" s="3281"/>
      <c r="Z53" s="3282"/>
      <c r="AA53" s="1374"/>
      <c r="AB53" s="411"/>
      <c r="AC53" s="334"/>
    </row>
    <row r="54" spans="1:29" s="41" customFormat="1" ht="30" customHeight="1">
      <c r="A54" s="334"/>
      <c r="B54" s="430"/>
      <c r="C54" s="400"/>
      <c r="D54" s="400"/>
      <c r="E54" s="400"/>
      <c r="F54" s="431"/>
      <c r="G54" s="400"/>
      <c r="H54" s="400"/>
      <c r="I54" s="400"/>
      <c r="J54" s="400"/>
      <c r="K54" s="400"/>
      <c r="L54" s="400"/>
      <c r="M54" s="400"/>
      <c r="N54" s="400"/>
      <c r="O54" s="400"/>
      <c r="P54" s="400"/>
      <c r="Q54" s="400"/>
      <c r="R54" s="400"/>
      <c r="S54" s="400"/>
      <c r="T54" s="380"/>
      <c r="U54" s="400"/>
      <c r="V54" s="400"/>
      <c r="W54" s="400"/>
      <c r="X54" s="400"/>
      <c r="Y54" s="400"/>
      <c r="Z54" s="400"/>
      <c r="AA54" s="400"/>
      <c r="AB54" s="432"/>
      <c r="AC54" s="334"/>
    </row>
    <row r="55" spans="1:29" s="41" customFormat="1" ht="6" customHeight="1">
      <c r="A55" s="334"/>
      <c r="B55" s="409"/>
      <c r="C55" s="334"/>
      <c r="D55" s="334"/>
      <c r="E55" s="334"/>
      <c r="F55" s="408"/>
      <c r="G55" s="334"/>
      <c r="H55" s="334"/>
      <c r="I55" s="334"/>
      <c r="J55" s="334"/>
      <c r="K55" s="334"/>
      <c r="L55" s="334"/>
      <c r="M55" s="334"/>
      <c r="N55" s="334"/>
      <c r="O55" s="334"/>
      <c r="P55" s="334"/>
      <c r="Q55" s="334"/>
      <c r="R55" s="334"/>
      <c r="S55" s="334"/>
      <c r="T55" s="367"/>
      <c r="U55" s="334"/>
      <c r="V55" s="334"/>
      <c r="W55" s="334"/>
      <c r="X55" s="334"/>
      <c r="Y55" s="334"/>
      <c r="Z55" s="334"/>
      <c r="AA55" s="334"/>
      <c r="AB55" s="412"/>
      <c r="AC55" s="334"/>
    </row>
    <row r="56" spans="1:29" s="41" customFormat="1" ht="30" customHeight="1">
      <c r="A56" s="334"/>
      <c r="B56" s="409"/>
      <c r="C56" s="334"/>
      <c r="D56" s="334"/>
      <c r="I56" s="334"/>
      <c r="J56" s="334"/>
      <c r="K56" s="334"/>
      <c r="L56" s="334"/>
      <c r="M56" s="334"/>
      <c r="N56" s="334"/>
      <c r="O56" s="334"/>
      <c r="P56" s="334"/>
      <c r="Q56" s="334"/>
      <c r="R56" s="334"/>
      <c r="S56" s="334"/>
      <c r="T56" s="399"/>
      <c r="U56" s="421"/>
      <c r="V56" s="421"/>
      <c r="W56" s="371"/>
      <c r="X56" s="371"/>
      <c r="Y56" s="371"/>
      <c r="Z56" s="353" t="s">
        <v>782</v>
      </c>
      <c r="AA56" s="371"/>
      <c r="AB56" s="411"/>
      <c r="AC56" s="334"/>
    </row>
    <row r="57" spans="1:29" s="41" customFormat="1" ht="30" customHeight="1">
      <c r="A57" s="334"/>
      <c r="B57" s="409"/>
      <c r="C57" s="334"/>
      <c r="D57" s="334"/>
      <c r="E57" s="417">
        <v>9.19</v>
      </c>
      <c r="F57" s="419" t="s">
        <v>626</v>
      </c>
      <c r="G57" s="334"/>
      <c r="H57" s="334"/>
      <c r="I57" s="334"/>
      <c r="J57" s="334"/>
      <c r="K57" s="334"/>
      <c r="L57" s="334"/>
      <c r="M57" s="334"/>
      <c r="N57" s="334"/>
      <c r="O57" s="334"/>
      <c r="P57" s="334"/>
      <c r="Q57" s="334"/>
      <c r="R57" s="334"/>
      <c r="S57" s="3239" t="s">
        <v>53</v>
      </c>
      <c r="T57" s="3277"/>
      <c r="U57" s="3278"/>
      <c r="V57" s="3278"/>
      <c r="W57" s="3278"/>
      <c r="X57" s="3278"/>
      <c r="Y57" s="3278"/>
      <c r="Z57" s="3279"/>
      <c r="AA57" s="1374"/>
      <c r="AB57" s="412"/>
      <c r="AC57" s="334"/>
    </row>
    <row r="58" spans="1:29" s="41" customFormat="1" ht="30" customHeight="1">
      <c r="A58" s="334"/>
      <c r="B58" s="409"/>
      <c r="C58" s="334"/>
      <c r="D58" s="334"/>
      <c r="E58" s="417"/>
      <c r="F58" s="419" t="s">
        <v>2369</v>
      </c>
      <c r="G58" s="334"/>
      <c r="H58" s="334"/>
      <c r="I58" s="334"/>
      <c r="J58" s="334"/>
      <c r="K58" s="334"/>
      <c r="L58" s="334"/>
      <c r="M58" s="334"/>
      <c r="N58" s="334"/>
      <c r="O58" s="334"/>
      <c r="P58" s="334"/>
      <c r="Q58" s="334"/>
      <c r="R58" s="334"/>
      <c r="S58" s="3239"/>
      <c r="T58" s="3280"/>
      <c r="U58" s="3281"/>
      <c r="V58" s="3281"/>
      <c r="W58" s="3281"/>
      <c r="X58" s="3281"/>
      <c r="Y58" s="3281"/>
      <c r="Z58" s="3282"/>
      <c r="AA58" s="1374"/>
      <c r="AB58" s="412"/>
      <c r="AC58" s="334"/>
    </row>
    <row r="59" spans="1:29" s="41" customFormat="1" ht="30" customHeight="1">
      <c r="A59" s="334"/>
      <c r="B59" s="409"/>
      <c r="C59" s="334"/>
      <c r="D59" s="334"/>
      <c r="E59" s="417"/>
      <c r="F59" s="420" t="s">
        <v>627</v>
      </c>
      <c r="G59" s="334"/>
      <c r="H59" s="334"/>
      <c r="I59" s="334"/>
      <c r="J59" s="334"/>
      <c r="K59" s="334"/>
      <c r="L59" s="334"/>
      <c r="M59" s="334"/>
      <c r="N59" s="334"/>
      <c r="O59" s="334"/>
      <c r="P59" s="334"/>
      <c r="Q59" s="334"/>
      <c r="R59" s="334"/>
      <c r="S59" s="334"/>
      <c r="T59" s="399"/>
      <c r="U59" s="371"/>
      <c r="V59" s="371"/>
      <c r="W59" s="371"/>
      <c r="X59" s="371"/>
      <c r="Y59" s="371"/>
      <c r="Z59" s="371"/>
      <c r="AA59" s="371"/>
      <c r="AB59" s="411"/>
      <c r="AC59" s="334"/>
    </row>
    <row r="60" spans="1:29" s="41" customFormat="1" ht="30" customHeight="1">
      <c r="A60" s="334"/>
      <c r="B60" s="409"/>
      <c r="C60" s="334"/>
      <c r="D60" s="334"/>
      <c r="E60" s="408"/>
      <c r="F60" s="374" t="s">
        <v>2370</v>
      </c>
      <c r="G60" s="334"/>
      <c r="H60" s="334"/>
      <c r="I60" s="334"/>
      <c r="J60" s="334"/>
      <c r="K60" s="334"/>
      <c r="L60" s="334"/>
      <c r="M60" s="334"/>
      <c r="N60" s="334"/>
      <c r="O60" s="334"/>
      <c r="P60" s="334"/>
      <c r="Q60" s="334"/>
      <c r="R60" s="334"/>
      <c r="S60" s="334"/>
      <c r="T60" s="399"/>
      <c r="U60" s="371"/>
      <c r="V60" s="371"/>
      <c r="W60" s="371"/>
      <c r="X60" s="371"/>
      <c r="Y60" s="371"/>
      <c r="Z60" s="371"/>
      <c r="AA60" s="371"/>
      <c r="AB60" s="412"/>
      <c r="AC60" s="334"/>
    </row>
    <row r="61" spans="1:29" s="41" customFormat="1" ht="30" customHeight="1">
      <c r="A61" s="334"/>
      <c r="B61" s="430"/>
      <c r="C61" s="400"/>
      <c r="D61" s="400"/>
      <c r="E61" s="400"/>
      <c r="F61" s="431"/>
      <c r="G61" s="400"/>
      <c r="H61" s="400"/>
      <c r="I61" s="400"/>
      <c r="J61" s="400"/>
      <c r="K61" s="400"/>
      <c r="L61" s="400"/>
      <c r="M61" s="400"/>
      <c r="N61" s="400"/>
      <c r="O61" s="400"/>
      <c r="P61" s="400"/>
      <c r="Q61" s="400"/>
      <c r="R61" s="400"/>
      <c r="S61" s="400"/>
      <c r="T61" s="380"/>
      <c r="U61" s="400"/>
      <c r="V61" s="400"/>
      <c r="W61" s="400"/>
      <c r="X61" s="400"/>
      <c r="Y61" s="400"/>
      <c r="Z61" s="400"/>
      <c r="AA61" s="400"/>
      <c r="AB61" s="432"/>
      <c r="AC61" s="334"/>
    </row>
    <row r="62" spans="1:29" s="41" customFormat="1" ht="30" customHeight="1">
      <c r="A62" s="334"/>
      <c r="B62" s="409"/>
      <c r="C62" s="334"/>
      <c r="D62" s="334"/>
      <c r="E62" s="334"/>
      <c r="F62" s="408"/>
      <c r="G62" s="334"/>
      <c r="H62" s="334"/>
      <c r="I62" s="334"/>
      <c r="J62" s="334"/>
      <c r="K62" s="334"/>
      <c r="L62" s="334"/>
      <c r="M62" s="334"/>
      <c r="N62" s="334"/>
      <c r="O62" s="334"/>
      <c r="P62" s="334"/>
      <c r="Q62" s="334"/>
      <c r="R62" s="334"/>
      <c r="S62" s="334"/>
      <c r="T62" s="367"/>
      <c r="U62" s="334"/>
      <c r="V62" s="334"/>
      <c r="W62" s="334"/>
      <c r="X62" s="334"/>
      <c r="Y62" s="334"/>
      <c r="Z62" s="334"/>
      <c r="AA62" s="334"/>
      <c r="AB62" s="412"/>
      <c r="AC62" s="334"/>
    </row>
    <row r="63" spans="1:29" s="41" customFormat="1" ht="30" customHeight="1">
      <c r="A63" s="334"/>
      <c r="B63" s="409"/>
      <c r="C63" s="334"/>
      <c r="D63" s="334"/>
      <c r="E63" s="417">
        <v>9.1999999999999993</v>
      </c>
      <c r="F63" s="367" t="s">
        <v>629</v>
      </c>
      <c r="G63" s="334"/>
      <c r="H63" s="334"/>
      <c r="I63" s="422"/>
      <c r="J63" s="422"/>
      <c r="K63" s="422"/>
      <c r="L63" s="422"/>
      <c r="M63" s="422"/>
      <c r="N63" s="422"/>
      <c r="O63" s="422"/>
      <c r="P63" s="422"/>
      <c r="Q63" s="422"/>
      <c r="R63" s="334"/>
      <c r="S63" s="3239" t="s">
        <v>54</v>
      </c>
      <c r="T63" s="3277"/>
      <c r="U63" s="3278"/>
      <c r="V63" s="3278"/>
      <c r="W63" s="3278"/>
      <c r="X63" s="3278"/>
      <c r="Y63" s="3278"/>
      <c r="Z63" s="3279"/>
      <c r="AA63" s="1374"/>
      <c r="AB63" s="411"/>
      <c r="AC63" s="334"/>
    </row>
    <row r="64" spans="1:29" s="41" customFormat="1" ht="30" customHeight="1">
      <c r="A64" s="334"/>
      <c r="B64" s="409"/>
      <c r="C64" s="334"/>
      <c r="D64" s="334"/>
      <c r="E64" s="408"/>
      <c r="F64" s="374" t="s">
        <v>630</v>
      </c>
      <c r="G64" s="334"/>
      <c r="H64" s="334"/>
      <c r="I64" s="423"/>
      <c r="J64" s="423"/>
      <c r="K64" s="423"/>
      <c r="L64" s="423"/>
      <c r="M64" s="423"/>
      <c r="N64" s="423"/>
      <c r="O64" s="423"/>
      <c r="P64" s="423"/>
      <c r="Q64" s="423"/>
      <c r="R64" s="334"/>
      <c r="S64" s="3239"/>
      <c r="T64" s="3280"/>
      <c r="U64" s="3281"/>
      <c r="V64" s="3281"/>
      <c r="W64" s="3281"/>
      <c r="X64" s="3281"/>
      <c r="Y64" s="3281"/>
      <c r="Z64" s="3282"/>
      <c r="AA64" s="1374"/>
      <c r="AB64" s="411"/>
      <c r="AC64" s="334"/>
    </row>
    <row r="65" spans="1:29" s="41" customFormat="1" ht="30" customHeight="1">
      <c r="A65" s="334"/>
      <c r="B65" s="430"/>
      <c r="C65" s="400"/>
      <c r="D65" s="400"/>
      <c r="E65" s="400"/>
      <c r="F65" s="431"/>
      <c r="G65" s="400"/>
      <c r="H65" s="400"/>
      <c r="I65" s="400"/>
      <c r="J65" s="400"/>
      <c r="K65" s="400"/>
      <c r="L65" s="400"/>
      <c r="M65" s="400"/>
      <c r="N65" s="400"/>
      <c r="O65" s="400"/>
      <c r="P65" s="400"/>
      <c r="Q65" s="400"/>
      <c r="R65" s="400"/>
      <c r="S65" s="400"/>
      <c r="T65" s="380"/>
      <c r="U65" s="400"/>
      <c r="V65" s="400"/>
      <c r="W65" s="400"/>
      <c r="X65" s="400"/>
      <c r="Y65" s="400"/>
      <c r="Z65" s="400"/>
      <c r="AA65" s="400"/>
      <c r="AB65" s="432"/>
      <c r="AC65" s="334"/>
    </row>
    <row r="66" spans="1:29" s="41" customFormat="1" ht="30" customHeight="1">
      <c r="A66" s="334"/>
      <c r="B66" s="409"/>
      <c r="C66" s="334"/>
      <c r="D66" s="399"/>
      <c r="E66" s="334"/>
      <c r="F66" s="372"/>
      <c r="G66" s="334"/>
      <c r="H66" s="334"/>
      <c r="I66" s="334"/>
      <c r="J66" s="334"/>
      <c r="K66" s="334"/>
      <c r="L66" s="334"/>
      <c r="M66" s="334"/>
      <c r="N66" s="334"/>
      <c r="O66" s="334"/>
      <c r="P66" s="334"/>
      <c r="Q66" s="334"/>
      <c r="R66" s="334"/>
      <c r="S66" s="334"/>
      <c r="T66" s="367"/>
      <c r="U66" s="334"/>
      <c r="V66" s="334"/>
      <c r="W66" s="334"/>
      <c r="X66" s="334"/>
      <c r="Y66" s="334"/>
      <c r="Z66" s="334"/>
      <c r="AA66" s="334"/>
      <c r="AB66" s="411"/>
      <c r="AC66" s="334"/>
    </row>
    <row r="67" spans="1:29" s="41" customFormat="1" ht="30" customHeight="1">
      <c r="A67" s="334"/>
      <c r="B67" s="409"/>
      <c r="C67" s="334"/>
      <c r="D67" s="334"/>
      <c r="E67" s="417">
        <v>9.2100000000000009</v>
      </c>
      <c r="F67" s="367" t="s">
        <v>631</v>
      </c>
      <c r="G67" s="334"/>
      <c r="H67" s="334"/>
      <c r="I67" s="334"/>
      <c r="J67" s="334"/>
      <c r="K67" s="334"/>
      <c r="L67" s="334"/>
      <c r="M67" s="334"/>
      <c r="N67" s="334"/>
      <c r="O67" s="334"/>
      <c r="P67" s="334"/>
      <c r="Q67" s="334"/>
      <c r="R67" s="334"/>
      <c r="S67" s="3239" t="s">
        <v>55</v>
      </c>
      <c r="T67" s="3277"/>
      <c r="U67" s="3278"/>
      <c r="V67" s="3278"/>
      <c r="W67" s="3278"/>
      <c r="X67" s="3278"/>
      <c r="Y67" s="3278"/>
      <c r="Z67" s="3279"/>
      <c r="AA67" s="1374"/>
      <c r="AB67" s="411"/>
      <c r="AC67" s="334"/>
    </row>
    <row r="68" spans="1:29" s="41" customFormat="1" ht="30" customHeight="1">
      <c r="A68" s="334"/>
      <c r="B68" s="409"/>
      <c r="C68" s="334"/>
      <c r="D68" s="334"/>
      <c r="E68" s="408"/>
      <c r="F68" s="374" t="s">
        <v>632</v>
      </c>
      <c r="G68" s="334"/>
      <c r="H68" s="334"/>
      <c r="I68" s="334"/>
      <c r="J68" s="334"/>
      <c r="K68" s="334"/>
      <c r="L68" s="334"/>
      <c r="M68" s="334"/>
      <c r="N68" s="334"/>
      <c r="O68" s="334"/>
      <c r="P68" s="334"/>
      <c r="Q68" s="334"/>
      <c r="R68" s="334"/>
      <c r="S68" s="3239"/>
      <c r="T68" s="3280"/>
      <c r="U68" s="3281"/>
      <c r="V68" s="3281"/>
      <c r="W68" s="3281"/>
      <c r="X68" s="3281"/>
      <c r="Y68" s="3281"/>
      <c r="Z68" s="3282"/>
      <c r="AA68" s="1374"/>
      <c r="AB68" s="411"/>
      <c r="AC68" s="334"/>
    </row>
    <row r="69" spans="1:29" s="41" customFormat="1" ht="30" customHeight="1">
      <c r="A69" s="334"/>
      <c r="B69" s="430"/>
      <c r="C69" s="400"/>
      <c r="D69" s="400"/>
      <c r="E69" s="400"/>
      <c r="F69" s="434"/>
      <c r="G69" s="400"/>
      <c r="H69" s="400"/>
      <c r="I69" s="400"/>
      <c r="J69" s="400"/>
      <c r="K69" s="400"/>
      <c r="L69" s="400"/>
      <c r="M69" s="400"/>
      <c r="N69" s="400"/>
      <c r="O69" s="400"/>
      <c r="P69" s="400"/>
      <c r="Q69" s="400"/>
      <c r="R69" s="400"/>
      <c r="S69" s="400"/>
      <c r="T69" s="380"/>
      <c r="U69" s="435"/>
      <c r="V69" s="435"/>
      <c r="W69" s="435"/>
      <c r="X69" s="435"/>
      <c r="Y69" s="435"/>
      <c r="Z69" s="435"/>
      <c r="AA69" s="435"/>
      <c r="AB69" s="432"/>
      <c r="AC69" s="334"/>
    </row>
    <row r="70" spans="1:29" s="41" customFormat="1" ht="30" customHeight="1">
      <c r="A70" s="334"/>
      <c r="B70" s="409"/>
      <c r="C70" s="334"/>
      <c r="D70" s="334"/>
      <c r="E70" s="334"/>
      <c r="F70" s="408"/>
      <c r="G70" s="334"/>
      <c r="H70" s="334"/>
      <c r="I70" s="334"/>
      <c r="J70" s="334"/>
      <c r="K70" s="334"/>
      <c r="L70" s="334"/>
      <c r="M70" s="334"/>
      <c r="N70" s="334"/>
      <c r="O70" s="334"/>
      <c r="P70" s="334"/>
      <c r="Q70" s="334"/>
      <c r="R70" s="334"/>
      <c r="S70" s="334"/>
      <c r="T70" s="367"/>
      <c r="U70" s="334"/>
      <c r="V70" s="334"/>
      <c r="W70" s="334"/>
      <c r="X70" s="334"/>
      <c r="Y70" s="334"/>
      <c r="Z70" s="334"/>
      <c r="AA70" s="334"/>
      <c r="AB70" s="412"/>
      <c r="AC70" s="334"/>
    </row>
    <row r="71" spans="1:29" s="41" customFormat="1" ht="30" customHeight="1">
      <c r="A71" s="334"/>
      <c r="B71" s="409"/>
      <c r="C71" s="334"/>
      <c r="D71" s="334"/>
      <c r="E71" s="417">
        <v>9.2200000000000006</v>
      </c>
      <c r="F71" s="367" t="s">
        <v>635</v>
      </c>
      <c r="G71" s="334"/>
      <c r="H71" s="334"/>
      <c r="I71" s="367"/>
      <c r="J71" s="334"/>
      <c r="K71" s="334"/>
      <c r="L71" s="334"/>
      <c r="M71" s="334"/>
      <c r="N71" s="334"/>
      <c r="O71" s="334"/>
      <c r="P71" s="334"/>
      <c r="Q71" s="334"/>
      <c r="R71" s="334"/>
      <c r="S71" s="3239" t="s">
        <v>56</v>
      </c>
      <c r="T71" s="3277"/>
      <c r="U71" s="3278"/>
      <c r="V71" s="3278"/>
      <c r="W71" s="3278"/>
      <c r="X71" s="3278"/>
      <c r="Y71" s="3278"/>
      <c r="Z71" s="3279"/>
      <c r="AA71" s="1374"/>
      <c r="AB71" s="411"/>
      <c r="AC71" s="334"/>
    </row>
    <row r="72" spans="1:29" s="41" customFormat="1" ht="30" customHeight="1">
      <c r="A72" s="334"/>
      <c r="B72" s="409"/>
      <c r="C72" s="334"/>
      <c r="D72" s="334"/>
      <c r="E72" s="417"/>
      <c r="F72" s="373" t="s">
        <v>636</v>
      </c>
      <c r="G72" s="334"/>
      <c r="H72" s="334"/>
      <c r="I72" s="374"/>
      <c r="J72" s="334"/>
      <c r="K72" s="334"/>
      <c r="L72" s="334"/>
      <c r="M72" s="334"/>
      <c r="N72" s="334"/>
      <c r="O72" s="334"/>
      <c r="P72" s="334"/>
      <c r="Q72" s="334"/>
      <c r="R72" s="334"/>
      <c r="S72" s="3239"/>
      <c r="T72" s="3280"/>
      <c r="U72" s="3281"/>
      <c r="V72" s="3281"/>
      <c r="W72" s="3281"/>
      <c r="X72" s="3281"/>
      <c r="Y72" s="3281"/>
      <c r="Z72" s="3282"/>
      <c r="AA72" s="1374"/>
      <c r="AB72" s="411"/>
      <c r="AC72" s="334"/>
    </row>
    <row r="73" spans="1:29" s="41" customFormat="1" ht="30" customHeight="1">
      <c r="A73" s="334"/>
      <c r="B73" s="430"/>
      <c r="C73" s="400"/>
      <c r="D73" s="436"/>
      <c r="E73" s="400"/>
      <c r="F73" s="437"/>
      <c r="G73" s="400"/>
      <c r="H73" s="400"/>
      <c r="I73" s="400"/>
      <c r="J73" s="400"/>
      <c r="K73" s="400"/>
      <c r="L73" s="400"/>
      <c r="M73" s="400"/>
      <c r="N73" s="400"/>
      <c r="O73" s="400"/>
      <c r="P73" s="400"/>
      <c r="Q73" s="400"/>
      <c r="R73" s="400"/>
      <c r="S73" s="400"/>
      <c r="T73" s="438"/>
      <c r="U73" s="435"/>
      <c r="V73" s="435"/>
      <c r="W73" s="435"/>
      <c r="X73" s="435"/>
      <c r="Y73" s="435"/>
      <c r="Z73" s="435"/>
      <c r="AA73" s="435"/>
      <c r="AB73" s="432"/>
      <c r="AC73" s="334"/>
    </row>
    <row r="74" spans="1:29" s="41" customFormat="1" ht="30" customHeight="1">
      <c r="A74" s="334"/>
      <c r="B74" s="409"/>
      <c r="C74" s="334"/>
      <c r="D74" s="426"/>
      <c r="E74" s="334"/>
      <c r="F74" s="372"/>
      <c r="G74" s="367"/>
      <c r="H74" s="334"/>
      <c r="I74" s="334"/>
      <c r="J74" s="334"/>
      <c r="K74" s="334"/>
      <c r="L74" s="334"/>
      <c r="M74" s="334"/>
      <c r="N74" s="334"/>
      <c r="O74" s="334"/>
      <c r="P74" s="334"/>
      <c r="Q74" s="334"/>
      <c r="R74" s="334"/>
      <c r="S74" s="334"/>
      <c r="T74" s="399"/>
      <c r="U74" s="371"/>
      <c r="V74" s="371"/>
      <c r="W74" s="371"/>
      <c r="X74" s="371"/>
      <c r="Y74" s="371"/>
      <c r="Z74" s="371"/>
      <c r="AA74" s="371"/>
      <c r="AB74" s="412"/>
      <c r="AC74" s="334"/>
    </row>
    <row r="75" spans="1:29" s="41" customFormat="1" ht="30" customHeight="1">
      <c r="A75" s="334"/>
      <c r="B75" s="409"/>
      <c r="C75" s="334"/>
      <c r="D75" s="334"/>
      <c r="E75" s="417">
        <v>9.23</v>
      </c>
      <c r="F75" s="372" t="s">
        <v>783</v>
      </c>
      <c r="G75" s="334"/>
      <c r="H75" s="334"/>
      <c r="I75" s="334"/>
      <c r="J75" s="334"/>
      <c r="K75" s="334"/>
      <c r="L75" s="334"/>
      <c r="M75" s="334"/>
      <c r="N75" s="334"/>
      <c r="O75" s="334"/>
      <c r="P75" s="334"/>
      <c r="Q75" s="334"/>
      <c r="R75" s="334"/>
      <c r="S75" s="3239" t="s">
        <v>57</v>
      </c>
      <c r="T75" s="3277"/>
      <c r="U75" s="3278"/>
      <c r="V75" s="3278"/>
      <c r="W75" s="3278"/>
      <c r="X75" s="3278"/>
      <c r="Y75" s="3278"/>
      <c r="Z75" s="3279"/>
      <c r="AA75" s="1374"/>
      <c r="AB75" s="412"/>
      <c r="AC75" s="334"/>
    </row>
    <row r="76" spans="1:29" s="41" customFormat="1" ht="30" customHeight="1">
      <c r="A76" s="334"/>
      <c r="B76" s="409"/>
      <c r="C76" s="334"/>
      <c r="D76" s="334"/>
      <c r="E76" s="417"/>
      <c r="F76" s="373" t="s">
        <v>628</v>
      </c>
      <c r="G76" s="334"/>
      <c r="H76" s="334"/>
      <c r="I76" s="334"/>
      <c r="J76" s="334"/>
      <c r="K76" s="334"/>
      <c r="L76" s="334"/>
      <c r="M76" s="334"/>
      <c r="N76" s="334"/>
      <c r="O76" s="334"/>
      <c r="P76" s="334"/>
      <c r="Q76" s="334"/>
      <c r="R76" s="334"/>
      <c r="S76" s="3239"/>
      <c r="T76" s="3280"/>
      <c r="U76" s="3281"/>
      <c r="V76" s="3281"/>
      <c r="W76" s="3281"/>
      <c r="X76" s="3281"/>
      <c r="Y76" s="3281"/>
      <c r="Z76" s="3282"/>
      <c r="AA76" s="1374"/>
      <c r="AB76" s="412"/>
      <c r="AC76" s="334"/>
    </row>
    <row r="77" spans="1:29" s="41" customFormat="1" ht="30" customHeight="1">
      <c r="A77" s="334"/>
      <c r="B77" s="430"/>
      <c r="C77" s="400"/>
      <c r="D77" s="436"/>
      <c r="E77" s="400"/>
      <c r="F77" s="437"/>
      <c r="G77" s="380"/>
      <c r="H77" s="439"/>
      <c r="I77" s="400"/>
      <c r="J77" s="400"/>
      <c r="K77" s="400"/>
      <c r="L77" s="400"/>
      <c r="M77" s="400"/>
      <c r="N77" s="400"/>
      <c r="O77" s="400"/>
      <c r="P77" s="400"/>
      <c r="Q77" s="400"/>
      <c r="R77" s="400"/>
      <c r="S77" s="400"/>
      <c r="T77" s="400"/>
      <c r="U77" s="400"/>
      <c r="V77" s="400"/>
      <c r="W77" s="400"/>
      <c r="X77" s="400"/>
      <c r="Y77" s="400"/>
      <c r="Z77" s="400"/>
      <c r="AA77" s="400"/>
      <c r="AB77" s="432"/>
      <c r="AC77" s="334"/>
    </row>
    <row r="78" spans="1:29" s="41" customFormat="1" ht="30" customHeight="1">
      <c r="A78" s="334"/>
      <c r="B78" s="409"/>
      <c r="C78" s="334"/>
      <c r="D78" s="426"/>
      <c r="E78" s="334"/>
      <c r="F78" s="372"/>
      <c r="G78" s="367"/>
      <c r="H78" s="334"/>
      <c r="I78" s="334"/>
      <c r="J78" s="334"/>
      <c r="K78" s="334"/>
      <c r="L78" s="334"/>
      <c r="M78" s="334"/>
      <c r="N78" s="334"/>
      <c r="O78" s="334"/>
      <c r="P78" s="334"/>
      <c r="Q78" s="334"/>
      <c r="R78" s="334"/>
      <c r="S78" s="334"/>
      <c r="T78" s="399"/>
      <c r="U78" s="371"/>
      <c r="V78" s="371"/>
      <c r="W78" s="371"/>
      <c r="X78" s="371"/>
      <c r="Y78" s="371"/>
      <c r="Z78" s="371"/>
      <c r="AA78" s="371"/>
      <c r="AB78" s="412"/>
      <c r="AC78" s="334"/>
    </row>
    <row r="79" spans="1:29" s="41" customFormat="1" ht="30" customHeight="1">
      <c r="A79" s="334"/>
      <c r="B79" s="409"/>
      <c r="C79" s="334"/>
      <c r="D79" s="334"/>
      <c r="E79" s="417">
        <v>9.24</v>
      </c>
      <c r="F79" s="372" t="s">
        <v>2371</v>
      </c>
      <c r="G79" s="334"/>
      <c r="H79" s="334"/>
      <c r="I79" s="334"/>
      <c r="J79" s="334"/>
      <c r="K79" s="334"/>
      <c r="L79" s="334"/>
      <c r="M79" s="334"/>
      <c r="N79" s="334"/>
      <c r="O79" s="334"/>
      <c r="P79" s="334"/>
      <c r="Q79" s="334"/>
      <c r="R79" s="334"/>
      <c r="S79" s="3239" t="s">
        <v>58</v>
      </c>
      <c r="T79" s="3277"/>
      <c r="U79" s="3278"/>
      <c r="V79" s="3278"/>
      <c r="W79" s="3278"/>
      <c r="X79" s="3278"/>
      <c r="Y79" s="3278"/>
      <c r="Z79" s="3279"/>
      <c r="AA79" s="1374"/>
      <c r="AB79" s="412"/>
      <c r="AC79" s="334"/>
    </row>
    <row r="80" spans="1:29" s="41" customFormat="1" ht="30" customHeight="1">
      <c r="A80" s="334"/>
      <c r="B80" s="409"/>
      <c r="C80" s="334"/>
      <c r="D80" s="334"/>
      <c r="E80" s="417"/>
      <c r="F80" s="373" t="s">
        <v>2586</v>
      </c>
      <c r="G80" s="334"/>
      <c r="H80" s="334"/>
      <c r="I80" s="334"/>
      <c r="J80" s="334"/>
      <c r="K80" s="334"/>
      <c r="L80" s="334"/>
      <c r="M80" s="334"/>
      <c r="N80" s="334"/>
      <c r="O80" s="334"/>
      <c r="P80" s="334"/>
      <c r="Q80" s="334"/>
      <c r="R80" s="334"/>
      <c r="S80" s="3239"/>
      <c r="T80" s="3280"/>
      <c r="U80" s="3281"/>
      <c r="V80" s="3281"/>
      <c r="W80" s="3281"/>
      <c r="X80" s="3281"/>
      <c r="Y80" s="3281"/>
      <c r="Z80" s="3282"/>
      <c r="AA80" s="1374"/>
      <c r="AB80" s="412"/>
      <c r="AC80" s="334"/>
    </row>
    <row r="81" spans="1:29" s="41" customFormat="1" ht="30" customHeight="1">
      <c r="A81" s="334"/>
      <c r="B81" s="430"/>
      <c r="C81" s="400"/>
      <c r="D81" s="436"/>
      <c r="E81" s="400"/>
      <c r="F81" s="437"/>
      <c r="G81" s="380"/>
      <c r="H81" s="439"/>
      <c r="I81" s="400"/>
      <c r="J81" s="400"/>
      <c r="K81" s="400"/>
      <c r="L81" s="400"/>
      <c r="M81" s="400"/>
      <c r="N81" s="400"/>
      <c r="O81" s="400"/>
      <c r="P81" s="400"/>
      <c r="Q81" s="400"/>
      <c r="R81" s="400"/>
      <c r="S81" s="400"/>
      <c r="T81" s="400"/>
      <c r="U81" s="400"/>
      <c r="V81" s="400"/>
      <c r="W81" s="400"/>
      <c r="X81" s="400"/>
      <c r="Y81" s="400"/>
      <c r="Z81" s="400"/>
      <c r="AA81" s="400"/>
      <c r="AB81" s="432"/>
      <c r="AC81" s="334"/>
    </row>
    <row r="82" spans="1:29" s="41" customFormat="1" ht="30" customHeight="1">
      <c r="A82" s="334"/>
      <c r="B82" s="1654"/>
      <c r="C82" s="1655"/>
      <c r="D82" s="1656"/>
      <c r="E82" s="1655"/>
      <c r="F82" s="1657"/>
      <c r="G82" s="1658"/>
      <c r="H82" s="1655"/>
      <c r="I82" s="1655"/>
      <c r="J82" s="1655"/>
      <c r="K82" s="1655"/>
      <c r="L82" s="1655"/>
      <c r="M82" s="1655"/>
      <c r="N82" s="1655"/>
      <c r="O82" s="1655"/>
      <c r="P82" s="1655"/>
      <c r="Q82" s="1655"/>
      <c r="R82" s="1655"/>
      <c r="S82" s="1655"/>
      <c r="T82" s="1659"/>
      <c r="U82" s="1660"/>
      <c r="V82" s="1660"/>
      <c r="W82" s="1660"/>
      <c r="X82" s="1660"/>
      <c r="Y82" s="1660"/>
      <c r="Z82" s="1660"/>
      <c r="AA82" s="1660"/>
      <c r="AB82" s="1661"/>
      <c r="AC82" s="334"/>
    </row>
    <row r="83" spans="1:29" s="41" customFormat="1" ht="30" customHeight="1">
      <c r="A83" s="334"/>
      <c r="B83" s="409"/>
      <c r="C83" s="334"/>
      <c r="D83" s="334"/>
      <c r="E83" s="417">
        <v>9.25</v>
      </c>
      <c r="F83" s="372" t="s">
        <v>784</v>
      </c>
      <c r="G83" s="334"/>
      <c r="H83" s="334"/>
      <c r="I83" s="334"/>
      <c r="J83" s="334"/>
      <c r="K83" s="334"/>
      <c r="L83" s="334"/>
      <c r="M83" s="334"/>
      <c r="N83" s="334"/>
      <c r="O83" s="334"/>
      <c r="P83" s="334"/>
      <c r="Q83" s="334"/>
      <c r="R83" s="334"/>
      <c r="S83" s="3239" t="s">
        <v>94</v>
      </c>
      <c r="T83" s="3277"/>
      <c r="U83" s="3278"/>
      <c r="V83" s="3278"/>
      <c r="W83" s="3278"/>
      <c r="X83" s="3278"/>
      <c r="Y83" s="3278"/>
      <c r="Z83" s="3279"/>
      <c r="AA83" s="1374"/>
      <c r="AB83" s="412"/>
      <c r="AC83" s="334"/>
    </row>
    <row r="84" spans="1:29" s="41" customFormat="1" ht="30" customHeight="1">
      <c r="A84" s="334"/>
      <c r="B84" s="409"/>
      <c r="C84" s="334"/>
      <c r="D84" s="334"/>
      <c r="E84" s="417"/>
      <c r="F84" s="373" t="s">
        <v>643</v>
      </c>
      <c r="G84" s="334"/>
      <c r="H84" s="334"/>
      <c r="I84" s="334"/>
      <c r="J84" s="334"/>
      <c r="K84" s="334"/>
      <c r="L84" s="334"/>
      <c r="M84" s="334"/>
      <c r="N84" s="334"/>
      <c r="O84" s="334"/>
      <c r="P84" s="334"/>
      <c r="Q84" s="334"/>
      <c r="R84" s="334"/>
      <c r="S84" s="3239"/>
      <c r="T84" s="3280"/>
      <c r="U84" s="3281"/>
      <c r="V84" s="3281"/>
      <c r="W84" s="3281"/>
      <c r="X84" s="3281"/>
      <c r="Y84" s="3281"/>
      <c r="Z84" s="3282"/>
      <c r="AA84" s="1374"/>
      <c r="AB84" s="412"/>
      <c r="AC84" s="334"/>
    </row>
    <row r="85" spans="1:29" s="41" customFormat="1" ht="30" customHeight="1" thickBot="1">
      <c r="A85" s="334"/>
      <c r="B85" s="415"/>
      <c r="C85" s="377"/>
      <c r="D85" s="424"/>
      <c r="E85" s="377"/>
      <c r="F85" s="425"/>
      <c r="G85" s="376"/>
      <c r="H85" s="377"/>
      <c r="I85" s="377"/>
      <c r="J85" s="377"/>
      <c r="K85" s="377"/>
      <c r="L85" s="377"/>
      <c r="M85" s="377"/>
      <c r="N85" s="377"/>
      <c r="O85" s="377"/>
      <c r="P85" s="377"/>
      <c r="Q85" s="377"/>
      <c r="R85" s="377"/>
      <c r="S85" s="377"/>
      <c r="T85" s="398"/>
      <c r="U85" s="395"/>
      <c r="V85" s="395"/>
      <c r="W85" s="395"/>
      <c r="X85" s="395"/>
      <c r="Y85" s="395"/>
      <c r="Z85" s="395"/>
      <c r="AA85" s="395"/>
      <c r="AB85" s="416"/>
      <c r="AC85" s="334"/>
    </row>
    <row r="86" spans="1:29" s="41" customFormat="1" ht="30" customHeight="1">
      <c r="A86" s="334"/>
      <c r="B86" s="334"/>
      <c r="C86" s="334"/>
      <c r="D86" s="427"/>
      <c r="E86" s="427"/>
      <c r="F86" s="428"/>
      <c r="G86" s="427"/>
      <c r="H86" s="427"/>
      <c r="I86" s="427"/>
      <c r="J86" s="427"/>
      <c r="K86" s="427"/>
      <c r="L86" s="427"/>
      <c r="M86" s="427"/>
      <c r="N86" s="427"/>
      <c r="O86" s="427"/>
      <c r="P86" s="427"/>
      <c r="Q86" s="427"/>
      <c r="R86" s="427"/>
      <c r="S86" s="427"/>
      <c r="T86" s="429"/>
      <c r="U86" s="427"/>
      <c r="V86" s="427"/>
      <c r="W86" s="427"/>
      <c r="X86" s="427"/>
      <c r="Y86" s="427"/>
      <c r="Z86" s="427"/>
      <c r="AA86" s="427"/>
      <c r="AB86" s="334"/>
      <c r="AC86" s="334"/>
    </row>
    <row r="87" spans="1:29" ht="30" customHeight="1">
      <c r="A87" s="3302">
        <v>24</v>
      </c>
      <c r="B87" s="3302"/>
      <c r="C87" s="3302"/>
      <c r="D87" s="3302"/>
      <c r="E87" s="3302"/>
      <c r="F87" s="3302"/>
      <c r="G87" s="3302"/>
      <c r="H87" s="3302"/>
      <c r="I87" s="3302"/>
      <c r="J87" s="3302"/>
      <c r="K87" s="3302"/>
      <c r="L87" s="3302"/>
      <c r="M87" s="3302"/>
      <c r="N87" s="3302"/>
      <c r="O87" s="3302"/>
      <c r="P87" s="3302"/>
      <c r="Q87" s="3302"/>
      <c r="R87" s="3302"/>
      <c r="S87" s="3302"/>
      <c r="T87" s="3302"/>
      <c r="U87" s="3302"/>
      <c r="V87" s="3302"/>
      <c r="W87" s="3302"/>
      <c r="X87" s="3302"/>
      <c r="Y87" s="3302"/>
      <c r="Z87" s="3302"/>
      <c r="AA87" s="3302"/>
      <c r="AB87" s="3302"/>
      <c r="AC87" s="3302"/>
    </row>
    <row r="88" spans="1:29" ht="30" customHeight="1">
      <c r="A88" s="3302"/>
      <c r="B88" s="3302"/>
      <c r="C88" s="3302"/>
      <c r="D88" s="3302"/>
      <c r="E88" s="3302"/>
      <c r="F88" s="3302"/>
      <c r="G88" s="3302"/>
      <c r="H88" s="3302"/>
      <c r="I88" s="3302"/>
      <c r="J88" s="3302"/>
      <c r="K88" s="3302"/>
      <c r="L88" s="3302"/>
      <c r="M88" s="3302"/>
      <c r="N88" s="3302"/>
      <c r="O88" s="3302"/>
      <c r="P88" s="3302"/>
      <c r="Q88" s="3302"/>
      <c r="R88" s="3302"/>
      <c r="S88" s="3302"/>
      <c r="T88" s="3302"/>
      <c r="U88" s="3302"/>
      <c r="V88" s="3302"/>
      <c r="W88" s="3302"/>
      <c r="X88" s="3302"/>
      <c r="Y88" s="3302"/>
      <c r="Z88" s="3302"/>
      <c r="AA88" s="3302"/>
      <c r="AB88" s="3302"/>
      <c r="AC88" s="3302"/>
    </row>
    <row r="89" spans="1:29" ht="30" customHeight="1">
      <c r="A89" s="364"/>
      <c r="B89" s="364"/>
      <c r="C89" s="364"/>
      <c r="D89" s="364"/>
      <c r="E89" s="364"/>
      <c r="F89" s="355"/>
      <c r="G89" s="364"/>
      <c r="H89" s="364"/>
      <c r="I89" s="364"/>
      <c r="J89" s="364"/>
      <c r="K89" s="364"/>
      <c r="L89" s="364"/>
      <c r="M89" s="364"/>
      <c r="N89" s="364"/>
      <c r="O89" s="364"/>
      <c r="P89" s="364"/>
      <c r="Q89" s="364"/>
      <c r="R89" s="364"/>
      <c r="S89" s="364"/>
      <c r="T89" s="346"/>
      <c r="U89" s="364"/>
      <c r="V89" s="364"/>
      <c r="W89" s="364"/>
      <c r="X89" s="364"/>
      <c r="Y89" s="364"/>
      <c r="Z89" s="364"/>
      <c r="AA89" s="364"/>
      <c r="AB89" s="364"/>
      <c r="AC89" s="364"/>
    </row>
    <row r="90" spans="1:29" ht="30" customHeight="1"/>
    <row r="91" spans="1:29" ht="30" customHeight="1"/>
    <row r="92" spans="1:29" ht="30" customHeight="1"/>
    <row r="93" spans="1:29" ht="30" customHeight="1"/>
    <row r="94" spans="1:29" ht="30" customHeight="1"/>
  </sheetData>
  <mergeCells count="42">
    <mergeCell ref="E3:F4"/>
    <mergeCell ref="T12:V13"/>
    <mergeCell ref="T15:V16"/>
    <mergeCell ref="S12:S13"/>
    <mergeCell ref="S15:S16"/>
    <mergeCell ref="T7:Z7"/>
    <mergeCell ref="T6:Z6"/>
    <mergeCell ref="A87:AC88"/>
    <mergeCell ref="S83:S84"/>
    <mergeCell ref="T83:Z84"/>
    <mergeCell ref="S9:S10"/>
    <mergeCell ref="T9:Z10"/>
    <mergeCell ref="W15:W16"/>
    <mergeCell ref="W12:W13"/>
    <mergeCell ref="T19:Z20"/>
    <mergeCell ref="T25:Z26"/>
    <mergeCell ref="T29:Z30"/>
    <mergeCell ref="T33:Z34"/>
    <mergeCell ref="T37:Z38"/>
    <mergeCell ref="T41:Z42"/>
    <mergeCell ref="T71:Z72"/>
    <mergeCell ref="T75:Z76"/>
    <mergeCell ref="T79:Z80"/>
    <mergeCell ref="T48:Z49"/>
    <mergeCell ref="T52:Z53"/>
    <mergeCell ref="T57:Z58"/>
    <mergeCell ref="T63:Z64"/>
    <mergeCell ref="T67:Z68"/>
    <mergeCell ref="S19:S20"/>
    <mergeCell ref="S25:S26"/>
    <mergeCell ref="S29:S30"/>
    <mergeCell ref="S33:S34"/>
    <mergeCell ref="S37:S38"/>
    <mergeCell ref="S67:S68"/>
    <mergeCell ref="S71:S72"/>
    <mergeCell ref="S75:S76"/>
    <mergeCell ref="S79:S80"/>
    <mergeCell ref="S41:S42"/>
    <mergeCell ref="S48:S49"/>
    <mergeCell ref="S52:S53"/>
    <mergeCell ref="S57:S58"/>
    <mergeCell ref="S63:S64"/>
  </mergeCells>
  <pageMargins left="0.23622047244094491" right="0.23622047244094491" top="0.51181102362204722" bottom="0.51181102362204722" header="0" footer="0"/>
  <pageSetup paperSize="9" scale="30"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codeName="Sheet27">
    <tabColor rgb="FF7030A0"/>
  </sheetPr>
  <dimension ref="A1:AC88"/>
  <sheetViews>
    <sheetView showGridLines="0" view="pageBreakPreview" topLeftCell="A31" zoomScale="40" zoomScaleNormal="40" zoomScaleSheetLayoutView="40" workbookViewId="0">
      <selection activeCell="T46" sqref="T46"/>
    </sheetView>
  </sheetViews>
  <sheetFormatPr defaultColWidth="9.109375" defaultRowHeight="34.200000000000003"/>
  <cols>
    <col min="1" max="4" width="3.6640625" style="45" customWidth="1"/>
    <col min="5" max="5" width="10.33203125" style="300" customWidth="1"/>
    <col min="6" max="6" width="9.6640625" style="45" customWidth="1"/>
    <col min="7" max="7" width="5.6640625" style="45" customWidth="1"/>
    <col min="8" max="14" width="20.6640625" style="45" customWidth="1"/>
    <col min="15" max="20" width="10.6640625" style="45" customWidth="1"/>
    <col min="21" max="21" width="10.6640625" style="46" customWidth="1"/>
    <col min="22" max="26" width="10.6640625" style="45" customWidth="1"/>
    <col min="27" max="27" width="5.6640625" style="45" customWidth="1"/>
    <col min="28" max="28" width="3.6640625" style="45" customWidth="1"/>
    <col min="29" max="29" width="2.5546875" style="45" customWidth="1"/>
    <col min="30" max="54" width="4.88671875" style="45" customWidth="1"/>
    <col min="55" max="16384" width="9.109375" style="45"/>
  </cols>
  <sheetData>
    <row r="1" spans="2:28" ht="16.2" customHeight="1" thickBot="1"/>
    <row r="2" spans="2:28" ht="16.2" customHeight="1" thickBot="1">
      <c r="B2" s="1082" t="s">
        <v>11</v>
      </c>
      <c r="C2" s="1083"/>
      <c r="D2" s="1083"/>
      <c r="E2" s="1084"/>
      <c r="F2" s="1083"/>
      <c r="G2" s="1084" t="s">
        <v>11</v>
      </c>
      <c r="H2" s="1083"/>
      <c r="I2" s="1083"/>
      <c r="J2" s="1083"/>
      <c r="K2" s="1083"/>
      <c r="L2" s="1083"/>
      <c r="M2" s="1083"/>
      <c r="N2" s="1083"/>
      <c r="O2" s="1083"/>
      <c r="P2" s="1083"/>
      <c r="Q2" s="3098" t="s">
        <v>1125</v>
      </c>
      <c r="R2" s="3098"/>
      <c r="S2" s="2001"/>
      <c r="T2" s="3098" t="s">
        <v>1126</v>
      </c>
      <c r="U2" s="3098"/>
      <c r="V2" s="3098"/>
      <c r="W2" s="3098"/>
      <c r="X2" s="2001"/>
      <c r="Y2" s="3098" t="s">
        <v>1127</v>
      </c>
      <c r="Z2" s="3098"/>
      <c r="AA2" s="1083"/>
      <c r="AB2" s="1086"/>
    </row>
    <row r="3" spans="2:28" ht="50.1" customHeight="1" thickBot="1">
      <c r="B3" s="1087"/>
      <c r="C3" s="2005"/>
      <c r="D3" s="2005"/>
      <c r="E3" s="3166">
        <v>9</v>
      </c>
      <c r="F3" s="3167"/>
      <c r="G3" s="34"/>
      <c r="H3" s="1089" t="s">
        <v>779</v>
      </c>
      <c r="I3" s="34"/>
      <c r="J3" s="34"/>
      <c r="Q3" s="1898"/>
      <c r="R3" s="1899"/>
      <c r="S3" s="805"/>
      <c r="T3" s="1898"/>
      <c r="U3" s="1899"/>
      <c r="V3" s="1900"/>
      <c r="W3" s="1899"/>
      <c r="X3" s="805"/>
      <c r="Y3" s="1898"/>
      <c r="Z3" s="1899"/>
      <c r="AB3" s="1088"/>
    </row>
    <row r="4" spans="2:28" ht="50.1" customHeight="1" thickBot="1">
      <c r="B4" s="1087"/>
      <c r="C4" s="2005"/>
      <c r="D4" s="2005"/>
      <c r="E4" s="3168"/>
      <c r="F4" s="3169"/>
      <c r="G4" s="34"/>
      <c r="H4" s="1092" t="s">
        <v>761</v>
      </c>
      <c r="I4" s="42"/>
      <c r="J4" s="42"/>
      <c r="K4" s="42"/>
      <c r="L4" s="42"/>
      <c r="M4" s="42"/>
      <c r="N4" s="42"/>
      <c r="O4" s="42"/>
      <c r="P4" s="42"/>
      <c r="Q4" s="42"/>
      <c r="R4" s="42"/>
      <c r="S4" s="42"/>
      <c r="T4" s="43"/>
      <c r="U4" s="1090"/>
      <c r="AB4" s="1088"/>
    </row>
    <row r="5" spans="2:28" ht="30" customHeight="1">
      <c r="B5" s="1091"/>
      <c r="C5" s="2005"/>
      <c r="D5" s="2005"/>
      <c r="E5" s="2005"/>
      <c r="H5" s="42"/>
      <c r="K5" s="42"/>
      <c r="L5" s="42"/>
      <c r="M5" s="42"/>
      <c r="N5" s="42"/>
      <c r="O5" s="42"/>
      <c r="P5" s="42"/>
      <c r="Q5" s="42"/>
      <c r="R5" s="42"/>
      <c r="S5" s="42"/>
      <c r="T5" s="43"/>
      <c r="U5" s="43"/>
      <c r="W5" s="300" t="s">
        <v>11</v>
      </c>
      <c r="AB5" s="1088"/>
    </row>
    <row r="6" spans="2:28" ht="30" customHeight="1">
      <c r="B6" s="1091"/>
      <c r="C6" s="1092"/>
      <c r="D6" s="1092"/>
      <c r="E6" s="1109">
        <v>9.26</v>
      </c>
      <c r="F6" s="1071" t="s">
        <v>785</v>
      </c>
      <c r="T6" s="3188" t="s">
        <v>86</v>
      </c>
      <c r="U6" s="3188"/>
      <c r="V6" s="3188"/>
      <c r="W6" s="3188"/>
      <c r="X6" s="3188"/>
      <c r="Y6" s="3188"/>
      <c r="Z6" s="3188"/>
      <c r="AA6" s="985"/>
      <c r="AB6" s="1088"/>
    </row>
    <row r="7" spans="2:28" ht="30" customHeight="1">
      <c r="B7" s="1091"/>
      <c r="F7" s="1072" t="s">
        <v>786</v>
      </c>
      <c r="T7" s="3188" t="s">
        <v>128</v>
      </c>
      <c r="U7" s="3188"/>
      <c r="V7" s="3188"/>
      <c r="W7" s="3188"/>
      <c r="X7" s="3188"/>
      <c r="Y7" s="3188"/>
      <c r="Z7" s="3188"/>
      <c r="AB7" s="1088"/>
    </row>
    <row r="8" spans="2:28" ht="30" customHeight="1">
      <c r="B8" s="1091"/>
      <c r="U8" s="45"/>
      <c r="V8" s="1094"/>
      <c r="Z8" s="1095" t="s">
        <v>371</v>
      </c>
      <c r="AA8" s="1095"/>
      <c r="AB8" s="1088"/>
    </row>
    <row r="9" spans="2:28" ht="30" customHeight="1">
      <c r="B9" s="1091"/>
      <c r="F9" s="220" t="s">
        <v>6</v>
      </c>
      <c r="G9" s="1096" t="s">
        <v>101</v>
      </c>
      <c r="S9" s="3165">
        <v>19</v>
      </c>
      <c r="T9" s="3277"/>
      <c r="U9" s="3278"/>
      <c r="V9" s="3278"/>
      <c r="W9" s="3278"/>
      <c r="X9" s="3278"/>
      <c r="Y9" s="3278"/>
      <c r="Z9" s="3279"/>
      <c r="AA9" s="1374"/>
      <c r="AB9" s="1088"/>
    </row>
    <row r="10" spans="2:28" ht="30" customHeight="1">
      <c r="B10" s="1091"/>
      <c r="F10" s="220"/>
      <c r="G10" s="1097" t="s">
        <v>442</v>
      </c>
      <c r="S10" s="3165"/>
      <c r="T10" s="3280"/>
      <c r="U10" s="3281"/>
      <c r="V10" s="3281"/>
      <c r="W10" s="3281"/>
      <c r="X10" s="3281"/>
      <c r="Y10" s="3281"/>
      <c r="Z10" s="3282"/>
      <c r="AA10" s="1374"/>
      <c r="AB10" s="1088"/>
    </row>
    <row r="11" spans="2:28" ht="30" customHeight="1">
      <c r="B11" s="1091"/>
      <c r="F11" s="220"/>
      <c r="G11" s="1097"/>
      <c r="S11" s="986"/>
      <c r="T11" s="1374"/>
      <c r="U11" s="1374"/>
      <c r="V11" s="1374"/>
      <c r="W11" s="1374"/>
      <c r="X11" s="1374"/>
      <c r="Y11" s="1374"/>
      <c r="Z11" s="1374"/>
      <c r="AA11" s="1374"/>
      <c r="AB11" s="1088"/>
    </row>
    <row r="12" spans="2:28" ht="30" customHeight="1">
      <c r="B12" s="1091"/>
      <c r="F12" s="220" t="s">
        <v>7</v>
      </c>
      <c r="G12" s="220" t="s">
        <v>62</v>
      </c>
      <c r="S12" s="3165">
        <v>21</v>
      </c>
      <c r="T12" s="3277"/>
      <c r="U12" s="3278"/>
      <c r="V12" s="3278"/>
      <c r="W12" s="3278"/>
      <c r="X12" s="3278"/>
      <c r="Y12" s="3278"/>
      <c r="Z12" s="3279"/>
      <c r="AA12" s="1374"/>
      <c r="AB12" s="1088"/>
    </row>
    <row r="13" spans="2:28" ht="30" customHeight="1">
      <c r="B13" s="1091"/>
      <c r="F13" s="220"/>
      <c r="G13" s="1104" t="s">
        <v>443</v>
      </c>
      <c r="S13" s="3165"/>
      <c r="T13" s="3280"/>
      <c r="U13" s="3281"/>
      <c r="V13" s="3281"/>
      <c r="W13" s="3281"/>
      <c r="X13" s="3281"/>
      <c r="Y13" s="3281"/>
      <c r="Z13" s="3282"/>
      <c r="AA13" s="1374"/>
      <c r="AB13" s="1088"/>
    </row>
    <row r="14" spans="2:28" ht="30" customHeight="1">
      <c r="B14" s="1091"/>
      <c r="F14" s="220"/>
      <c r="G14" s="1104"/>
      <c r="S14" s="986"/>
      <c r="T14" s="1374"/>
      <c r="U14" s="1374"/>
      <c r="V14" s="1374"/>
      <c r="W14" s="1374"/>
      <c r="X14" s="1374"/>
      <c r="Y14" s="2028"/>
      <c r="Z14" s="2028"/>
      <c r="AA14" s="1374"/>
      <c r="AB14" s="1088"/>
    </row>
    <row r="15" spans="2:28" ht="30" customHeight="1">
      <c r="B15" s="1091"/>
      <c r="F15" s="1101" t="s">
        <v>8</v>
      </c>
      <c r="G15" s="220" t="s">
        <v>606</v>
      </c>
      <c r="S15" s="3165">
        <v>22</v>
      </c>
      <c r="T15" s="3277"/>
      <c r="U15" s="3278"/>
      <c r="V15" s="3278"/>
      <c r="W15" s="3278"/>
      <c r="X15" s="3278"/>
      <c r="Y15" s="3278"/>
      <c r="Z15" s="3279"/>
      <c r="AA15" s="1374"/>
      <c r="AB15" s="1088"/>
    </row>
    <row r="16" spans="2:28" ht="30" customHeight="1">
      <c r="B16" s="1091"/>
      <c r="F16" s="220"/>
      <c r="G16" s="1104" t="s">
        <v>607</v>
      </c>
      <c r="S16" s="3165"/>
      <c r="T16" s="3280"/>
      <c r="U16" s="3281"/>
      <c r="V16" s="3281"/>
      <c r="W16" s="3281"/>
      <c r="X16" s="3281"/>
      <c r="Y16" s="3281"/>
      <c r="Z16" s="3282"/>
      <c r="AA16" s="1374"/>
      <c r="AB16" s="1088"/>
    </row>
    <row r="17" spans="2:28" ht="30" customHeight="1">
      <c r="B17" s="1091"/>
      <c r="H17" s="1098"/>
      <c r="T17" s="41"/>
      <c r="U17" s="43"/>
      <c r="V17" s="1099"/>
      <c r="W17" s="1099"/>
      <c r="X17" s="1099"/>
      <c r="Y17" s="3307" t="s">
        <v>782</v>
      </c>
      <c r="Z17" s="3307"/>
      <c r="AA17" s="2015"/>
      <c r="AB17" s="1088"/>
    </row>
    <row r="18" spans="2:28" ht="30" customHeight="1">
      <c r="B18" s="1091"/>
      <c r="F18" s="220" t="s">
        <v>9</v>
      </c>
      <c r="G18" s="1100" t="s">
        <v>600</v>
      </c>
      <c r="H18" s="1100"/>
      <c r="I18" s="1100"/>
      <c r="J18" s="1101"/>
      <c r="K18" s="1101"/>
      <c r="L18" s="1101"/>
      <c r="M18" s="1101"/>
      <c r="N18" s="1101"/>
      <c r="O18" s="1101"/>
      <c r="P18" s="1101"/>
      <c r="Q18" s="1101"/>
      <c r="R18" s="1101"/>
      <c r="S18" s="3165">
        <v>18</v>
      </c>
      <c r="T18" s="3277"/>
      <c r="U18" s="3278"/>
      <c r="V18" s="3278"/>
      <c r="W18" s="3278"/>
      <c r="X18" s="3278"/>
      <c r="Y18" s="3278"/>
      <c r="Z18" s="3279"/>
      <c r="AA18" s="1374"/>
      <c r="AB18" s="1088"/>
    </row>
    <row r="19" spans="2:28" ht="30" customHeight="1">
      <c r="B19" s="1091"/>
      <c r="F19" s="220"/>
      <c r="G19" s="1102" t="s">
        <v>601</v>
      </c>
      <c r="H19" s="1101"/>
      <c r="I19" s="1101"/>
      <c r="J19" s="1101"/>
      <c r="K19" s="1101"/>
      <c r="L19" s="1101"/>
      <c r="M19" s="1101"/>
      <c r="N19" s="1101"/>
      <c r="O19" s="1101"/>
      <c r="P19" s="1101"/>
      <c r="Q19" s="1101"/>
      <c r="R19" s="1101"/>
      <c r="S19" s="3165"/>
      <c r="T19" s="3280"/>
      <c r="U19" s="3281"/>
      <c r="V19" s="3281"/>
      <c r="W19" s="3281"/>
      <c r="X19" s="3281"/>
      <c r="Y19" s="3281"/>
      <c r="Z19" s="3282"/>
      <c r="AA19" s="1374"/>
      <c r="AB19" s="1088"/>
    </row>
    <row r="20" spans="2:28" ht="30" customHeight="1">
      <c r="B20" s="1091"/>
      <c r="F20" s="220"/>
      <c r="G20" s="1103"/>
      <c r="H20" s="1103"/>
      <c r="I20" s="1103"/>
      <c r="J20" s="1103"/>
      <c r="K20" s="1103"/>
      <c r="L20" s="1103"/>
      <c r="M20" s="1103"/>
      <c r="N20" s="1103"/>
      <c r="O20" s="1103"/>
      <c r="P20" s="1103"/>
      <c r="Q20" s="1103"/>
      <c r="T20" s="41"/>
      <c r="U20" s="1078"/>
      <c r="V20" s="991"/>
      <c r="W20" s="991"/>
      <c r="X20" s="991"/>
      <c r="Y20" s="3314"/>
      <c r="Z20" s="3314"/>
      <c r="AA20" s="2015"/>
      <c r="AB20" s="1088"/>
    </row>
    <row r="21" spans="2:28" ht="30" customHeight="1">
      <c r="B21" s="1091"/>
      <c r="F21" s="220" t="s">
        <v>26</v>
      </c>
      <c r="G21" s="1100" t="s">
        <v>604</v>
      </c>
      <c r="I21" s="1102"/>
      <c r="J21" s="1102"/>
      <c r="K21" s="1102"/>
      <c r="L21" s="1103"/>
      <c r="M21" s="1103"/>
      <c r="N21" s="1103"/>
      <c r="O21" s="1103"/>
      <c r="P21" s="1103"/>
      <c r="Q21" s="1103"/>
      <c r="S21" s="3165">
        <v>19</v>
      </c>
      <c r="T21" s="3277"/>
      <c r="U21" s="3278"/>
      <c r="V21" s="3278"/>
      <c r="W21" s="3278"/>
      <c r="X21" s="3278"/>
      <c r="Y21" s="3278"/>
      <c r="Z21" s="3279"/>
      <c r="AA21" s="1374"/>
      <c r="AB21" s="1088"/>
    </row>
    <row r="22" spans="2:28" ht="30" customHeight="1">
      <c r="B22" s="1091"/>
      <c r="G22" s="1104" t="s">
        <v>605</v>
      </c>
      <c r="S22" s="3165"/>
      <c r="T22" s="3280"/>
      <c r="U22" s="3281"/>
      <c r="V22" s="3281"/>
      <c r="W22" s="3281"/>
      <c r="X22" s="3281"/>
      <c r="Y22" s="3281"/>
      <c r="Z22" s="3282"/>
      <c r="AA22" s="1374"/>
      <c r="AB22" s="1088"/>
    </row>
    <row r="23" spans="2:28" ht="30" customHeight="1">
      <c r="B23" s="1091"/>
      <c r="G23" s="1104"/>
      <c r="T23" s="41"/>
      <c r="U23" s="1000"/>
      <c r="V23" s="1025"/>
      <c r="W23" s="1025"/>
      <c r="X23" s="1025"/>
      <c r="Y23" s="3307"/>
      <c r="Z23" s="3307"/>
      <c r="AA23" s="2015"/>
      <c r="AB23" s="1088"/>
    </row>
    <row r="24" spans="2:28" ht="30" customHeight="1">
      <c r="B24" s="1091"/>
      <c r="F24" s="220" t="s">
        <v>28</v>
      </c>
      <c r="G24" s="220" t="s">
        <v>602</v>
      </c>
      <c r="S24" s="3165">
        <v>20</v>
      </c>
      <c r="T24" s="3277"/>
      <c r="U24" s="3278"/>
      <c r="V24" s="3278"/>
      <c r="W24" s="3278"/>
      <c r="X24" s="3278"/>
      <c r="Y24" s="3278"/>
      <c r="Z24" s="3279"/>
      <c r="AA24" s="1374"/>
      <c r="AB24" s="1088"/>
    </row>
    <row r="25" spans="2:28" ht="30" customHeight="1">
      <c r="B25" s="1091"/>
      <c r="G25" s="1104" t="s">
        <v>603</v>
      </c>
      <c r="S25" s="3165"/>
      <c r="T25" s="3280"/>
      <c r="U25" s="3281"/>
      <c r="V25" s="3281"/>
      <c r="W25" s="3281"/>
      <c r="X25" s="3281"/>
      <c r="Y25" s="3281"/>
      <c r="Z25" s="3282"/>
      <c r="AA25" s="1374"/>
      <c r="AB25" s="1088"/>
    </row>
    <row r="26" spans="2:28" ht="30" customHeight="1">
      <c r="B26" s="1091"/>
      <c r="G26" s="1104"/>
      <c r="T26" s="41"/>
      <c r="U26" s="1000"/>
      <c r="V26" s="1025"/>
      <c r="W26" s="1025"/>
      <c r="X26" s="1025"/>
      <c r="Y26" s="3335"/>
      <c r="Z26" s="3335"/>
      <c r="AA26" s="2015"/>
      <c r="AB26" s="1088"/>
    </row>
    <row r="27" spans="2:28" ht="30" customHeight="1">
      <c r="B27" s="1091"/>
      <c r="F27" s="220" t="s">
        <v>30</v>
      </c>
      <c r="G27" s="220" t="s">
        <v>2588</v>
      </c>
      <c r="S27" s="3165">
        <v>22</v>
      </c>
      <c r="T27" s="3277"/>
      <c r="U27" s="3278"/>
      <c r="V27" s="3278"/>
      <c r="W27" s="3278"/>
      <c r="X27" s="3278"/>
      <c r="Y27" s="3278"/>
      <c r="Z27" s="3279"/>
      <c r="AA27" s="1374"/>
      <c r="AB27" s="1088"/>
    </row>
    <row r="28" spans="2:28" ht="30" customHeight="1">
      <c r="B28" s="1091"/>
      <c r="G28" s="1104" t="s">
        <v>1060</v>
      </c>
      <c r="S28" s="3165"/>
      <c r="T28" s="3280"/>
      <c r="U28" s="3281"/>
      <c r="V28" s="3281"/>
      <c r="W28" s="3281"/>
      <c r="X28" s="3281"/>
      <c r="Y28" s="3281"/>
      <c r="Z28" s="3282"/>
      <c r="AA28" s="1374"/>
      <c r="AB28" s="1088"/>
    </row>
    <row r="29" spans="2:28" ht="30" customHeight="1">
      <c r="B29" s="1091"/>
      <c r="U29" s="45"/>
      <c r="Z29" s="1116" t="s">
        <v>2587</v>
      </c>
      <c r="AA29" s="2015"/>
      <c r="AB29" s="1088"/>
    </row>
    <row r="30" spans="2:28" ht="30" customHeight="1">
      <c r="B30" s="1091"/>
      <c r="F30" s="220" t="s">
        <v>32</v>
      </c>
      <c r="G30" s="220" t="s">
        <v>2589</v>
      </c>
      <c r="S30" s="3165" t="s">
        <v>53</v>
      </c>
      <c r="T30" s="3277"/>
      <c r="U30" s="3278"/>
      <c r="V30" s="3278"/>
      <c r="W30" s="3278"/>
      <c r="X30" s="3278"/>
      <c r="Y30" s="3278"/>
      <c r="Z30" s="3279"/>
      <c r="AA30" s="1374"/>
      <c r="AB30" s="1088"/>
    </row>
    <row r="31" spans="2:28" ht="30" customHeight="1">
      <c r="B31" s="1091"/>
      <c r="G31" s="1104" t="s">
        <v>60</v>
      </c>
      <c r="S31" s="3165"/>
      <c r="T31" s="3280"/>
      <c r="U31" s="3281"/>
      <c r="V31" s="3281"/>
      <c r="W31" s="3281"/>
      <c r="X31" s="3281"/>
      <c r="Y31" s="3281"/>
      <c r="Z31" s="3282"/>
      <c r="AA31" s="1374"/>
      <c r="AB31" s="1088"/>
    </row>
    <row r="32" spans="2:28" ht="30" customHeight="1">
      <c r="B32" s="1091"/>
      <c r="Y32" s="3307"/>
      <c r="Z32" s="3307"/>
      <c r="AA32" s="2015"/>
      <c r="AB32" s="1088"/>
    </row>
    <row r="33" spans="2:28" ht="30" customHeight="1">
      <c r="B33" s="1091"/>
      <c r="F33" s="220" t="s">
        <v>46</v>
      </c>
      <c r="G33" s="220" t="s">
        <v>2590</v>
      </c>
      <c r="S33" s="3165" t="s">
        <v>54</v>
      </c>
      <c r="T33" s="3277"/>
      <c r="U33" s="3278"/>
      <c r="V33" s="3278"/>
      <c r="W33" s="3278"/>
      <c r="X33" s="3278"/>
      <c r="Y33" s="3278"/>
      <c r="Z33" s="3279"/>
      <c r="AA33" s="2015"/>
      <c r="AB33" s="1088"/>
    </row>
    <row r="34" spans="2:28" ht="30" customHeight="1">
      <c r="B34" s="1091"/>
      <c r="G34" s="1104" t="s">
        <v>61</v>
      </c>
      <c r="S34" s="3165"/>
      <c r="T34" s="3280"/>
      <c r="U34" s="3281"/>
      <c r="V34" s="3281"/>
      <c r="W34" s="3281"/>
      <c r="X34" s="3281"/>
      <c r="Y34" s="3281"/>
      <c r="Z34" s="3282"/>
      <c r="AA34" s="2015"/>
      <c r="AB34" s="1088"/>
    </row>
    <row r="35" spans="2:28" ht="30" customHeight="1">
      <c r="B35" s="1091"/>
      <c r="Y35" s="3307" t="s">
        <v>2591</v>
      </c>
      <c r="Z35" s="3307"/>
      <c r="AA35" s="2015"/>
      <c r="AB35" s="1088"/>
    </row>
    <row r="36" spans="2:28" ht="30" customHeight="1">
      <c r="B36" s="1091"/>
      <c r="E36" s="1097"/>
      <c r="F36" s="220" t="s">
        <v>319</v>
      </c>
      <c r="G36" s="220" t="s">
        <v>2385</v>
      </c>
      <c r="S36" s="3165">
        <v>57</v>
      </c>
      <c r="T36" s="3277"/>
      <c r="U36" s="3278"/>
      <c r="V36" s="3278"/>
      <c r="W36" s="3278"/>
      <c r="X36" s="3278"/>
      <c r="Y36" s="3278"/>
      <c r="Z36" s="3279"/>
      <c r="AA36" s="1374"/>
      <c r="AB36" s="1088"/>
    </row>
    <row r="37" spans="2:28" ht="30" customHeight="1">
      <c r="B37" s="1091"/>
      <c r="D37" s="220"/>
      <c r="G37" s="1104" t="s">
        <v>555</v>
      </c>
      <c r="S37" s="3165"/>
      <c r="T37" s="3280"/>
      <c r="U37" s="3281"/>
      <c r="V37" s="3281"/>
      <c r="W37" s="3281"/>
      <c r="X37" s="3281"/>
      <c r="Y37" s="3281"/>
      <c r="Z37" s="3282"/>
      <c r="AA37" s="1374"/>
      <c r="AB37" s="1088"/>
    </row>
    <row r="38" spans="2:28" ht="30" customHeight="1">
      <c r="B38" s="1091"/>
      <c r="D38" s="220"/>
      <c r="T38" s="41"/>
      <c r="U38" s="1071"/>
      <c r="V38" s="41"/>
      <c r="W38" s="41"/>
      <c r="X38" s="41"/>
      <c r="Y38" s="3314" t="s">
        <v>371</v>
      </c>
      <c r="Z38" s="3314"/>
      <c r="AA38" s="2015"/>
      <c r="AB38" s="1088"/>
    </row>
    <row r="39" spans="2:28" ht="30" customHeight="1">
      <c r="B39" s="1091"/>
      <c r="D39" s="220"/>
      <c r="F39" s="220" t="s">
        <v>326</v>
      </c>
      <c r="G39" s="220" t="s">
        <v>102</v>
      </c>
      <c r="S39" s="3165">
        <v>23</v>
      </c>
      <c r="T39" s="3277"/>
      <c r="U39" s="3278"/>
      <c r="V39" s="3278"/>
      <c r="W39" s="3278"/>
      <c r="X39" s="3278"/>
      <c r="Y39" s="3278"/>
      <c r="Z39" s="3279"/>
      <c r="AA39" s="1374"/>
      <c r="AB39" s="1088"/>
    </row>
    <row r="40" spans="2:28" ht="30" customHeight="1">
      <c r="B40" s="1091"/>
      <c r="D40" s="220"/>
      <c r="G40" s="1104" t="s">
        <v>103</v>
      </c>
      <c r="S40" s="3165"/>
      <c r="T40" s="3280"/>
      <c r="U40" s="3281"/>
      <c r="V40" s="3281"/>
      <c r="W40" s="3281"/>
      <c r="X40" s="3281"/>
      <c r="Y40" s="3281"/>
      <c r="Z40" s="3282"/>
      <c r="AA40" s="1374"/>
      <c r="AB40" s="1088"/>
    </row>
    <row r="41" spans="2:28" ht="30" customHeight="1">
      <c r="B41" s="1105"/>
      <c r="C41" s="1106"/>
      <c r="D41" s="1119"/>
      <c r="E41" s="1120"/>
      <c r="F41" s="1106"/>
      <c r="G41" s="1106"/>
      <c r="H41" s="1106"/>
      <c r="I41" s="1106"/>
      <c r="J41" s="1106"/>
      <c r="K41" s="1106"/>
      <c r="L41" s="1106"/>
      <c r="M41" s="1106"/>
      <c r="N41" s="1106"/>
      <c r="O41" s="1106"/>
      <c r="P41" s="1106"/>
      <c r="Q41" s="1106"/>
      <c r="R41" s="1106"/>
      <c r="S41" s="1106"/>
      <c r="T41" s="1074"/>
      <c r="U41" s="1107"/>
      <c r="V41" s="1074"/>
      <c r="W41" s="1074"/>
      <c r="X41" s="1074"/>
      <c r="Y41" s="1074"/>
      <c r="Z41" s="1074"/>
      <c r="AA41" s="1074"/>
      <c r="AB41" s="1108"/>
    </row>
    <row r="42" spans="2:28" ht="12" customHeight="1">
      <c r="B42" s="1748"/>
      <c r="C42" s="1749"/>
      <c r="D42" s="1749"/>
      <c r="E42" s="1750"/>
      <c r="F42" s="1749"/>
      <c r="G42" s="1749"/>
      <c r="H42" s="1749"/>
      <c r="I42" s="1749"/>
      <c r="J42" s="1749"/>
      <c r="K42" s="1749"/>
      <c r="L42" s="1749"/>
      <c r="M42" s="1749"/>
      <c r="N42" s="1749"/>
      <c r="O42" s="1749"/>
      <c r="P42" s="1749"/>
      <c r="Q42" s="1749"/>
      <c r="R42" s="1749"/>
      <c r="S42" s="1749"/>
      <c r="T42" s="1749"/>
      <c r="U42" s="1751"/>
      <c r="V42" s="1749"/>
      <c r="W42" s="1749"/>
      <c r="X42" s="1749"/>
      <c r="Y42" s="1749"/>
      <c r="Z42" s="1749"/>
      <c r="AA42" s="1749"/>
      <c r="AB42" s="1752"/>
    </row>
    <row r="43" spans="2:28" ht="30" customHeight="1">
      <c r="B43" s="1091"/>
      <c r="Z43" s="1078" t="s">
        <v>371</v>
      </c>
      <c r="AA43" s="1116"/>
      <c r="AB43" s="1088"/>
    </row>
    <row r="44" spans="2:28" ht="30" customHeight="1">
      <c r="B44" s="1091"/>
      <c r="E44" s="1109">
        <v>9.27</v>
      </c>
      <c r="F44" s="1096" t="s">
        <v>1097</v>
      </c>
      <c r="S44" s="3165">
        <v>24</v>
      </c>
      <c r="T44" s="3277">
        <f>'P8-P9'!AZ97</f>
        <v>0</v>
      </c>
      <c r="U44" s="3278"/>
      <c r="V44" s="3278"/>
      <c r="W44" s="3278"/>
      <c r="X44" s="3278"/>
      <c r="Y44" s="3278"/>
      <c r="Z44" s="3279"/>
      <c r="AA44" s="1374"/>
      <c r="AB44" s="1088"/>
    </row>
    <row r="45" spans="2:28" ht="30" customHeight="1">
      <c r="B45" s="1091"/>
      <c r="E45" s="1110"/>
      <c r="F45" s="1097" t="s">
        <v>787</v>
      </c>
      <c r="S45" s="3165"/>
      <c r="T45" s="3280"/>
      <c r="U45" s="3281"/>
      <c r="V45" s="3281"/>
      <c r="W45" s="3281"/>
      <c r="X45" s="3281"/>
      <c r="Y45" s="3281"/>
      <c r="Z45" s="3282"/>
      <c r="AA45" s="1374"/>
      <c r="AB45" s="1088"/>
    </row>
    <row r="46" spans="2:28" ht="16.350000000000001" customHeight="1">
      <c r="B46" s="1091"/>
      <c r="E46" s="1109"/>
      <c r="G46" s="1109"/>
      <c r="I46" s="1109"/>
      <c r="K46" s="1109"/>
      <c r="M46" s="1109"/>
      <c r="N46" s="1109"/>
      <c r="O46" s="1109"/>
      <c r="Q46" s="1109"/>
      <c r="T46" s="41"/>
      <c r="U46" s="41"/>
      <c r="V46" s="41"/>
      <c r="W46" s="41"/>
      <c r="X46" s="41"/>
      <c r="Y46" s="41"/>
      <c r="Z46" s="41"/>
      <c r="AA46" s="41"/>
      <c r="AB46" s="1088"/>
    </row>
    <row r="47" spans="2:28" ht="30" customHeight="1">
      <c r="B47" s="3316" t="s">
        <v>2384</v>
      </c>
      <c r="C47" s="3317"/>
      <c r="D47" s="3317"/>
      <c r="E47" s="3317"/>
      <c r="F47" s="3317"/>
      <c r="G47" s="3317"/>
      <c r="H47" s="3317"/>
      <c r="I47" s="3329" t="s">
        <v>2383</v>
      </c>
      <c r="J47" s="3330"/>
      <c r="K47" s="3330"/>
      <c r="L47" s="3330"/>
      <c r="M47" s="3330"/>
      <c r="N47" s="3330"/>
      <c r="O47" s="3330"/>
      <c r="P47" s="3330"/>
      <c r="Q47" s="3330"/>
      <c r="R47" s="3330"/>
      <c r="S47" s="3330"/>
      <c r="T47" s="3330"/>
      <c r="U47" s="3330"/>
      <c r="V47" s="3330"/>
      <c r="W47" s="3330"/>
      <c r="X47" s="3330"/>
      <c r="Y47" s="3330"/>
      <c r="Z47" s="3330"/>
      <c r="AA47" s="3330"/>
      <c r="AB47" s="3331"/>
    </row>
    <row r="48" spans="2:28" ht="41.25" customHeight="1">
      <c r="B48" s="3318"/>
      <c r="C48" s="3319"/>
      <c r="D48" s="3319"/>
      <c r="E48" s="3319"/>
      <c r="F48" s="3319"/>
      <c r="G48" s="3319"/>
      <c r="H48" s="3319"/>
      <c r="I48" s="3332"/>
      <c r="J48" s="3332"/>
      <c r="K48" s="3332"/>
      <c r="L48" s="3332"/>
      <c r="M48" s="3332"/>
      <c r="N48" s="3332"/>
      <c r="O48" s="3332"/>
      <c r="P48" s="3332"/>
      <c r="Q48" s="3332"/>
      <c r="R48" s="3332"/>
      <c r="S48" s="3332"/>
      <c r="T48" s="3332"/>
      <c r="U48" s="3332"/>
      <c r="V48" s="3332"/>
      <c r="W48" s="3332"/>
      <c r="X48" s="3332"/>
      <c r="Y48" s="3332"/>
      <c r="Z48" s="3332"/>
      <c r="AA48" s="3332"/>
      <c r="AB48" s="3333"/>
    </row>
    <row r="49" spans="2:29" ht="41.25" customHeight="1">
      <c r="B49" s="1091"/>
      <c r="E49" s="1098"/>
      <c r="T49" s="41"/>
      <c r="U49" s="41"/>
      <c r="V49" s="41"/>
      <c r="W49" s="41"/>
      <c r="X49" s="41"/>
      <c r="Y49" s="41"/>
      <c r="Z49" s="41"/>
      <c r="AA49" s="41"/>
      <c r="AB49" s="1088"/>
    </row>
    <row r="50" spans="2:29" ht="30" customHeight="1">
      <c r="B50" s="1091"/>
      <c r="E50" s="1109">
        <v>9.2799999999999994</v>
      </c>
      <c r="F50" s="1096" t="s">
        <v>129</v>
      </c>
      <c r="T50" s="41"/>
      <c r="U50" s="41"/>
      <c r="V50" s="41"/>
      <c r="W50" s="41"/>
      <c r="X50" s="1071"/>
      <c r="Y50" s="41"/>
      <c r="Z50" s="41"/>
      <c r="AA50" s="41"/>
      <c r="AB50" s="1088"/>
    </row>
    <row r="51" spans="2:29" ht="30" customHeight="1">
      <c r="B51" s="1091"/>
      <c r="F51" s="1097" t="s">
        <v>130</v>
      </c>
      <c r="T51" s="41"/>
      <c r="U51" s="41"/>
      <c r="V51" s="41"/>
      <c r="W51" s="41"/>
      <c r="X51" s="1078"/>
      <c r="Y51" s="41"/>
      <c r="Z51" s="41"/>
      <c r="AA51" s="41"/>
      <c r="AB51" s="1088"/>
    </row>
    <row r="52" spans="2:29" ht="41.25" customHeight="1">
      <c r="B52" s="1091"/>
      <c r="T52" s="41"/>
      <c r="U52" s="41"/>
      <c r="V52" s="41"/>
      <c r="W52" s="41"/>
      <c r="X52" s="43"/>
      <c r="Y52" s="1071"/>
      <c r="Z52" s="1078" t="s">
        <v>371</v>
      </c>
      <c r="AA52" s="1078"/>
      <c r="AB52" s="1088"/>
    </row>
    <row r="53" spans="2:29" ht="30" customHeight="1">
      <c r="B53" s="1091"/>
      <c r="E53" s="1093"/>
      <c r="F53" s="220" t="s">
        <v>6</v>
      </c>
      <c r="G53" s="1096" t="s">
        <v>191</v>
      </c>
      <c r="S53" s="3165">
        <v>26</v>
      </c>
      <c r="T53" s="3277"/>
      <c r="U53" s="3278"/>
      <c r="V53" s="3278"/>
      <c r="W53" s="3278"/>
      <c r="X53" s="3278"/>
      <c r="Y53" s="3278"/>
      <c r="Z53" s="3279"/>
      <c r="AA53" s="1374"/>
      <c r="AB53" s="1088"/>
    </row>
    <row r="54" spans="2:29" ht="30" customHeight="1">
      <c r="B54" s="1091"/>
      <c r="F54" s="220"/>
      <c r="G54" s="1097" t="s">
        <v>788</v>
      </c>
      <c r="S54" s="3165"/>
      <c r="T54" s="3280"/>
      <c r="U54" s="3281"/>
      <c r="V54" s="3281"/>
      <c r="W54" s="3281"/>
      <c r="X54" s="3281"/>
      <c r="Y54" s="3281"/>
      <c r="Z54" s="3282"/>
      <c r="AA54" s="1374"/>
      <c r="AB54" s="1088"/>
    </row>
    <row r="55" spans="2:29" ht="16.350000000000001" customHeight="1">
      <c r="B55" s="1091"/>
      <c r="H55" s="220"/>
      <c r="T55" s="41"/>
      <c r="U55" s="41"/>
      <c r="V55" s="41"/>
      <c r="W55" s="1000"/>
      <c r="X55" s="1025"/>
      <c r="Y55" s="1025"/>
      <c r="Z55" s="1025"/>
      <c r="AA55" s="1025"/>
      <c r="AB55" s="1112"/>
      <c r="AC55" s="1025"/>
    </row>
    <row r="56" spans="2:29" ht="30" customHeight="1">
      <c r="B56" s="1091"/>
      <c r="G56" s="3336"/>
      <c r="H56" s="3336"/>
      <c r="I56" s="3336"/>
      <c r="J56" s="3336"/>
      <c r="K56" s="3336"/>
      <c r="L56" s="3336"/>
      <c r="M56" s="3336"/>
      <c r="N56" s="3336"/>
      <c r="O56" s="3336"/>
      <c r="P56" s="3336"/>
      <c r="Q56" s="3336"/>
      <c r="T56" s="41"/>
      <c r="U56" s="41"/>
      <c r="V56" s="41"/>
      <c r="W56" s="1000"/>
      <c r="X56" s="1025"/>
      <c r="Y56" s="1025"/>
      <c r="Z56" s="1025"/>
      <c r="AA56" s="1025"/>
      <c r="AB56" s="1112"/>
      <c r="AC56" s="1025"/>
    </row>
    <row r="57" spans="2:29" ht="16.350000000000001" customHeight="1">
      <c r="B57" s="1091"/>
      <c r="T57" s="41"/>
      <c r="U57" s="41"/>
      <c r="V57" s="41"/>
      <c r="W57" s="1000"/>
      <c r="X57" s="1025"/>
      <c r="Y57" s="1025"/>
      <c r="Z57" s="1025"/>
      <c r="AA57" s="1025"/>
      <c r="AB57" s="1112"/>
      <c r="AC57" s="1025"/>
    </row>
    <row r="58" spans="2:29" ht="30" customHeight="1">
      <c r="B58" s="1091"/>
      <c r="F58" s="220" t="s">
        <v>7</v>
      </c>
      <c r="G58" s="1100" t="s">
        <v>857</v>
      </c>
      <c r="H58" s="1100"/>
      <c r="K58" s="1098"/>
      <c r="S58" s="3165">
        <v>27</v>
      </c>
      <c r="T58" s="3277"/>
      <c r="U58" s="3278"/>
      <c r="V58" s="3278"/>
      <c r="W58" s="3278"/>
      <c r="X58" s="3278"/>
      <c r="Y58" s="3278"/>
      <c r="Z58" s="3279"/>
      <c r="AA58" s="1374"/>
      <c r="AB58" s="1113"/>
      <c r="AC58" s="1099"/>
    </row>
    <row r="59" spans="2:29" ht="30" customHeight="1">
      <c r="B59" s="1091"/>
      <c r="G59" s="220" t="s">
        <v>858</v>
      </c>
      <c r="H59" s="1103"/>
      <c r="J59" s="1103"/>
      <c r="K59" s="1103"/>
      <c r="L59" s="1103"/>
      <c r="M59" s="1103"/>
      <c r="N59" s="1103"/>
      <c r="O59" s="1103"/>
      <c r="P59" s="1103"/>
      <c r="Q59" s="1103"/>
      <c r="S59" s="3165"/>
      <c r="T59" s="3280"/>
      <c r="U59" s="3281"/>
      <c r="V59" s="3281"/>
      <c r="W59" s="3281"/>
      <c r="X59" s="3281"/>
      <c r="Y59" s="3281"/>
      <c r="Z59" s="3282"/>
      <c r="AA59" s="1374"/>
      <c r="AB59" s="1113"/>
      <c r="AC59" s="1099"/>
    </row>
    <row r="60" spans="2:29" ht="30" customHeight="1">
      <c r="B60" s="1091"/>
      <c r="G60" s="1102" t="s">
        <v>859</v>
      </c>
      <c r="H60" s="1103"/>
      <c r="I60" s="1103"/>
      <c r="J60" s="1103"/>
      <c r="K60" s="1103"/>
      <c r="L60" s="1103"/>
      <c r="M60" s="1103"/>
      <c r="N60" s="1103"/>
      <c r="O60" s="1103"/>
      <c r="P60" s="1103"/>
      <c r="Q60" s="1103"/>
      <c r="R60" s="1100"/>
      <c r="S60" s="1101"/>
      <c r="T60" s="1114"/>
      <c r="U60" s="1114"/>
      <c r="V60" s="41"/>
      <c r="W60" s="41"/>
      <c r="X60" s="41"/>
      <c r="Y60" s="41"/>
      <c r="Z60" s="41"/>
      <c r="AA60" s="41"/>
      <c r="AB60" s="1088"/>
    </row>
    <row r="61" spans="2:29" ht="30" customHeight="1">
      <c r="B61" s="1091"/>
      <c r="G61" s="45" t="s">
        <v>860</v>
      </c>
      <c r="H61" s="1103"/>
      <c r="I61" s="1103"/>
      <c r="J61" s="1103"/>
      <c r="K61" s="1103"/>
      <c r="L61" s="1103"/>
      <c r="M61" s="1103"/>
      <c r="N61" s="1103"/>
      <c r="O61" s="1103"/>
      <c r="P61" s="1103"/>
      <c r="Q61" s="1103"/>
      <c r="R61" s="1100"/>
      <c r="S61" s="1101"/>
      <c r="T61" s="1114"/>
      <c r="U61" s="1114"/>
      <c r="V61" s="41"/>
      <c r="W61" s="41"/>
      <c r="X61" s="41"/>
      <c r="Y61" s="41"/>
      <c r="Z61" s="41"/>
      <c r="AA61" s="41"/>
      <c r="AB61" s="1088"/>
    </row>
    <row r="62" spans="2:29" ht="16.350000000000001" customHeight="1">
      <c r="B62" s="1091"/>
      <c r="H62" s="1103"/>
      <c r="I62" s="1103"/>
      <c r="J62" s="1103"/>
      <c r="K62" s="1103"/>
      <c r="L62" s="1103"/>
      <c r="M62" s="1103"/>
      <c r="N62" s="1103"/>
      <c r="O62" s="1103"/>
      <c r="P62" s="1103"/>
      <c r="Q62" s="1103"/>
      <c r="R62" s="1100"/>
      <c r="S62" s="1101"/>
      <c r="T62" s="1114"/>
      <c r="U62" s="1114"/>
      <c r="V62" s="41"/>
      <c r="W62" s="41"/>
      <c r="X62" s="41"/>
      <c r="Y62" s="41"/>
      <c r="Z62" s="41"/>
      <c r="AA62" s="41"/>
      <c r="AB62" s="1088"/>
    </row>
    <row r="63" spans="2:29" ht="30" customHeight="1">
      <c r="B63" s="1091"/>
      <c r="G63" s="3336"/>
      <c r="H63" s="3336"/>
      <c r="I63" s="3336"/>
      <c r="J63" s="3336"/>
      <c r="K63" s="3336"/>
      <c r="L63" s="3336"/>
      <c r="M63" s="3336"/>
      <c r="N63" s="3336"/>
      <c r="O63" s="3336"/>
      <c r="P63" s="3336"/>
      <c r="Q63" s="3336"/>
      <c r="R63" s="1100"/>
      <c r="S63" s="1101"/>
      <c r="T63" s="1114"/>
      <c r="U63" s="1114"/>
      <c r="V63" s="41"/>
      <c r="W63" s="41"/>
      <c r="X63" s="41"/>
      <c r="Y63" s="41"/>
      <c r="Z63" s="41"/>
      <c r="AA63" s="41"/>
      <c r="AB63" s="1088"/>
    </row>
    <row r="64" spans="2:29" ht="30" customHeight="1">
      <c r="B64" s="1091"/>
      <c r="R64" s="1100"/>
      <c r="S64" s="1101"/>
      <c r="T64" s="1114"/>
      <c r="U64" s="1114"/>
      <c r="V64" s="1078" t="s">
        <v>782</v>
      </c>
      <c r="W64" s="41"/>
      <c r="X64" s="41"/>
      <c r="Y64" s="41"/>
      <c r="Z64" s="41"/>
      <c r="AA64" s="41"/>
      <c r="AB64" s="1088"/>
    </row>
    <row r="65" spans="2:29" ht="30" customHeight="1">
      <c r="B65" s="1091"/>
      <c r="G65" s="220" t="s">
        <v>46</v>
      </c>
      <c r="H65" s="220" t="s">
        <v>2378</v>
      </c>
      <c r="R65" s="1100"/>
      <c r="S65" s="3165">
        <v>23</v>
      </c>
      <c r="T65" s="3308"/>
      <c r="U65" s="3309"/>
      <c r="V65" s="3310"/>
      <c r="W65" s="3306" t="s">
        <v>45</v>
      </c>
      <c r="X65" s="41"/>
      <c r="Y65" s="41"/>
      <c r="Z65" s="41"/>
      <c r="AA65" s="41"/>
      <c r="AB65" s="1088"/>
    </row>
    <row r="66" spans="2:29" ht="30" customHeight="1">
      <c r="B66" s="1091"/>
      <c r="H66" s="1104" t="s">
        <v>2379</v>
      </c>
      <c r="R66" s="1100"/>
      <c r="S66" s="3165"/>
      <c r="T66" s="3311"/>
      <c r="U66" s="3312"/>
      <c r="V66" s="3313"/>
      <c r="W66" s="3306"/>
      <c r="X66" s="41"/>
      <c r="Y66" s="41"/>
      <c r="Z66" s="41"/>
      <c r="AA66" s="41"/>
      <c r="AB66" s="1088"/>
    </row>
    <row r="67" spans="2:29" ht="16.350000000000001" customHeight="1">
      <c r="B67" s="1091"/>
      <c r="R67" s="1100"/>
      <c r="S67" s="1101"/>
      <c r="T67" s="1114"/>
      <c r="U67" s="1114"/>
      <c r="V67" s="41"/>
      <c r="W67" s="41"/>
      <c r="X67" s="41"/>
      <c r="Y67" s="41"/>
      <c r="Z67" s="41"/>
      <c r="AA67" s="41"/>
      <c r="AB67" s="1088"/>
    </row>
    <row r="68" spans="2:29" ht="30" customHeight="1">
      <c r="B68" s="1091"/>
      <c r="G68" s="220" t="s">
        <v>2380</v>
      </c>
      <c r="H68" s="220" t="s">
        <v>2381</v>
      </c>
      <c r="R68" s="1100"/>
      <c r="S68" s="3165">
        <v>24</v>
      </c>
      <c r="T68" s="3308"/>
      <c r="U68" s="3309"/>
      <c r="V68" s="3310"/>
      <c r="W68" s="3306" t="s">
        <v>45</v>
      </c>
      <c r="X68" s="41"/>
      <c r="Y68" s="41"/>
      <c r="Z68" s="41"/>
      <c r="AA68" s="41"/>
      <c r="AB68" s="1088"/>
    </row>
    <row r="69" spans="2:29" ht="30" customHeight="1">
      <c r="B69" s="1091"/>
      <c r="E69" s="1098"/>
      <c r="H69" s="1104" t="s">
        <v>2382</v>
      </c>
      <c r="S69" s="3165"/>
      <c r="T69" s="3311"/>
      <c r="U69" s="3312"/>
      <c r="V69" s="3313"/>
      <c r="W69" s="3306"/>
      <c r="X69" s="41"/>
      <c r="Y69" s="41"/>
      <c r="Z69" s="41"/>
      <c r="AA69" s="41"/>
      <c r="AB69" s="1088"/>
      <c r="AC69" s="1091"/>
    </row>
    <row r="70" spans="2:29" ht="41.25" customHeight="1">
      <c r="B70" s="1105"/>
      <c r="C70" s="1106"/>
      <c r="D70" s="1106"/>
      <c r="E70" s="1115"/>
      <c r="F70" s="1106"/>
      <c r="G70" s="1106"/>
      <c r="H70" s="1747"/>
      <c r="I70" s="1106"/>
      <c r="J70" s="1106"/>
      <c r="K70" s="1106"/>
      <c r="L70" s="1106"/>
      <c r="M70" s="1106"/>
      <c r="N70" s="1106"/>
      <c r="O70" s="1106"/>
      <c r="P70" s="1106"/>
      <c r="Q70" s="1106"/>
      <c r="R70" s="1106"/>
      <c r="S70" s="1106"/>
      <c r="T70" s="1074"/>
      <c r="U70" s="1074"/>
      <c r="V70" s="1074"/>
      <c r="W70" s="1074"/>
      <c r="X70" s="1074"/>
      <c r="Y70" s="1074"/>
      <c r="Z70" s="1074"/>
      <c r="AA70" s="1074"/>
      <c r="AB70" s="1108"/>
    </row>
    <row r="71" spans="2:29" ht="41.25" customHeight="1">
      <c r="B71" s="1091"/>
      <c r="C71" s="1116"/>
      <c r="E71" s="1110"/>
      <c r="T71" s="41"/>
      <c r="U71" s="1078"/>
      <c r="V71" s="41"/>
      <c r="W71" s="41"/>
      <c r="X71" s="41"/>
      <c r="Y71" s="41"/>
      <c r="Z71" s="1078" t="s">
        <v>371</v>
      </c>
      <c r="AA71" s="1116"/>
      <c r="AB71" s="1088"/>
    </row>
    <row r="72" spans="2:29" ht="30" customHeight="1">
      <c r="B72" s="1091"/>
      <c r="E72" s="1109">
        <v>9.2899999999999991</v>
      </c>
      <c r="F72" s="220" t="s">
        <v>441</v>
      </c>
      <c r="S72" s="3165">
        <v>59</v>
      </c>
      <c r="T72" s="3277"/>
      <c r="U72" s="3278"/>
      <c r="V72" s="3278"/>
      <c r="W72" s="3278"/>
      <c r="X72" s="3278"/>
      <c r="Y72" s="3278"/>
      <c r="Z72" s="3279"/>
      <c r="AA72" s="1374"/>
      <c r="AB72" s="1088"/>
    </row>
    <row r="73" spans="2:29" ht="30" customHeight="1">
      <c r="B73" s="1091"/>
      <c r="F73" s="1104" t="s">
        <v>1098</v>
      </c>
      <c r="S73" s="3165"/>
      <c r="T73" s="3280"/>
      <c r="U73" s="3281"/>
      <c r="V73" s="3281"/>
      <c r="W73" s="3281"/>
      <c r="X73" s="3281"/>
      <c r="Y73" s="3281"/>
      <c r="Z73" s="3282"/>
      <c r="AA73" s="1374"/>
      <c r="AB73" s="1088"/>
    </row>
    <row r="74" spans="2:29" ht="41.25" customHeight="1">
      <c r="B74" s="1105"/>
      <c r="C74" s="1106"/>
      <c r="D74" s="1106"/>
      <c r="E74" s="1115"/>
      <c r="F74" s="1106"/>
      <c r="G74" s="1106"/>
      <c r="H74" s="1106"/>
      <c r="I74" s="1106"/>
      <c r="J74" s="1106"/>
      <c r="K74" s="1106"/>
      <c r="L74" s="1106"/>
      <c r="M74" s="1106"/>
      <c r="N74" s="1106"/>
      <c r="O74" s="1106"/>
      <c r="P74" s="1106"/>
      <c r="Q74" s="1106"/>
      <c r="R74" s="1106"/>
      <c r="S74" s="1106"/>
      <c r="T74" s="1074"/>
      <c r="U74" s="1074"/>
      <c r="V74" s="1074"/>
      <c r="W74" s="1074"/>
      <c r="X74" s="1074"/>
      <c r="Y74" s="1074"/>
      <c r="Z74" s="1074"/>
      <c r="AA74" s="1074"/>
      <c r="AB74" s="1108"/>
      <c r="AC74" s="1091"/>
    </row>
    <row r="75" spans="2:29" ht="20.25" customHeight="1">
      <c r="B75" s="1091"/>
      <c r="C75" s="1116"/>
      <c r="E75" s="1110"/>
      <c r="T75" s="41"/>
      <c r="U75" s="1078"/>
      <c r="V75" s="41"/>
      <c r="W75" s="41"/>
      <c r="X75" s="41"/>
      <c r="Y75" s="41"/>
      <c r="Z75" s="41"/>
      <c r="AA75" s="41"/>
      <c r="AB75" s="1088"/>
    </row>
    <row r="76" spans="2:29" ht="30" customHeight="1">
      <c r="B76" s="1091"/>
      <c r="E76" s="1109">
        <v>9.3000000000000007</v>
      </c>
      <c r="F76" s="220" t="s">
        <v>2372</v>
      </c>
      <c r="T76" s="41"/>
      <c r="U76" s="41"/>
      <c r="V76" s="41"/>
      <c r="W76" s="41"/>
      <c r="X76" s="41"/>
      <c r="Y76" s="41"/>
      <c r="Z76" s="41"/>
      <c r="AA76" s="41"/>
      <c r="AB76" s="1088"/>
    </row>
    <row r="77" spans="2:29" ht="30" customHeight="1">
      <c r="B77" s="1091"/>
      <c r="F77" s="1104" t="s">
        <v>2373</v>
      </c>
      <c r="T77" s="41"/>
      <c r="U77" s="41"/>
      <c r="V77" s="41"/>
      <c r="W77" s="41"/>
      <c r="X77" s="41"/>
      <c r="Y77" s="41"/>
      <c r="Z77" s="41"/>
      <c r="AA77" s="41"/>
      <c r="AB77" s="1088"/>
    </row>
    <row r="78" spans="2:29" ht="30" customHeight="1">
      <c r="B78" s="1091"/>
      <c r="C78" s="1116"/>
      <c r="F78" s="1102"/>
      <c r="T78" s="41"/>
      <c r="U78" s="41"/>
      <c r="V78" s="1779"/>
      <c r="W78" s="1779"/>
      <c r="X78" s="1779"/>
      <c r="Y78" s="3334" t="s">
        <v>782</v>
      </c>
      <c r="Z78" s="3334"/>
      <c r="AA78" s="2016"/>
      <c r="AB78" s="1088"/>
    </row>
    <row r="79" spans="2:29" ht="30" customHeight="1">
      <c r="B79" s="1091"/>
      <c r="C79" s="1116"/>
      <c r="F79" s="220" t="s">
        <v>6</v>
      </c>
      <c r="G79" s="220" t="s">
        <v>2374</v>
      </c>
      <c r="I79" s="220"/>
      <c r="S79" s="3165">
        <v>25</v>
      </c>
      <c r="T79" s="3277"/>
      <c r="U79" s="3278"/>
      <c r="V79" s="3278"/>
      <c r="W79" s="3278"/>
      <c r="X79" s="3278"/>
      <c r="Y79" s="3278"/>
      <c r="Z79" s="3279"/>
      <c r="AA79" s="1374"/>
      <c r="AB79" s="1117"/>
    </row>
    <row r="80" spans="2:29" ht="30" customHeight="1">
      <c r="B80" s="1091"/>
      <c r="C80" s="1116"/>
      <c r="F80" s="220"/>
      <c r="G80" s="1104" t="s">
        <v>2375</v>
      </c>
      <c r="S80" s="3165"/>
      <c r="T80" s="3280"/>
      <c r="U80" s="3281"/>
      <c r="V80" s="3281"/>
      <c r="W80" s="3281"/>
      <c r="X80" s="3281"/>
      <c r="Y80" s="3281"/>
      <c r="Z80" s="3282"/>
      <c r="AA80" s="1374"/>
      <c r="AB80" s="1117"/>
    </row>
    <row r="81" spans="1:29" ht="16.350000000000001" customHeight="1" thickBot="1">
      <c r="B81" s="1091"/>
      <c r="C81" s="1116"/>
      <c r="F81" s="220"/>
      <c r="U81" s="45"/>
      <c r="AB81" s="1117"/>
    </row>
    <row r="82" spans="1:29" ht="30" customHeight="1">
      <c r="B82" s="1091"/>
      <c r="F82" s="220"/>
      <c r="G82" s="3320" t="s">
        <v>2896</v>
      </c>
      <c r="H82" s="3321"/>
      <c r="I82" s="3321"/>
      <c r="J82" s="3321"/>
      <c r="K82" s="3321"/>
      <c r="L82" s="3321"/>
      <c r="M82" s="3321"/>
      <c r="N82" s="3321"/>
      <c r="O82" s="3321"/>
      <c r="P82" s="3321"/>
      <c r="Q82" s="3321"/>
      <c r="R82" s="3322"/>
      <c r="U82" s="45"/>
      <c r="AB82" s="1113"/>
    </row>
    <row r="83" spans="1:29" ht="30" customHeight="1">
      <c r="B83" s="1091"/>
      <c r="F83" s="220"/>
      <c r="G83" s="3323"/>
      <c r="H83" s="3324"/>
      <c r="I83" s="3324"/>
      <c r="J83" s="3324"/>
      <c r="K83" s="3324"/>
      <c r="L83" s="3324"/>
      <c r="M83" s="3324"/>
      <c r="N83" s="3324"/>
      <c r="O83" s="3324"/>
      <c r="P83" s="3324"/>
      <c r="Q83" s="3324"/>
      <c r="R83" s="3325"/>
      <c r="U83" s="45"/>
      <c r="AB83" s="1029"/>
    </row>
    <row r="84" spans="1:29" ht="26.25" customHeight="1" thickBot="1">
      <c r="B84" s="1091"/>
      <c r="G84" s="3326"/>
      <c r="H84" s="3327"/>
      <c r="I84" s="3327"/>
      <c r="J84" s="3327"/>
      <c r="K84" s="3327"/>
      <c r="L84" s="3327"/>
      <c r="M84" s="3327"/>
      <c r="N84" s="3327"/>
      <c r="O84" s="3327"/>
      <c r="P84" s="3327"/>
      <c r="Q84" s="3327"/>
      <c r="R84" s="3328"/>
      <c r="U84" s="45"/>
      <c r="AB84" s="1029"/>
    </row>
    <row r="85" spans="1:29" ht="30" customHeight="1" thickBot="1">
      <c r="B85" s="1121"/>
      <c r="C85" s="1122"/>
      <c r="D85" s="1122"/>
      <c r="E85" s="1123"/>
      <c r="F85" s="1122"/>
      <c r="G85" s="1122"/>
      <c r="H85" s="1122"/>
      <c r="I85" s="1122"/>
      <c r="J85" s="1122"/>
      <c r="K85" s="1122"/>
      <c r="L85" s="1122"/>
      <c r="M85" s="1122"/>
      <c r="N85" s="1122"/>
      <c r="O85" s="1122"/>
      <c r="P85" s="1122"/>
      <c r="Q85" s="1122"/>
      <c r="R85" s="1122"/>
      <c r="S85" s="1122"/>
      <c r="T85" s="1122"/>
      <c r="U85" s="1122"/>
      <c r="V85" s="1076"/>
      <c r="W85" s="1076"/>
      <c r="X85" s="1076"/>
      <c r="Y85" s="1076"/>
      <c r="Z85" s="1076"/>
      <c r="AA85" s="1076"/>
      <c r="AB85" s="1124"/>
    </row>
    <row r="86" spans="1:29" ht="30" customHeight="1">
      <c r="E86" s="1097"/>
      <c r="U86" s="45"/>
      <c r="V86" s="1037"/>
      <c r="W86" s="1037"/>
      <c r="X86" s="1037"/>
      <c r="Y86" s="1037"/>
      <c r="Z86" s="1037"/>
      <c r="AA86" s="1037"/>
    </row>
    <row r="87" spans="1:29" ht="30" customHeight="1">
      <c r="A87" s="3315">
        <v>25</v>
      </c>
      <c r="B87" s="3315"/>
      <c r="C87" s="3315"/>
      <c r="D87" s="3315"/>
      <c r="E87" s="3315"/>
      <c r="F87" s="3315"/>
      <c r="G87" s="3315"/>
      <c r="H87" s="3315"/>
      <c r="I87" s="3315"/>
      <c r="J87" s="3315"/>
      <c r="K87" s="3315"/>
      <c r="L87" s="3315"/>
      <c r="M87" s="3315"/>
      <c r="N87" s="3315"/>
      <c r="O87" s="3315"/>
      <c r="P87" s="3315"/>
      <c r="Q87" s="3315"/>
      <c r="R87" s="3315"/>
      <c r="S87" s="3315"/>
      <c r="T87" s="3315"/>
      <c r="U87" s="3315"/>
      <c r="V87" s="3315"/>
      <c r="W87" s="3315"/>
      <c r="X87" s="3315"/>
      <c r="Y87" s="3315"/>
      <c r="Z87" s="3315"/>
      <c r="AA87" s="3315"/>
      <c r="AB87" s="3315"/>
      <c r="AC87" s="3315"/>
    </row>
    <row r="88" spans="1:29" ht="30" customHeight="1">
      <c r="A88" s="3315"/>
      <c r="B88" s="3315"/>
      <c r="C88" s="3315"/>
      <c r="D88" s="3315"/>
      <c r="E88" s="3315"/>
      <c r="F88" s="3315"/>
      <c r="G88" s="3315"/>
      <c r="H88" s="3315"/>
      <c r="I88" s="3315"/>
      <c r="J88" s="3315"/>
      <c r="K88" s="3315"/>
      <c r="L88" s="3315"/>
      <c r="M88" s="3315"/>
      <c r="N88" s="3315"/>
      <c r="O88" s="3315"/>
      <c r="P88" s="3315"/>
      <c r="Q88" s="3315"/>
      <c r="R88" s="3315"/>
      <c r="S88" s="3315"/>
      <c r="T88" s="3315"/>
      <c r="U88" s="3315"/>
      <c r="V88" s="3315"/>
      <c r="W88" s="3315"/>
      <c r="X88" s="3315"/>
      <c r="Y88" s="3315"/>
      <c r="Z88" s="3315"/>
      <c r="AA88" s="3315"/>
      <c r="AB88" s="3315"/>
      <c r="AC88" s="3315"/>
    </row>
  </sheetData>
  <mergeCells count="58">
    <mergeCell ref="S65:S66"/>
    <mergeCell ref="Y26:Z26"/>
    <mergeCell ref="G56:Q56"/>
    <mergeCell ref="G63:Q63"/>
    <mergeCell ref="T36:Z37"/>
    <mergeCell ref="Y32:Z32"/>
    <mergeCell ref="S27:S28"/>
    <mergeCell ref="T27:Z28"/>
    <mergeCell ref="S30:S31"/>
    <mergeCell ref="T30:Z31"/>
    <mergeCell ref="S33:S34"/>
    <mergeCell ref="T33:Z34"/>
    <mergeCell ref="S39:S40"/>
    <mergeCell ref="S36:S37"/>
    <mergeCell ref="Y23:Z23"/>
    <mergeCell ref="A87:AC88"/>
    <mergeCell ref="S44:S45"/>
    <mergeCell ref="T44:Z45"/>
    <mergeCell ref="S53:S54"/>
    <mergeCell ref="T53:Z54"/>
    <mergeCell ref="S58:S59"/>
    <mergeCell ref="T58:Z59"/>
    <mergeCell ref="S72:S73"/>
    <mergeCell ref="T72:Z73"/>
    <mergeCell ref="B47:H48"/>
    <mergeCell ref="G82:R84"/>
    <mergeCell ref="I47:AB48"/>
    <mergeCell ref="S79:S80"/>
    <mergeCell ref="T79:Z80"/>
    <mergeCell ref="Y78:Z78"/>
    <mergeCell ref="T15:Z16"/>
    <mergeCell ref="T21:Z22"/>
    <mergeCell ref="T18:Z19"/>
    <mergeCell ref="Y17:Z17"/>
    <mergeCell ref="Y20:Z20"/>
    <mergeCell ref="E3:F4"/>
    <mergeCell ref="Q2:R2"/>
    <mergeCell ref="S15:S16"/>
    <mergeCell ref="S24:S25"/>
    <mergeCell ref="S12:S13"/>
    <mergeCell ref="S21:S22"/>
    <mergeCell ref="S18:S19"/>
    <mergeCell ref="S68:S69"/>
    <mergeCell ref="T2:W2"/>
    <mergeCell ref="Y2:Z2"/>
    <mergeCell ref="T6:Z6"/>
    <mergeCell ref="T7:Z7"/>
    <mergeCell ref="T12:Z13"/>
    <mergeCell ref="T9:Z10"/>
    <mergeCell ref="W65:W66"/>
    <mergeCell ref="W68:W69"/>
    <mergeCell ref="T39:Z40"/>
    <mergeCell ref="Y35:Z35"/>
    <mergeCell ref="T65:V66"/>
    <mergeCell ref="T68:V69"/>
    <mergeCell ref="Y38:Z38"/>
    <mergeCell ref="S9:S10"/>
    <mergeCell ref="T24:Z25"/>
  </mergeCells>
  <pageMargins left="0.23622047244094491" right="0.23622047244094491" top="0.51181102362204722" bottom="0.51181102362204722" header="0" footer="0"/>
  <pageSetup paperSize="9" scale="30"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codeName="Sheet28">
    <tabColor rgb="FF7030A0"/>
  </sheetPr>
  <dimension ref="A1:AC90"/>
  <sheetViews>
    <sheetView showGridLines="0" view="pageBreakPreview" topLeftCell="A19" zoomScale="40" zoomScaleNormal="40" zoomScaleSheetLayoutView="40" workbookViewId="0">
      <selection activeCell="T58" sqref="T58"/>
    </sheetView>
  </sheetViews>
  <sheetFormatPr defaultColWidth="9.109375" defaultRowHeight="34.200000000000003"/>
  <cols>
    <col min="1" max="4" width="3.6640625" style="45" customWidth="1"/>
    <col min="5" max="6" width="10.6640625" style="45" customWidth="1"/>
    <col min="7" max="7" width="5.6640625" style="45" customWidth="1"/>
    <col min="8" max="14" width="20.6640625" style="45" customWidth="1"/>
    <col min="15" max="20" width="10.6640625" style="45" customWidth="1"/>
    <col min="21" max="21" width="10.6640625" style="46" customWidth="1"/>
    <col min="22" max="26" width="10.6640625" style="45" customWidth="1"/>
    <col min="27" max="27" width="5.6640625" style="45" customWidth="1"/>
    <col min="28" max="29" width="3.6640625" style="45" customWidth="1"/>
    <col min="30" max="54" width="4.88671875" style="45" customWidth="1"/>
    <col min="55" max="16384" width="9.109375" style="45"/>
  </cols>
  <sheetData>
    <row r="1" spans="2:28" ht="16.2" customHeight="1" thickBot="1"/>
    <row r="2" spans="2:28" ht="16.2" customHeight="1" thickBot="1">
      <c r="B2" s="1082" t="s">
        <v>11</v>
      </c>
      <c r="C2" s="1083"/>
      <c r="D2" s="1083"/>
      <c r="E2" s="1083"/>
      <c r="F2" s="1083"/>
      <c r="G2" s="1084" t="s">
        <v>11</v>
      </c>
      <c r="H2" s="1083"/>
      <c r="I2" s="1083"/>
      <c r="J2" s="1083"/>
      <c r="K2" s="1083"/>
      <c r="L2" s="1083"/>
      <c r="M2" s="1083"/>
      <c r="N2" s="1083"/>
      <c r="O2" s="1083"/>
      <c r="P2" s="1083"/>
      <c r="Q2" s="1083"/>
      <c r="R2" s="1083"/>
      <c r="S2" s="1083"/>
      <c r="T2" s="1083"/>
      <c r="U2" s="1085"/>
      <c r="V2" s="1083"/>
      <c r="W2" s="1083"/>
      <c r="X2" s="1083"/>
      <c r="Y2" s="1083"/>
      <c r="Z2" s="1083"/>
      <c r="AA2" s="1083"/>
      <c r="AB2" s="1086"/>
    </row>
    <row r="3" spans="2:28" ht="50.1" customHeight="1">
      <c r="B3" s="1087"/>
      <c r="C3" s="2005"/>
      <c r="D3" s="2005"/>
      <c r="E3" s="3166">
        <v>9</v>
      </c>
      <c r="F3" s="3167"/>
      <c r="G3" s="34"/>
      <c r="H3" s="1089" t="s">
        <v>779</v>
      </c>
      <c r="I3" s="34"/>
      <c r="AB3" s="1088"/>
    </row>
    <row r="4" spans="2:28" ht="50.1" customHeight="1" thickBot="1">
      <c r="B4" s="1087"/>
      <c r="C4" s="2005"/>
      <c r="D4" s="2005"/>
      <c r="E4" s="3168"/>
      <c r="F4" s="3169"/>
      <c r="G4" s="34"/>
      <c r="H4" s="1092" t="s">
        <v>761</v>
      </c>
      <c r="I4" s="42"/>
      <c r="K4" s="42"/>
      <c r="L4" s="42"/>
      <c r="M4" s="42"/>
      <c r="N4" s="42"/>
      <c r="O4" s="42"/>
      <c r="P4" s="42"/>
      <c r="Q4" s="42"/>
      <c r="R4" s="42"/>
      <c r="S4" s="42"/>
      <c r="T4" s="43"/>
      <c r="U4" s="1090"/>
      <c r="AB4" s="1088"/>
    </row>
    <row r="5" spans="2:28" ht="30" customHeight="1">
      <c r="B5" s="1091"/>
      <c r="AB5" s="1088"/>
    </row>
    <row r="6" spans="2:28" ht="30" customHeight="1">
      <c r="B6" s="1091"/>
      <c r="E6" s="1109"/>
      <c r="F6" s="220"/>
      <c r="T6" s="3188" t="s">
        <v>86</v>
      </c>
      <c r="U6" s="3188"/>
      <c r="V6" s="3188"/>
      <c r="W6" s="3188"/>
      <c r="X6" s="3188"/>
      <c r="Y6" s="3188"/>
      <c r="Z6" s="3188"/>
      <c r="AA6" s="985"/>
      <c r="AB6" s="1851"/>
    </row>
    <row r="7" spans="2:28" ht="30" customHeight="1">
      <c r="B7" s="1091"/>
      <c r="E7" s="300"/>
      <c r="F7" s="1104"/>
      <c r="T7" s="3188" t="s">
        <v>128</v>
      </c>
      <c r="U7" s="3188"/>
      <c r="V7" s="3188"/>
      <c r="W7" s="3188"/>
      <c r="X7" s="3188"/>
      <c r="Y7" s="3188"/>
      <c r="Z7" s="3188"/>
      <c r="AA7" s="43"/>
      <c r="AB7" s="999"/>
    </row>
    <row r="8" spans="2:28" ht="30" customHeight="1">
      <c r="B8" s="1091"/>
      <c r="U8" s="45"/>
      <c r="Y8" s="3307" t="s">
        <v>782</v>
      </c>
      <c r="Z8" s="3307"/>
      <c r="AB8" s="1088"/>
    </row>
    <row r="9" spans="2:28" ht="30" customHeight="1">
      <c r="B9" s="1091"/>
      <c r="F9" s="220" t="s">
        <v>7</v>
      </c>
      <c r="G9" s="220" t="s">
        <v>2376</v>
      </c>
      <c r="Q9" s="1118"/>
      <c r="S9" s="3165">
        <v>26</v>
      </c>
      <c r="T9" s="3277"/>
      <c r="U9" s="3278"/>
      <c r="V9" s="3278"/>
      <c r="W9" s="3278"/>
      <c r="X9" s="3278"/>
      <c r="Y9" s="3278"/>
      <c r="Z9" s="3279"/>
      <c r="AA9" s="985"/>
      <c r="AB9" s="1851"/>
    </row>
    <row r="10" spans="2:28" ht="30" customHeight="1">
      <c r="B10" s="1091"/>
      <c r="G10" s="1104" t="s">
        <v>2377</v>
      </c>
      <c r="Q10" s="1118"/>
      <c r="S10" s="3165"/>
      <c r="T10" s="3280"/>
      <c r="U10" s="3281"/>
      <c r="V10" s="3281"/>
      <c r="W10" s="3281"/>
      <c r="X10" s="3281"/>
      <c r="Y10" s="3281"/>
      <c r="Z10" s="3282"/>
      <c r="AA10" s="985"/>
      <c r="AB10" s="1851"/>
    </row>
    <row r="11" spans="2:28" ht="20.100000000000001" customHeight="1" thickBot="1">
      <c r="B11" s="1091"/>
      <c r="S11" s="1094"/>
      <c r="T11" s="41"/>
      <c r="U11" s="41"/>
      <c r="V11" s="985"/>
      <c r="W11" s="985"/>
      <c r="X11" s="985"/>
      <c r="Y11" s="985"/>
      <c r="Z11" s="1095"/>
      <c r="AA11" s="985"/>
      <c r="AB11" s="1851"/>
    </row>
    <row r="12" spans="2:28" ht="30" customHeight="1">
      <c r="B12" s="1091"/>
      <c r="G12" s="3320" t="s">
        <v>2386</v>
      </c>
      <c r="H12" s="3321"/>
      <c r="I12" s="3321"/>
      <c r="J12" s="3321"/>
      <c r="K12" s="3321"/>
      <c r="L12" s="3321"/>
      <c r="M12" s="3321"/>
      <c r="N12" s="3321"/>
      <c r="O12" s="3321"/>
      <c r="P12" s="3321"/>
      <c r="Q12" s="3321"/>
      <c r="R12" s="3321"/>
      <c r="S12" s="3321"/>
      <c r="T12" s="3321"/>
      <c r="U12" s="3321"/>
      <c r="V12" s="3321"/>
      <c r="W12" s="3321"/>
      <c r="X12" s="3321"/>
      <c r="Y12" s="3321"/>
      <c r="Z12" s="3322"/>
      <c r="AA12" s="985"/>
      <c r="AB12" s="1851"/>
    </row>
    <row r="13" spans="2:28" ht="30" customHeight="1">
      <c r="B13" s="1091"/>
      <c r="G13" s="3323"/>
      <c r="H13" s="3324"/>
      <c r="I13" s="3324"/>
      <c r="J13" s="3324"/>
      <c r="K13" s="3324"/>
      <c r="L13" s="3324"/>
      <c r="M13" s="3324"/>
      <c r="N13" s="3324"/>
      <c r="O13" s="3324"/>
      <c r="P13" s="3324"/>
      <c r="Q13" s="3324"/>
      <c r="R13" s="3324"/>
      <c r="S13" s="3324"/>
      <c r="T13" s="3324"/>
      <c r="U13" s="3324"/>
      <c r="V13" s="3324"/>
      <c r="W13" s="3324"/>
      <c r="X13" s="3324"/>
      <c r="Y13" s="3324"/>
      <c r="Z13" s="3325"/>
      <c r="AA13" s="985"/>
      <c r="AB13" s="1851"/>
    </row>
    <row r="14" spans="2:28" ht="30" customHeight="1" thickBot="1">
      <c r="B14" s="1091"/>
      <c r="G14" s="3326"/>
      <c r="H14" s="3327"/>
      <c r="I14" s="3327"/>
      <c r="J14" s="3327"/>
      <c r="K14" s="3327"/>
      <c r="L14" s="3327"/>
      <c r="M14" s="3327"/>
      <c r="N14" s="3327"/>
      <c r="O14" s="3327"/>
      <c r="P14" s="3327"/>
      <c r="Q14" s="3327"/>
      <c r="R14" s="3327"/>
      <c r="S14" s="3327"/>
      <c r="T14" s="3327"/>
      <c r="U14" s="3327"/>
      <c r="V14" s="3327"/>
      <c r="W14" s="3327"/>
      <c r="X14" s="3327"/>
      <c r="Y14" s="3327"/>
      <c r="Z14" s="3328"/>
      <c r="AA14" s="985"/>
      <c r="AB14" s="1851"/>
    </row>
    <row r="15" spans="2:28" ht="20.100000000000001" customHeight="1">
      <c r="B15" s="1091"/>
      <c r="G15" s="540"/>
      <c r="H15" s="540"/>
      <c r="I15" s="540"/>
      <c r="J15" s="540"/>
      <c r="K15" s="540"/>
      <c r="L15" s="540"/>
      <c r="M15" s="540"/>
      <c r="N15" s="540"/>
      <c r="O15" s="540"/>
      <c r="P15" s="540"/>
      <c r="Q15" s="540"/>
      <c r="R15" s="540"/>
      <c r="S15" s="540"/>
      <c r="T15" s="540"/>
      <c r="U15" s="540"/>
      <c r="V15" s="540"/>
      <c r="W15" s="540"/>
      <c r="X15" s="540"/>
      <c r="Y15" s="540"/>
      <c r="Z15" s="540"/>
      <c r="AA15" s="985"/>
      <c r="AB15" s="1851"/>
    </row>
    <row r="16" spans="2:28" ht="30" customHeight="1">
      <c r="B16" s="1091"/>
      <c r="F16" s="220" t="s">
        <v>8</v>
      </c>
      <c r="G16" s="220" t="s">
        <v>789</v>
      </c>
      <c r="Q16" s="1118"/>
      <c r="S16" s="3165">
        <v>10</v>
      </c>
      <c r="T16" s="3277"/>
      <c r="U16" s="3278"/>
      <c r="V16" s="3278"/>
      <c r="W16" s="3278"/>
      <c r="X16" s="3278"/>
      <c r="Y16" s="3278"/>
      <c r="Z16" s="3279"/>
      <c r="AA16" s="985"/>
      <c r="AB16" s="1851"/>
    </row>
    <row r="17" spans="2:28" ht="30" customHeight="1">
      <c r="B17" s="1091"/>
      <c r="G17" s="1104" t="s">
        <v>790</v>
      </c>
      <c r="Q17" s="1118"/>
      <c r="S17" s="3165"/>
      <c r="T17" s="3280"/>
      <c r="U17" s="3281"/>
      <c r="V17" s="3281"/>
      <c r="W17" s="3281"/>
      <c r="X17" s="3281"/>
      <c r="Y17" s="3281"/>
      <c r="Z17" s="3282"/>
      <c r="AA17" s="985"/>
      <c r="AB17" s="1851"/>
    </row>
    <row r="18" spans="2:28" ht="30" customHeight="1">
      <c r="B18" s="1105"/>
      <c r="C18" s="1106"/>
      <c r="D18" s="1106"/>
      <c r="E18" s="1106"/>
      <c r="F18" s="1106"/>
      <c r="G18" s="1106"/>
      <c r="H18" s="1106"/>
      <c r="I18" s="1106"/>
      <c r="J18" s="1106"/>
      <c r="K18" s="1106"/>
      <c r="L18" s="1106"/>
      <c r="M18" s="1106"/>
      <c r="N18" s="1106"/>
      <c r="O18" s="1106"/>
      <c r="P18" s="1106"/>
      <c r="Q18" s="1106"/>
      <c r="R18" s="1106"/>
      <c r="S18" s="1106"/>
      <c r="T18" s="2027"/>
      <c r="U18" s="2027"/>
      <c r="V18" s="2027"/>
      <c r="W18" s="2027"/>
      <c r="X18" s="2027"/>
      <c r="Y18" s="2027"/>
      <c r="Z18" s="2027"/>
      <c r="AA18" s="2027"/>
      <c r="AB18" s="2044"/>
    </row>
    <row r="19" spans="2:28" ht="30" customHeight="1">
      <c r="B19" s="1091"/>
      <c r="T19" s="985"/>
      <c r="U19" s="985"/>
      <c r="V19" s="985"/>
      <c r="W19" s="985"/>
      <c r="X19" s="985"/>
      <c r="Y19" s="985"/>
      <c r="Z19" s="985"/>
      <c r="AA19" s="985"/>
      <c r="AB19" s="1851"/>
    </row>
    <row r="20" spans="2:28" ht="30" customHeight="1">
      <c r="B20" s="1091"/>
      <c r="E20" s="1109">
        <v>9.31</v>
      </c>
      <c r="F20" s="1110" t="s">
        <v>3078</v>
      </c>
      <c r="S20" s="3165" t="s">
        <v>59</v>
      </c>
      <c r="T20" s="3277"/>
      <c r="U20" s="3278"/>
      <c r="V20" s="3278"/>
      <c r="W20" s="3278"/>
      <c r="X20" s="3278"/>
      <c r="Y20" s="3278"/>
      <c r="Z20" s="3279"/>
      <c r="AA20" s="1374"/>
      <c r="AB20" s="1088"/>
    </row>
    <row r="21" spans="2:28" ht="30" customHeight="1">
      <c r="B21" s="1091"/>
      <c r="F21" s="220" t="s">
        <v>2592</v>
      </c>
      <c r="S21" s="3165"/>
      <c r="T21" s="3280"/>
      <c r="U21" s="3281"/>
      <c r="V21" s="3281"/>
      <c r="W21" s="3281"/>
      <c r="X21" s="3281"/>
      <c r="Y21" s="3281"/>
      <c r="Z21" s="3282"/>
      <c r="AA21" s="1374"/>
      <c r="AB21" s="1088"/>
    </row>
    <row r="22" spans="2:28" ht="30" customHeight="1">
      <c r="B22" s="1091"/>
      <c r="F22" s="1098" t="s">
        <v>2593</v>
      </c>
      <c r="AB22" s="1088"/>
    </row>
    <row r="23" spans="2:28" ht="30" customHeight="1">
      <c r="B23" s="1091"/>
      <c r="AB23" s="1088"/>
    </row>
    <row r="24" spans="2:28" ht="30" customHeight="1">
      <c r="B24" s="1748"/>
      <c r="C24" s="1749"/>
      <c r="D24" s="1749"/>
      <c r="E24" s="1749"/>
      <c r="F24" s="1749"/>
      <c r="G24" s="1749"/>
      <c r="H24" s="1749"/>
      <c r="I24" s="1749"/>
      <c r="J24" s="1749"/>
      <c r="K24" s="1749"/>
      <c r="L24" s="1749"/>
      <c r="M24" s="1749"/>
      <c r="N24" s="1749"/>
      <c r="O24" s="1749"/>
      <c r="P24" s="1749"/>
      <c r="Q24" s="1749"/>
      <c r="R24" s="1749"/>
      <c r="S24" s="1749"/>
      <c r="T24" s="1749"/>
      <c r="U24" s="1751"/>
      <c r="V24" s="1749"/>
      <c r="W24" s="1749"/>
      <c r="X24" s="1749"/>
      <c r="Y24" s="1749"/>
      <c r="Z24" s="1749"/>
      <c r="AA24" s="1749"/>
      <c r="AB24" s="1752"/>
    </row>
    <row r="25" spans="2:28" ht="30" customHeight="1">
      <c r="B25" s="1091"/>
      <c r="E25" s="1109">
        <v>9.32</v>
      </c>
      <c r="F25" s="1110" t="s">
        <v>791</v>
      </c>
      <c r="T25" s="43"/>
      <c r="U25" s="43"/>
      <c r="V25" s="43"/>
      <c r="W25" s="43"/>
      <c r="X25" s="43"/>
      <c r="Y25" s="43"/>
      <c r="Z25" s="43"/>
      <c r="AA25" s="43"/>
      <c r="AB25" s="999"/>
    </row>
    <row r="26" spans="2:28" ht="30" customHeight="1">
      <c r="B26" s="1091"/>
      <c r="F26" s="1098" t="s">
        <v>792</v>
      </c>
      <c r="T26" s="43"/>
      <c r="U26" s="43"/>
      <c r="V26" s="43"/>
      <c r="W26" s="43"/>
      <c r="X26" s="43"/>
      <c r="Y26" s="43"/>
      <c r="Z26" s="43"/>
      <c r="AA26" s="1095"/>
      <c r="AB26" s="1088"/>
    </row>
    <row r="27" spans="2:28" ht="30" customHeight="1">
      <c r="B27" s="1091"/>
      <c r="U27" s="45"/>
      <c r="V27" s="1099"/>
      <c r="W27" s="1099"/>
      <c r="X27" s="1099"/>
      <c r="Y27" s="3307" t="s">
        <v>782</v>
      </c>
      <c r="Z27" s="3307"/>
      <c r="AA27" s="2015"/>
      <c r="AB27" s="1088"/>
    </row>
    <row r="28" spans="2:28" ht="30" customHeight="1">
      <c r="B28" s="1091"/>
      <c r="F28" s="43" t="s">
        <v>6</v>
      </c>
      <c r="G28" s="43" t="s">
        <v>644</v>
      </c>
      <c r="H28" s="41"/>
      <c r="J28" s="41"/>
      <c r="K28" s="41"/>
      <c r="L28" s="41"/>
      <c r="M28" s="41"/>
      <c r="N28" s="41"/>
      <c r="O28" s="41"/>
      <c r="P28" s="41"/>
      <c r="Q28" s="41"/>
      <c r="R28" s="41"/>
      <c r="S28" s="3165">
        <v>11</v>
      </c>
      <c r="T28" s="3277"/>
      <c r="U28" s="3278"/>
      <c r="V28" s="3278"/>
      <c r="W28" s="3278"/>
      <c r="X28" s="3278"/>
      <c r="Y28" s="3278"/>
      <c r="Z28" s="3279"/>
      <c r="AA28" s="1374"/>
      <c r="AB28" s="1088"/>
    </row>
    <row r="29" spans="2:28" ht="30" customHeight="1">
      <c r="B29" s="1091"/>
      <c r="E29" s="1093"/>
      <c r="F29" s="1071"/>
      <c r="G29" s="1104" t="s">
        <v>645</v>
      </c>
      <c r="S29" s="3165"/>
      <c r="T29" s="3280"/>
      <c r="U29" s="3281"/>
      <c r="V29" s="3281"/>
      <c r="W29" s="3281"/>
      <c r="X29" s="3281"/>
      <c r="Y29" s="3281"/>
      <c r="Z29" s="3282"/>
      <c r="AA29" s="1374"/>
      <c r="AB29" s="1088"/>
    </row>
    <row r="30" spans="2:28" ht="20.100000000000001" customHeight="1">
      <c r="B30" s="1091"/>
      <c r="E30" s="1093"/>
      <c r="F30" s="1071"/>
      <c r="G30" s="1104"/>
      <c r="T30" s="41"/>
      <c r="U30" s="1000"/>
      <c r="V30" s="1118"/>
      <c r="W30" s="1118"/>
      <c r="X30" s="1118"/>
      <c r="Y30" s="1118"/>
      <c r="Z30" s="1118"/>
      <c r="AA30" s="1118"/>
      <c r="AB30" s="1088"/>
    </row>
    <row r="31" spans="2:28" ht="30" customHeight="1">
      <c r="B31" s="1091"/>
      <c r="E31" s="1093"/>
      <c r="F31" s="43" t="s">
        <v>7</v>
      </c>
      <c r="G31" s="43" t="s">
        <v>793</v>
      </c>
      <c r="H31" s="41"/>
      <c r="J31" s="41"/>
      <c r="K31" s="41"/>
      <c r="L31" s="41"/>
      <c r="M31" s="41"/>
      <c r="N31" s="41"/>
      <c r="O31" s="41"/>
      <c r="P31" s="41"/>
      <c r="Q31" s="41"/>
      <c r="R31" s="41"/>
      <c r="S31" s="3338">
        <v>12</v>
      </c>
      <c r="T31" s="3277"/>
      <c r="U31" s="3278"/>
      <c r="V31" s="3278"/>
      <c r="W31" s="3278"/>
      <c r="X31" s="3278"/>
      <c r="Y31" s="3278"/>
      <c r="Z31" s="3279"/>
      <c r="AA31" s="1374"/>
      <c r="AB31" s="1088"/>
    </row>
    <row r="32" spans="2:28" ht="30" customHeight="1">
      <c r="B32" s="1091"/>
      <c r="E32" s="1093"/>
      <c r="F32" s="1071"/>
      <c r="G32" s="1104" t="s">
        <v>2897</v>
      </c>
      <c r="S32" s="3338"/>
      <c r="T32" s="3280"/>
      <c r="U32" s="3281"/>
      <c r="V32" s="3281"/>
      <c r="W32" s="3281"/>
      <c r="X32" s="3281"/>
      <c r="Y32" s="3281"/>
      <c r="Z32" s="3282"/>
      <c r="AA32" s="1374"/>
      <c r="AB32" s="1088"/>
    </row>
    <row r="33" spans="1:29" ht="20.100000000000001" customHeight="1">
      <c r="B33" s="1091"/>
      <c r="E33" s="1093"/>
      <c r="F33" s="1071"/>
      <c r="G33" s="1104"/>
      <c r="T33" s="41"/>
      <c r="U33" s="1000"/>
      <c r="V33" s="1118"/>
      <c r="W33" s="1118"/>
      <c r="X33" s="1118"/>
      <c r="Y33" s="1118"/>
      <c r="Z33" s="1118"/>
      <c r="AA33" s="1118"/>
      <c r="AB33" s="1088"/>
    </row>
    <row r="34" spans="1:29" ht="30" customHeight="1">
      <c r="B34" s="1091"/>
      <c r="E34" s="1093"/>
      <c r="F34" s="1071" t="s">
        <v>646</v>
      </c>
      <c r="G34" s="220" t="s">
        <v>647</v>
      </c>
      <c r="S34" s="3338">
        <v>13</v>
      </c>
      <c r="T34" s="3277"/>
      <c r="U34" s="3278"/>
      <c r="V34" s="3278"/>
      <c r="W34" s="3278"/>
      <c r="X34" s="3278"/>
      <c r="Y34" s="3278"/>
      <c r="Z34" s="3279"/>
      <c r="AA34" s="1374"/>
      <c r="AB34" s="1088"/>
    </row>
    <row r="35" spans="1:29" ht="30" customHeight="1">
      <c r="B35" s="1091"/>
      <c r="F35" s="1072"/>
      <c r="G35" s="1104" t="s">
        <v>794</v>
      </c>
      <c r="S35" s="3338"/>
      <c r="T35" s="3280"/>
      <c r="U35" s="3281"/>
      <c r="V35" s="3281"/>
      <c r="W35" s="3281"/>
      <c r="X35" s="3281"/>
      <c r="Y35" s="3281"/>
      <c r="Z35" s="3282"/>
      <c r="AA35" s="1374"/>
      <c r="AB35" s="1088"/>
    </row>
    <row r="36" spans="1:29" ht="20.100000000000001" customHeight="1">
      <c r="B36" s="1091"/>
      <c r="F36" s="1072"/>
      <c r="G36" s="1104"/>
      <c r="T36" s="41"/>
      <c r="U36" s="1000"/>
      <c r="V36" s="1332"/>
      <c r="W36" s="1332"/>
      <c r="X36" s="1332"/>
      <c r="Y36" s="1332"/>
      <c r="Z36" s="1332"/>
      <c r="AA36" s="1118"/>
      <c r="AB36" s="1088"/>
    </row>
    <row r="37" spans="1:29" ht="30" customHeight="1">
      <c r="B37" s="1091"/>
      <c r="F37" s="1071" t="s">
        <v>9</v>
      </c>
      <c r="G37" s="1100" t="s">
        <v>2400</v>
      </c>
      <c r="S37" s="3338">
        <v>14</v>
      </c>
      <c r="T37" s="3277"/>
      <c r="U37" s="3278"/>
      <c r="V37" s="3278"/>
      <c r="W37" s="3278"/>
      <c r="X37" s="3278"/>
      <c r="Y37" s="3278"/>
      <c r="Z37" s="3279"/>
      <c r="AA37" s="1374"/>
      <c r="AB37" s="1088"/>
    </row>
    <row r="38" spans="1:29" ht="30" customHeight="1">
      <c r="B38" s="1091"/>
      <c r="F38" s="1072"/>
      <c r="G38" s="1102" t="s">
        <v>2399</v>
      </c>
      <c r="S38" s="3338"/>
      <c r="T38" s="3280"/>
      <c r="U38" s="3281"/>
      <c r="V38" s="3281"/>
      <c r="W38" s="3281"/>
      <c r="X38" s="3281"/>
      <c r="Y38" s="3281"/>
      <c r="Z38" s="3282"/>
      <c r="AA38" s="1374"/>
      <c r="AB38" s="1088"/>
    </row>
    <row r="39" spans="1:29" ht="20.100000000000001" customHeight="1">
      <c r="B39" s="1091"/>
      <c r="F39" s="1072"/>
      <c r="G39" s="1104"/>
      <c r="T39" s="41"/>
      <c r="U39" s="1000"/>
      <c r="V39" s="1332"/>
      <c r="W39" s="1332"/>
      <c r="X39" s="1332"/>
      <c r="Y39" s="1332"/>
      <c r="Z39" s="1332"/>
      <c r="AA39" s="1118"/>
      <c r="AB39" s="1088"/>
    </row>
    <row r="40" spans="1:29" ht="30" customHeight="1">
      <c r="B40" s="1091"/>
      <c r="F40" s="1071" t="s">
        <v>26</v>
      </c>
      <c r="G40" s="1100" t="s">
        <v>795</v>
      </c>
      <c r="S40" s="3338">
        <v>15</v>
      </c>
      <c r="T40" s="3277"/>
      <c r="U40" s="3278"/>
      <c r="V40" s="3278"/>
      <c r="W40" s="3278"/>
      <c r="X40" s="3278"/>
      <c r="Y40" s="3278"/>
      <c r="Z40" s="3279"/>
      <c r="AA40" s="1374"/>
      <c r="AB40" s="1088"/>
    </row>
    <row r="41" spans="1:29" ht="30" customHeight="1">
      <c r="B41" s="1091"/>
      <c r="F41" s="1072"/>
      <c r="G41" s="1102" t="s">
        <v>796</v>
      </c>
      <c r="S41" s="3338"/>
      <c r="T41" s="3280"/>
      <c r="U41" s="3281"/>
      <c r="V41" s="3281"/>
      <c r="W41" s="3281"/>
      <c r="X41" s="3281"/>
      <c r="Y41" s="3281"/>
      <c r="Z41" s="3282"/>
      <c r="AA41" s="1374"/>
      <c r="AB41" s="1088"/>
    </row>
    <row r="42" spans="1:29" ht="30" customHeight="1">
      <c r="B42" s="1091"/>
      <c r="F42" s="1072"/>
      <c r="G42" s="3337"/>
      <c r="H42" s="3337"/>
      <c r="I42" s="3337"/>
      <c r="J42" s="3337"/>
      <c r="K42" s="3337"/>
      <c r="L42" s="3337"/>
      <c r="M42" s="3337"/>
      <c r="N42" s="3337"/>
      <c r="O42" s="3337"/>
      <c r="P42" s="3337"/>
      <c r="T42" s="41"/>
      <c r="U42" s="1000"/>
      <c r="V42" s="1118"/>
      <c r="W42" s="1118"/>
      <c r="X42" s="1118"/>
      <c r="Y42" s="1118"/>
      <c r="Z42" s="1118"/>
      <c r="AA42" s="1118"/>
      <c r="AB42" s="1088"/>
    </row>
    <row r="43" spans="1:29" ht="30" customHeight="1">
      <c r="B43" s="1105"/>
      <c r="C43" s="1106"/>
      <c r="D43" s="1106"/>
      <c r="E43" s="1106"/>
      <c r="F43" s="1106"/>
      <c r="G43" s="1106"/>
      <c r="H43" s="1106"/>
      <c r="I43" s="1106"/>
      <c r="J43" s="1106"/>
      <c r="K43" s="1106"/>
      <c r="L43" s="1106"/>
      <c r="M43" s="1106"/>
      <c r="N43" s="1106"/>
      <c r="O43" s="1106"/>
      <c r="P43" s="1106"/>
      <c r="Q43" s="1106"/>
      <c r="R43" s="1106"/>
      <c r="S43" s="1106"/>
      <c r="T43" s="1074"/>
      <c r="U43" s="1074"/>
      <c r="V43" s="1074"/>
      <c r="W43" s="1074"/>
      <c r="X43" s="1074"/>
      <c r="Y43" s="1074"/>
      <c r="Z43" s="1074"/>
      <c r="AA43" s="1074"/>
      <c r="AB43" s="1108"/>
    </row>
    <row r="44" spans="1:29" ht="30" customHeight="1">
      <c r="B44" s="1091"/>
      <c r="T44" s="41"/>
      <c r="U44" s="41"/>
      <c r="V44" s="41"/>
      <c r="W44" s="41"/>
      <c r="X44" s="41"/>
      <c r="Y44" s="41"/>
      <c r="Z44" s="1001" t="s">
        <v>371</v>
      </c>
      <c r="AA44" s="41"/>
      <c r="AB44" s="1088"/>
    </row>
    <row r="45" spans="1:29" ht="30" customHeight="1">
      <c r="B45" s="1091"/>
      <c r="E45" s="2040">
        <v>9.33</v>
      </c>
      <c r="F45" s="220" t="s">
        <v>797</v>
      </c>
      <c r="S45" s="3338">
        <v>35</v>
      </c>
      <c r="T45" s="3277"/>
      <c r="U45" s="3278"/>
      <c r="V45" s="3278"/>
      <c r="W45" s="3278"/>
      <c r="X45" s="3278"/>
      <c r="Y45" s="3278"/>
      <c r="Z45" s="3279"/>
      <c r="AA45" s="1374"/>
      <c r="AB45" s="1088"/>
    </row>
    <row r="46" spans="1:29" ht="30" customHeight="1">
      <c r="B46" s="1091"/>
      <c r="F46" s="1104" t="s">
        <v>798</v>
      </c>
      <c r="S46" s="3338"/>
      <c r="T46" s="3280"/>
      <c r="U46" s="3281"/>
      <c r="V46" s="3281"/>
      <c r="W46" s="3281"/>
      <c r="X46" s="3281"/>
      <c r="Y46" s="3281"/>
      <c r="Z46" s="3282"/>
      <c r="AA46" s="1374"/>
      <c r="AB46" s="1088"/>
    </row>
    <row r="47" spans="1:29" s="37" customFormat="1" ht="30" customHeight="1">
      <c r="A47" s="325"/>
      <c r="B47" s="982"/>
      <c r="C47" s="238"/>
      <c r="F47" s="3228"/>
      <c r="G47" s="3228"/>
      <c r="H47" s="3228"/>
      <c r="I47" s="3228"/>
      <c r="J47" s="3228"/>
      <c r="K47" s="3228"/>
      <c r="L47" s="3228"/>
      <c r="M47" s="3228"/>
      <c r="N47" s="3228"/>
      <c r="O47" s="3228"/>
      <c r="P47" s="3228"/>
      <c r="T47" s="36"/>
      <c r="U47" s="34"/>
      <c r="V47" s="36"/>
      <c r="W47" s="34"/>
      <c r="X47" s="34"/>
      <c r="Y47" s="41"/>
      <c r="Z47" s="34"/>
      <c r="AA47" s="34"/>
      <c r="AB47" s="1088"/>
      <c r="AC47" s="325"/>
    </row>
    <row r="48" spans="1:29" ht="20.100000000000001" customHeight="1">
      <c r="B48" s="1056"/>
      <c r="C48" s="1333"/>
      <c r="D48" s="1027"/>
      <c r="E48" s="1334"/>
      <c r="F48" s="1074"/>
      <c r="G48" s="1335"/>
      <c r="H48" s="1074"/>
      <c r="I48" s="1074"/>
      <c r="J48" s="1074"/>
      <c r="K48" s="1074"/>
      <c r="L48" s="1074"/>
      <c r="M48" s="1074"/>
      <c r="N48" s="1074"/>
      <c r="O48" s="1074"/>
      <c r="P48" s="1074"/>
      <c r="Q48" s="1074"/>
      <c r="R48" s="1074"/>
      <c r="S48" s="1074"/>
      <c r="T48" s="1075"/>
      <c r="U48" s="1336"/>
      <c r="V48" s="1336"/>
      <c r="W48" s="1336"/>
      <c r="X48" s="1336"/>
      <c r="Y48" s="1336"/>
      <c r="Z48" s="1063"/>
      <c r="AA48" s="1063"/>
      <c r="AB48" s="1108"/>
    </row>
    <row r="49" spans="2:28" ht="30" customHeight="1">
      <c r="B49" s="3339" t="s">
        <v>2390</v>
      </c>
      <c r="C49" s="3340"/>
      <c r="D49" s="3340"/>
      <c r="E49" s="3340"/>
      <c r="F49" s="3340"/>
      <c r="G49" s="3340"/>
      <c r="H49" s="3340"/>
      <c r="I49" s="3343" t="s">
        <v>2391</v>
      </c>
      <c r="J49" s="3343"/>
      <c r="K49" s="3343"/>
      <c r="L49" s="3343"/>
      <c r="M49" s="3343"/>
      <c r="N49" s="3343"/>
      <c r="O49" s="3343"/>
      <c r="P49" s="3343"/>
      <c r="Q49" s="3343"/>
      <c r="R49" s="3343"/>
      <c r="S49" s="3343"/>
      <c r="T49" s="3343"/>
      <c r="U49" s="3343"/>
      <c r="V49" s="3343"/>
      <c r="W49" s="3343"/>
      <c r="X49" s="3343"/>
      <c r="Y49" s="3343"/>
      <c r="Z49" s="3343"/>
      <c r="AA49" s="3343"/>
      <c r="AB49" s="3344"/>
    </row>
    <row r="50" spans="2:28" ht="30" customHeight="1">
      <c r="B50" s="3250"/>
      <c r="C50" s="3251"/>
      <c r="D50" s="3251"/>
      <c r="E50" s="3251"/>
      <c r="F50" s="3251"/>
      <c r="G50" s="3251"/>
      <c r="H50" s="3251"/>
      <c r="I50" s="3345"/>
      <c r="J50" s="3345"/>
      <c r="K50" s="3345"/>
      <c r="L50" s="3345"/>
      <c r="M50" s="3345"/>
      <c r="N50" s="3345"/>
      <c r="O50" s="3345"/>
      <c r="P50" s="3345"/>
      <c r="Q50" s="3345"/>
      <c r="R50" s="3345"/>
      <c r="S50" s="3345"/>
      <c r="T50" s="3345"/>
      <c r="U50" s="3345"/>
      <c r="V50" s="3345"/>
      <c r="W50" s="3345"/>
      <c r="X50" s="3345"/>
      <c r="Y50" s="3345"/>
      <c r="Z50" s="3345"/>
      <c r="AA50" s="3345"/>
      <c r="AB50" s="3346"/>
    </row>
    <row r="51" spans="2:28" ht="30" customHeight="1">
      <c r="B51" s="3341"/>
      <c r="C51" s="3342"/>
      <c r="D51" s="3342"/>
      <c r="E51" s="3342"/>
      <c r="F51" s="3342"/>
      <c r="G51" s="3342"/>
      <c r="H51" s="3342"/>
      <c r="I51" s="3347"/>
      <c r="J51" s="3347"/>
      <c r="K51" s="3347"/>
      <c r="L51" s="3347"/>
      <c r="M51" s="3347"/>
      <c r="N51" s="3347"/>
      <c r="O51" s="3347"/>
      <c r="P51" s="3347"/>
      <c r="Q51" s="3347"/>
      <c r="R51" s="3347"/>
      <c r="S51" s="3347"/>
      <c r="T51" s="3347"/>
      <c r="U51" s="3347"/>
      <c r="V51" s="3347"/>
      <c r="W51" s="3347"/>
      <c r="X51" s="3347"/>
      <c r="Y51" s="3347"/>
      <c r="Z51" s="3347"/>
      <c r="AA51" s="3347"/>
      <c r="AB51" s="3348"/>
    </row>
    <row r="52" spans="2:28" ht="20.100000000000001" customHeight="1">
      <c r="B52" s="1091"/>
      <c r="T52" s="41"/>
      <c r="U52" s="41"/>
      <c r="V52" s="41"/>
      <c r="W52" s="41"/>
      <c r="X52" s="41"/>
      <c r="Y52" s="41"/>
      <c r="Z52" s="41"/>
      <c r="AA52" s="41"/>
      <c r="AB52" s="1088"/>
    </row>
    <row r="53" spans="2:28" ht="30" customHeight="1">
      <c r="B53" s="1091"/>
      <c r="E53" s="1110">
        <v>9.34</v>
      </c>
      <c r="F53" s="220" t="s">
        <v>131</v>
      </c>
      <c r="P53" s="1337"/>
      <c r="T53" s="41"/>
      <c r="U53" s="41"/>
      <c r="V53" s="985"/>
      <c r="W53" s="985"/>
      <c r="X53" s="985"/>
      <c r="Y53" s="985"/>
      <c r="Z53" s="985"/>
      <c r="AA53" s="985"/>
      <c r="AB53" s="1088"/>
    </row>
    <row r="54" spans="2:28" ht="30" customHeight="1">
      <c r="B54" s="1091"/>
      <c r="F54" s="1098" t="s">
        <v>799</v>
      </c>
      <c r="T54" s="41"/>
      <c r="U54" s="41"/>
      <c r="V54" s="41"/>
      <c r="W54" s="41"/>
      <c r="X54" s="985"/>
      <c r="Y54" s="43"/>
      <c r="Z54" s="41"/>
      <c r="AA54" s="41"/>
      <c r="AB54" s="1088"/>
    </row>
    <row r="55" spans="2:28" ht="20.100000000000001" customHeight="1">
      <c r="B55" s="1091"/>
      <c r="E55" s="1098"/>
      <c r="T55" s="41"/>
      <c r="U55" s="41"/>
      <c r="V55" s="41"/>
      <c r="W55" s="1071"/>
      <c r="X55" s="41"/>
      <c r="Y55" s="41"/>
      <c r="Z55" s="1078"/>
      <c r="AA55" s="1078"/>
      <c r="AB55" s="1088"/>
    </row>
    <row r="56" spans="2:28" ht="30" customHeight="1">
      <c r="B56" s="1091"/>
      <c r="F56" s="1110" t="s">
        <v>6</v>
      </c>
      <c r="G56" s="1110" t="s">
        <v>132</v>
      </c>
      <c r="S56" s="3338">
        <v>36</v>
      </c>
      <c r="T56" s="3277">
        <f>'P10-P11'!R88+'P12-P13'!R88</f>
        <v>0</v>
      </c>
      <c r="U56" s="3278"/>
      <c r="V56" s="3278"/>
      <c r="W56" s="3278"/>
      <c r="X56" s="3278"/>
      <c r="Y56" s="3278"/>
      <c r="Z56" s="3279"/>
      <c r="AA56" s="1374"/>
      <c r="AB56" s="1088"/>
    </row>
    <row r="57" spans="2:28" ht="30" customHeight="1">
      <c r="B57" s="1091"/>
      <c r="G57" s="1098" t="s">
        <v>133</v>
      </c>
      <c r="S57" s="3338"/>
      <c r="T57" s="3280"/>
      <c r="U57" s="3281"/>
      <c r="V57" s="3281"/>
      <c r="W57" s="3281"/>
      <c r="X57" s="3281"/>
      <c r="Y57" s="3281"/>
      <c r="Z57" s="3282"/>
      <c r="AA57" s="1374"/>
      <c r="AB57" s="1088"/>
    </row>
    <row r="58" spans="2:28" ht="30" customHeight="1" thickBot="1">
      <c r="B58" s="1091"/>
      <c r="T58" s="41"/>
      <c r="U58" s="41"/>
      <c r="V58" s="41"/>
      <c r="W58" s="41"/>
      <c r="X58" s="41"/>
      <c r="Y58" s="41"/>
      <c r="Z58" s="41"/>
      <c r="AA58" s="41"/>
      <c r="AB58" s="1088"/>
    </row>
    <row r="59" spans="2:28" ht="30" customHeight="1">
      <c r="B59" s="1091"/>
      <c r="E59" s="1071"/>
      <c r="F59" s="1760" t="s">
        <v>2392</v>
      </c>
      <c r="G59" s="1754"/>
      <c r="H59" s="1754"/>
      <c r="I59" s="1754"/>
      <c r="J59" s="1754"/>
      <c r="K59" s="1754"/>
      <c r="L59" s="1754"/>
      <c r="M59" s="1754"/>
      <c r="N59" s="1754"/>
      <c r="O59" s="1754"/>
      <c r="P59" s="1754"/>
      <c r="Q59" s="1754"/>
      <c r="R59" s="1755"/>
      <c r="S59" s="41"/>
      <c r="T59" s="41"/>
      <c r="U59" s="41"/>
      <c r="V59" s="41"/>
      <c r="W59" s="41"/>
      <c r="X59" s="41"/>
      <c r="Y59" s="41"/>
      <c r="Z59" s="41"/>
      <c r="AA59" s="41"/>
      <c r="AB59" s="1088"/>
    </row>
    <row r="60" spans="2:28" ht="30" customHeight="1">
      <c r="B60" s="1091"/>
      <c r="E60" s="1098"/>
      <c r="F60" s="1761" t="s">
        <v>2393</v>
      </c>
      <c r="G60" s="1756"/>
      <c r="H60" s="1756"/>
      <c r="I60" s="1756"/>
      <c r="J60" s="1756"/>
      <c r="K60" s="1756"/>
      <c r="L60" s="1756"/>
      <c r="M60" s="1756"/>
      <c r="N60" s="1756"/>
      <c r="O60" s="1756"/>
      <c r="P60" s="1756"/>
      <c r="Q60" s="1756"/>
      <c r="R60" s="1757"/>
      <c r="S60" s="41"/>
      <c r="T60" s="41"/>
      <c r="U60" s="41"/>
      <c r="V60" s="41"/>
      <c r="W60" s="41"/>
      <c r="X60" s="41"/>
      <c r="Y60" s="41"/>
      <c r="Z60" s="41"/>
      <c r="AA60" s="41"/>
      <c r="AB60" s="1088"/>
    </row>
    <row r="61" spans="2:28" ht="30" customHeight="1">
      <c r="B61" s="1091"/>
      <c r="E61" s="985"/>
      <c r="F61" s="1762" t="s">
        <v>2394</v>
      </c>
      <c r="G61" s="1763"/>
      <c r="H61" s="1756"/>
      <c r="I61" s="1756"/>
      <c r="J61" s="1756"/>
      <c r="K61" s="1756"/>
      <c r="L61" s="1756"/>
      <c r="M61" s="1756"/>
      <c r="N61" s="1756"/>
      <c r="O61" s="1756"/>
      <c r="P61" s="1756"/>
      <c r="Q61" s="1756"/>
      <c r="R61" s="1757"/>
      <c r="S61" s="41"/>
      <c r="T61" s="41"/>
      <c r="U61" s="41"/>
      <c r="V61" s="41"/>
      <c r="W61" s="41"/>
      <c r="X61" s="41"/>
      <c r="Y61" s="41"/>
      <c r="Z61" s="41"/>
      <c r="AA61" s="41"/>
      <c r="AB61" s="1088"/>
    </row>
    <row r="62" spans="2:28" ht="30" customHeight="1">
      <c r="B62" s="1091"/>
      <c r="E62" s="985"/>
      <c r="F62" s="1761" t="s">
        <v>2401</v>
      </c>
      <c r="G62" s="1756"/>
      <c r="H62" s="1756"/>
      <c r="I62" s="1756"/>
      <c r="J62" s="1756"/>
      <c r="K62" s="1756"/>
      <c r="L62" s="1756"/>
      <c r="M62" s="1756"/>
      <c r="N62" s="1756"/>
      <c r="O62" s="1756"/>
      <c r="P62" s="1756"/>
      <c r="Q62" s="1756"/>
      <c r="R62" s="1757"/>
      <c r="S62" s="41"/>
      <c r="T62" s="41"/>
      <c r="U62" s="41"/>
      <c r="V62" s="41"/>
      <c r="W62" s="41"/>
      <c r="X62" s="41"/>
      <c r="Y62" s="41"/>
      <c r="Z62" s="41"/>
      <c r="AA62" s="41"/>
      <c r="AB62" s="1088"/>
    </row>
    <row r="63" spans="2:28" ht="30" customHeight="1">
      <c r="B63" s="1091"/>
      <c r="E63" s="985"/>
      <c r="F63" s="1762" t="s">
        <v>2395</v>
      </c>
      <c r="G63" s="1763"/>
      <c r="H63" s="1756"/>
      <c r="I63" s="1756"/>
      <c r="J63" s="1756"/>
      <c r="K63" s="1756"/>
      <c r="L63" s="1756"/>
      <c r="M63" s="1756"/>
      <c r="N63" s="1756"/>
      <c r="O63" s="1756"/>
      <c r="P63" s="1756"/>
      <c r="Q63" s="1756"/>
      <c r="R63" s="1757"/>
      <c r="S63" s="41"/>
      <c r="T63" s="41"/>
      <c r="U63" s="41"/>
      <c r="V63" s="41"/>
      <c r="W63" s="41"/>
      <c r="X63" s="41"/>
      <c r="Y63" s="41"/>
      <c r="Z63" s="41"/>
      <c r="AA63" s="41"/>
      <c r="AB63" s="1088"/>
    </row>
    <row r="64" spans="2:28" ht="30" customHeight="1">
      <c r="B64" s="1091"/>
      <c r="E64" s="985"/>
      <c r="F64" s="1761" t="s">
        <v>2398</v>
      </c>
      <c r="G64" s="1756"/>
      <c r="H64" s="1756"/>
      <c r="I64" s="1756"/>
      <c r="J64" s="1756"/>
      <c r="K64" s="1756"/>
      <c r="L64" s="1756"/>
      <c r="M64" s="1756"/>
      <c r="N64" s="1756"/>
      <c r="O64" s="1756"/>
      <c r="P64" s="1756"/>
      <c r="Q64" s="1756"/>
      <c r="R64" s="1757"/>
      <c r="S64" s="41"/>
      <c r="T64" s="41"/>
      <c r="U64" s="41"/>
      <c r="V64" s="41"/>
      <c r="W64" s="41"/>
      <c r="X64" s="41"/>
      <c r="Y64" s="41"/>
      <c r="Z64" s="41"/>
      <c r="AA64" s="41"/>
      <c r="AB64" s="1088"/>
    </row>
    <row r="65" spans="2:28" ht="30" customHeight="1">
      <c r="B65" s="1091"/>
      <c r="E65" s="985"/>
      <c r="F65" s="1762" t="s">
        <v>2396</v>
      </c>
      <c r="G65" s="1756"/>
      <c r="H65" s="1756"/>
      <c r="I65" s="1756"/>
      <c r="J65" s="1756"/>
      <c r="K65" s="1756"/>
      <c r="L65" s="1756"/>
      <c r="M65" s="1756"/>
      <c r="N65" s="1756"/>
      <c r="O65" s="1756"/>
      <c r="P65" s="1756"/>
      <c r="Q65" s="1756"/>
      <c r="R65" s="1757"/>
      <c r="S65" s="41"/>
      <c r="T65" s="41"/>
      <c r="U65" s="41"/>
      <c r="V65" s="41"/>
      <c r="W65" s="41"/>
      <c r="X65" s="41"/>
      <c r="Y65" s="41"/>
      <c r="Z65" s="41"/>
      <c r="AA65" s="41"/>
      <c r="AB65" s="1088"/>
    </row>
    <row r="66" spans="2:28" ht="30" customHeight="1" thickBot="1">
      <c r="B66" s="1091"/>
      <c r="E66" s="985"/>
      <c r="F66" s="1764" t="s">
        <v>2397</v>
      </c>
      <c r="G66" s="1758"/>
      <c r="H66" s="1758"/>
      <c r="I66" s="1758"/>
      <c r="J66" s="1758"/>
      <c r="K66" s="1758"/>
      <c r="L66" s="1758"/>
      <c r="M66" s="1758"/>
      <c r="N66" s="1758"/>
      <c r="O66" s="1758"/>
      <c r="P66" s="1758"/>
      <c r="Q66" s="1758"/>
      <c r="R66" s="1759"/>
      <c r="S66" s="41"/>
      <c r="T66" s="41"/>
      <c r="U66" s="41"/>
      <c r="V66" s="41"/>
      <c r="W66" s="41"/>
      <c r="X66" s="41"/>
      <c r="Y66" s="41"/>
      <c r="Z66" s="41"/>
      <c r="AA66" s="41"/>
      <c r="AB66" s="1088"/>
    </row>
    <row r="67" spans="2:28" ht="20.100000000000001" customHeight="1" thickBot="1">
      <c r="B67" s="1091"/>
      <c r="E67" s="1094"/>
      <c r="F67" s="1753"/>
      <c r="G67" s="1753"/>
      <c r="H67" s="1753"/>
      <c r="I67" s="1753"/>
      <c r="J67" s="1753"/>
      <c r="K67" s="1753"/>
      <c r="L67" s="1753"/>
      <c r="M67" s="1753"/>
      <c r="N67" s="1753"/>
      <c r="O67" s="1753"/>
      <c r="P67" s="1753"/>
      <c r="Q67" s="1753"/>
      <c r="R67" s="1753"/>
      <c r="S67" s="1753"/>
      <c r="T67" s="1753"/>
      <c r="U67" s="1753"/>
      <c r="V67" s="1753"/>
      <c r="W67" s="1753"/>
      <c r="X67" s="1338"/>
      <c r="Y67" s="1338"/>
      <c r="Z67" s="1338"/>
      <c r="AA67" s="1338"/>
      <c r="AB67" s="1339"/>
    </row>
    <row r="68" spans="2:28" ht="30" customHeight="1">
      <c r="B68" s="3247" t="s">
        <v>2390</v>
      </c>
      <c r="C68" s="3248"/>
      <c r="D68" s="3248"/>
      <c r="E68" s="3248"/>
      <c r="F68" s="3248"/>
      <c r="G68" s="3248"/>
      <c r="H68" s="3248"/>
      <c r="I68" s="3248" t="s">
        <v>2389</v>
      </c>
      <c r="J68" s="3248"/>
      <c r="K68" s="3248"/>
      <c r="L68" s="3248"/>
      <c r="M68" s="3248"/>
      <c r="N68" s="3248"/>
      <c r="O68" s="3248"/>
      <c r="P68" s="3248"/>
      <c r="Q68" s="3248"/>
      <c r="R68" s="3248"/>
      <c r="S68" s="3248"/>
      <c r="T68" s="3248"/>
      <c r="U68" s="3248"/>
      <c r="V68" s="3248"/>
      <c r="W68" s="3248"/>
      <c r="X68" s="3248"/>
      <c r="Y68" s="3248"/>
      <c r="Z68" s="3248"/>
      <c r="AA68" s="3248"/>
      <c r="AB68" s="3249"/>
    </row>
    <row r="69" spans="2:28" ht="30" customHeight="1">
      <c r="B69" s="3250"/>
      <c r="C69" s="3251"/>
      <c r="D69" s="3251"/>
      <c r="E69" s="3251"/>
      <c r="F69" s="3251"/>
      <c r="G69" s="3251"/>
      <c r="H69" s="3251"/>
      <c r="I69" s="3251"/>
      <c r="J69" s="3251"/>
      <c r="K69" s="3251"/>
      <c r="L69" s="3251"/>
      <c r="M69" s="3251"/>
      <c r="N69" s="3251"/>
      <c r="O69" s="3251"/>
      <c r="P69" s="3251"/>
      <c r="Q69" s="3251"/>
      <c r="R69" s="3251"/>
      <c r="S69" s="3251"/>
      <c r="T69" s="3251"/>
      <c r="U69" s="3251"/>
      <c r="V69" s="3251"/>
      <c r="W69" s="3251"/>
      <c r="X69" s="3251"/>
      <c r="Y69" s="3251"/>
      <c r="Z69" s="3251"/>
      <c r="AA69" s="3251"/>
      <c r="AB69" s="3252"/>
    </row>
    <row r="70" spans="2:28" ht="30" customHeight="1" thickBot="1">
      <c r="B70" s="3253"/>
      <c r="C70" s="3254"/>
      <c r="D70" s="3254"/>
      <c r="E70" s="3254"/>
      <c r="F70" s="3254"/>
      <c r="G70" s="3254"/>
      <c r="H70" s="3254"/>
      <c r="I70" s="3254"/>
      <c r="J70" s="3254"/>
      <c r="K70" s="3254"/>
      <c r="L70" s="3254"/>
      <c r="M70" s="3254"/>
      <c r="N70" s="3254"/>
      <c r="O70" s="3254"/>
      <c r="P70" s="3254"/>
      <c r="Q70" s="3254"/>
      <c r="R70" s="3254"/>
      <c r="S70" s="3254"/>
      <c r="T70" s="3254"/>
      <c r="U70" s="3254"/>
      <c r="V70" s="3254"/>
      <c r="W70" s="3254"/>
      <c r="X70" s="3254"/>
      <c r="Y70" s="3254"/>
      <c r="Z70" s="3254"/>
      <c r="AA70" s="3254"/>
      <c r="AB70" s="3255"/>
    </row>
    <row r="71" spans="2:28" ht="20.100000000000001" customHeight="1">
      <c r="B71" s="1091"/>
      <c r="E71" s="1765"/>
      <c r="F71" s="220"/>
      <c r="P71" s="1337"/>
      <c r="T71" s="41"/>
      <c r="U71" s="41"/>
      <c r="V71" s="985"/>
      <c r="W71" s="985"/>
      <c r="X71" s="985"/>
      <c r="Y71" s="985"/>
      <c r="AA71" s="985"/>
      <c r="AB71" s="1088"/>
    </row>
    <row r="72" spans="2:28" ht="30" customHeight="1">
      <c r="B72" s="1091"/>
      <c r="E72" s="1765"/>
      <c r="F72" s="220"/>
      <c r="P72" s="1337"/>
      <c r="T72" s="41"/>
      <c r="U72" s="41"/>
      <c r="V72" s="985"/>
      <c r="W72" s="985"/>
      <c r="X72" s="985"/>
      <c r="Y72" s="985"/>
      <c r="Z72" s="1001" t="s">
        <v>2587</v>
      </c>
      <c r="AA72" s="985"/>
      <c r="AB72" s="1088"/>
    </row>
    <row r="73" spans="2:28" ht="30" customHeight="1">
      <c r="B73" s="1091"/>
      <c r="C73" s="1116"/>
      <c r="F73" s="1110" t="s">
        <v>7</v>
      </c>
      <c r="G73" s="1100" t="s">
        <v>2387</v>
      </c>
      <c r="H73" s="1094"/>
      <c r="S73" s="3338" t="s">
        <v>52</v>
      </c>
      <c r="T73" s="3277"/>
      <c r="U73" s="3278"/>
      <c r="V73" s="3278"/>
      <c r="W73" s="3278"/>
      <c r="X73" s="3278"/>
      <c r="Y73" s="3278"/>
      <c r="Z73" s="3279"/>
      <c r="AA73" s="1374"/>
      <c r="AB73" s="1088"/>
    </row>
    <row r="74" spans="2:28" ht="30" customHeight="1">
      <c r="B74" s="1091"/>
      <c r="C74" s="1116"/>
      <c r="F74" s="1199"/>
      <c r="G74" s="1102" t="s">
        <v>2388</v>
      </c>
      <c r="S74" s="3338"/>
      <c r="T74" s="3280"/>
      <c r="U74" s="3281"/>
      <c r="V74" s="3281"/>
      <c r="W74" s="3281"/>
      <c r="X74" s="3281"/>
      <c r="Y74" s="3281"/>
      <c r="Z74" s="3282"/>
      <c r="AA74" s="1374"/>
      <c r="AB74" s="1088"/>
    </row>
    <row r="75" spans="2:28" ht="30" customHeight="1">
      <c r="B75" s="1091"/>
      <c r="C75" s="1116"/>
      <c r="F75" s="1199"/>
      <c r="G75" s="1102"/>
      <c r="S75" s="1000"/>
      <c r="T75" s="1374"/>
      <c r="U75" s="1374"/>
      <c r="V75" s="1374"/>
      <c r="W75" s="1374"/>
      <c r="X75" s="1374"/>
      <c r="Y75" s="1374"/>
      <c r="Z75" s="1001" t="s">
        <v>371</v>
      </c>
      <c r="AA75" s="1374"/>
      <c r="AB75" s="1088"/>
    </row>
    <row r="76" spans="2:28" ht="30" customHeight="1">
      <c r="B76" s="1091"/>
      <c r="C76" s="1116"/>
      <c r="F76" s="1110" t="s">
        <v>8</v>
      </c>
      <c r="G76" s="1100" t="s">
        <v>136</v>
      </c>
      <c r="S76" s="3338">
        <v>37</v>
      </c>
      <c r="T76" s="3277"/>
      <c r="U76" s="3278"/>
      <c r="V76" s="3278"/>
      <c r="W76" s="3278"/>
      <c r="X76" s="3278"/>
      <c r="Y76" s="3278"/>
      <c r="Z76" s="3279"/>
      <c r="AA76" s="1374"/>
      <c r="AB76" s="1088"/>
    </row>
    <row r="77" spans="2:28" ht="30" customHeight="1">
      <c r="B77" s="1091"/>
      <c r="C77" s="1116"/>
      <c r="F77" s="1199"/>
      <c r="G77" s="1102" t="s">
        <v>137</v>
      </c>
      <c r="S77" s="3338"/>
      <c r="T77" s="3280"/>
      <c r="U77" s="3281"/>
      <c r="V77" s="3281"/>
      <c r="W77" s="3281"/>
      <c r="X77" s="3281"/>
      <c r="Y77" s="3281"/>
      <c r="Z77" s="3282"/>
      <c r="AA77" s="1374"/>
      <c r="AB77" s="1088"/>
    </row>
    <row r="78" spans="2:28" ht="30" customHeight="1">
      <c r="B78" s="1091"/>
      <c r="C78" s="1116"/>
      <c r="F78" s="1199"/>
      <c r="G78" s="1104"/>
      <c r="T78" s="41"/>
      <c r="U78" s="41"/>
      <c r="V78" s="41"/>
      <c r="W78" s="41"/>
      <c r="X78" s="41"/>
      <c r="Y78" s="41"/>
      <c r="Z78" s="41"/>
      <c r="AA78" s="41"/>
      <c r="AB78" s="1088"/>
    </row>
    <row r="79" spans="2:28" ht="30" customHeight="1">
      <c r="B79" s="1091"/>
      <c r="C79" s="1116"/>
      <c r="F79" s="1110" t="s">
        <v>9</v>
      </c>
      <c r="G79" s="1096" t="s">
        <v>2594</v>
      </c>
      <c r="T79" s="41"/>
      <c r="U79" s="41"/>
      <c r="V79" s="41"/>
      <c r="W79" s="41"/>
      <c r="X79" s="41"/>
      <c r="Y79" s="41"/>
      <c r="Z79" s="41"/>
      <c r="AA79" s="41"/>
      <c r="AB79" s="1088"/>
    </row>
    <row r="80" spans="2:28" ht="30" customHeight="1">
      <c r="B80" s="1091"/>
      <c r="C80" s="1116"/>
      <c r="F80" s="1199"/>
      <c r="G80" s="1097" t="s">
        <v>2595</v>
      </c>
      <c r="T80" s="41"/>
      <c r="U80" s="41"/>
      <c r="V80" s="41"/>
      <c r="W80" s="41"/>
      <c r="X80" s="41"/>
      <c r="Y80" s="41"/>
      <c r="Z80" s="41"/>
      <c r="AA80" s="41"/>
      <c r="AB80" s="1088"/>
    </row>
    <row r="81" spans="1:29" ht="20.100000000000001" customHeight="1">
      <c r="B81" s="1091"/>
      <c r="C81" s="1116"/>
      <c r="F81" s="1199"/>
      <c r="G81" s="1097"/>
      <c r="T81" s="41"/>
      <c r="U81" s="41"/>
      <c r="V81" s="41"/>
      <c r="W81" s="41"/>
      <c r="X81" s="41"/>
      <c r="Y81" s="41"/>
      <c r="Z81" s="41"/>
      <c r="AA81" s="41"/>
      <c r="AB81" s="1088"/>
    </row>
    <row r="82" spans="1:29" ht="30" customHeight="1">
      <c r="B82" s="1091"/>
      <c r="C82" s="1116"/>
      <c r="G82" s="1094" t="s">
        <v>46</v>
      </c>
      <c r="H82" s="1100" t="s">
        <v>134</v>
      </c>
      <c r="S82" s="3338">
        <v>38</v>
      </c>
      <c r="T82" s="3277"/>
      <c r="U82" s="3278"/>
      <c r="V82" s="3278"/>
      <c r="W82" s="3278"/>
      <c r="X82" s="3278"/>
      <c r="Y82" s="3278"/>
      <c r="Z82" s="3279"/>
      <c r="AA82" s="1374"/>
      <c r="AB82" s="1088"/>
    </row>
    <row r="83" spans="1:29" ht="30" customHeight="1">
      <c r="B83" s="1091"/>
      <c r="C83" s="1116"/>
      <c r="H83" s="1102" t="s">
        <v>135</v>
      </c>
      <c r="S83" s="3338"/>
      <c r="T83" s="3280"/>
      <c r="U83" s="3281"/>
      <c r="V83" s="3281"/>
      <c r="W83" s="3281"/>
      <c r="X83" s="3281"/>
      <c r="Y83" s="3281"/>
      <c r="Z83" s="3282"/>
      <c r="AA83" s="1374"/>
      <c r="AB83" s="1088"/>
    </row>
    <row r="84" spans="1:29" ht="20.100000000000001" customHeight="1">
      <c r="B84" s="1091"/>
      <c r="C84" s="1116"/>
      <c r="T84" s="41"/>
      <c r="U84" s="41"/>
      <c r="V84" s="41"/>
      <c r="W84" s="41"/>
      <c r="X84" s="41"/>
      <c r="Y84" s="41"/>
      <c r="Z84" s="41"/>
      <c r="AA84" s="41"/>
      <c r="AB84" s="1088"/>
    </row>
    <row r="85" spans="1:29" ht="30" customHeight="1">
      <c r="B85" s="1091"/>
      <c r="C85" s="1116"/>
      <c r="G85" s="1094" t="s">
        <v>47</v>
      </c>
      <c r="H85" s="1100" t="s">
        <v>800</v>
      </c>
      <c r="S85" s="3338">
        <v>39</v>
      </c>
      <c r="T85" s="3277"/>
      <c r="U85" s="3278"/>
      <c r="V85" s="3278"/>
      <c r="W85" s="3278"/>
      <c r="X85" s="3278"/>
      <c r="Y85" s="3278"/>
      <c r="Z85" s="3279"/>
      <c r="AA85" s="1374"/>
      <c r="AB85" s="1088"/>
    </row>
    <row r="86" spans="1:29" ht="30" customHeight="1">
      <c r="B86" s="1091"/>
      <c r="C86" s="1116"/>
      <c r="G86" s="1094"/>
      <c r="H86" s="1102" t="s">
        <v>801</v>
      </c>
      <c r="S86" s="3338"/>
      <c r="T86" s="3280"/>
      <c r="U86" s="3281"/>
      <c r="V86" s="3281"/>
      <c r="W86" s="3281"/>
      <c r="X86" s="3281"/>
      <c r="Y86" s="3281"/>
      <c r="Z86" s="3282"/>
      <c r="AA86" s="1374"/>
      <c r="AB86" s="1088"/>
    </row>
    <row r="87" spans="1:29" ht="30" customHeight="1" thickBot="1">
      <c r="B87" s="1121"/>
      <c r="C87" s="1766"/>
      <c r="D87" s="1122"/>
      <c r="E87" s="1122"/>
      <c r="F87" s="1122"/>
      <c r="G87" s="1122"/>
      <c r="H87" s="1122"/>
      <c r="I87" s="1122"/>
      <c r="J87" s="1122"/>
      <c r="K87" s="1122"/>
      <c r="L87" s="1122"/>
      <c r="M87" s="1122"/>
      <c r="N87" s="1122"/>
      <c r="O87" s="1122"/>
      <c r="P87" s="1122"/>
      <c r="Q87" s="1122"/>
      <c r="R87" s="1122"/>
      <c r="S87" s="1767"/>
      <c r="T87" s="1768"/>
      <c r="U87" s="1122"/>
      <c r="V87" s="1122"/>
      <c r="W87" s="1122"/>
      <c r="X87" s="1122"/>
      <c r="Y87" s="1122"/>
      <c r="Z87" s="1122"/>
      <c r="AA87" s="1122"/>
      <c r="AB87" s="1124"/>
    </row>
    <row r="88" spans="1:29" ht="30" customHeight="1">
      <c r="B88" s="1083"/>
      <c r="C88" s="1083"/>
      <c r="D88" s="1083"/>
      <c r="E88" s="1083"/>
      <c r="F88" s="1083"/>
      <c r="G88" s="1083"/>
      <c r="H88" s="1083"/>
      <c r="I88" s="1083"/>
      <c r="J88" s="1083"/>
      <c r="K88" s="1083"/>
      <c r="L88" s="1083"/>
      <c r="M88" s="1083"/>
      <c r="N88" s="1083"/>
      <c r="O88" s="1083"/>
      <c r="P88" s="1083"/>
      <c r="Q88" s="1083"/>
      <c r="R88" s="1083"/>
      <c r="S88" s="1083"/>
      <c r="T88" s="1083"/>
      <c r="U88" s="1085"/>
      <c r="V88" s="1083"/>
      <c r="W88" s="1083"/>
      <c r="X88" s="1083"/>
      <c r="Y88" s="1083"/>
      <c r="Z88" s="1083"/>
      <c r="AA88" s="1083"/>
      <c r="AB88" s="1083"/>
    </row>
    <row r="89" spans="1:29" ht="30" customHeight="1">
      <c r="A89" s="3315">
        <v>26</v>
      </c>
      <c r="B89" s="3315"/>
      <c r="C89" s="3315"/>
      <c r="D89" s="3315"/>
      <c r="E89" s="3315"/>
      <c r="F89" s="3315"/>
      <c r="G89" s="3315"/>
      <c r="H89" s="3315"/>
      <c r="I89" s="3315"/>
      <c r="J89" s="3315"/>
      <c r="K89" s="3315"/>
      <c r="L89" s="3315"/>
      <c r="M89" s="3315"/>
      <c r="N89" s="3315"/>
      <c r="O89" s="3315"/>
      <c r="P89" s="3315"/>
      <c r="Q89" s="3315"/>
      <c r="R89" s="3315"/>
      <c r="S89" s="3315"/>
      <c r="T89" s="3315"/>
      <c r="U89" s="3315"/>
      <c r="V89" s="3315"/>
      <c r="W89" s="3315"/>
      <c r="X89" s="3315"/>
      <c r="Y89" s="3315"/>
      <c r="Z89" s="3315"/>
      <c r="AA89" s="3315"/>
      <c r="AB89" s="3315"/>
      <c r="AC89" s="3315"/>
    </row>
    <row r="90" spans="1:29" ht="30" customHeight="1">
      <c r="A90" s="3315"/>
      <c r="B90" s="3315"/>
      <c r="C90" s="3315"/>
      <c r="D90" s="3315"/>
      <c r="E90" s="3315"/>
      <c r="F90" s="3315"/>
      <c r="G90" s="3315"/>
      <c r="H90" s="3315"/>
      <c r="I90" s="3315"/>
      <c r="J90" s="3315"/>
      <c r="K90" s="3315"/>
      <c r="L90" s="3315"/>
      <c r="M90" s="3315"/>
      <c r="N90" s="3315"/>
      <c r="O90" s="3315"/>
      <c r="P90" s="3315"/>
      <c r="Q90" s="3315"/>
      <c r="R90" s="3315"/>
      <c r="S90" s="3315"/>
      <c r="T90" s="3315"/>
      <c r="U90" s="3315"/>
      <c r="V90" s="3315"/>
      <c r="W90" s="3315"/>
      <c r="X90" s="3315"/>
      <c r="Y90" s="3315"/>
      <c r="Z90" s="3315"/>
      <c r="AA90" s="3315"/>
      <c r="AB90" s="3315"/>
      <c r="AC90" s="3315"/>
    </row>
  </sheetData>
  <mergeCells count="41">
    <mergeCell ref="A89:AC90"/>
    <mergeCell ref="B49:H51"/>
    <mergeCell ref="I49:AB51"/>
    <mergeCell ref="S73:S74"/>
    <mergeCell ref="S76:S77"/>
    <mergeCell ref="S82:S83"/>
    <mergeCell ref="S85:S86"/>
    <mergeCell ref="T85:Z86"/>
    <mergeCell ref="T82:Z83"/>
    <mergeCell ref="T76:Z77"/>
    <mergeCell ref="T73:Z74"/>
    <mergeCell ref="T56:Z57"/>
    <mergeCell ref="B68:H70"/>
    <mergeCell ref="I68:AB70"/>
    <mergeCell ref="S56:S57"/>
    <mergeCell ref="Y8:Z8"/>
    <mergeCell ref="G12:Z14"/>
    <mergeCell ref="S9:S10"/>
    <mergeCell ref="T9:Z10"/>
    <mergeCell ref="T7:Z7"/>
    <mergeCell ref="F47:P47"/>
    <mergeCell ref="S16:S17"/>
    <mergeCell ref="T16:Z17"/>
    <mergeCell ref="E3:F4"/>
    <mergeCell ref="S20:S21"/>
    <mergeCell ref="T20:Z21"/>
    <mergeCell ref="S45:S46"/>
    <mergeCell ref="S40:S41"/>
    <mergeCell ref="S34:S35"/>
    <mergeCell ref="S31:S32"/>
    <mergeCell ref="S28:S29"/>
    <mergeCell ref="S37:S38"/>
    <mergeCell ref="T45:Z46"/>
    <mergeCell ref="T40:Z41"/>
    <mergeCell ref="T37:Z38"/>
    <mergeCell ref="T6:Z6"/>
    <mergeCell ref="T34:Z35"/>
    <mergeCell ref="T31:Z32"/>
    <mergeCell ref="T28:Z29"/>
    <mergeCell ref="Y27:Z27"/>
    <mergeCell ref="G42:P42"/>
  </mergeCells>
  <pageMargins left="0.23622047244094491" right="0.23622047244094491" top="0.51181102362204722" bottom="0.51181102362204722" header="0" footer="0"/>
  <pageSetup paperSize="9" scale="30"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9">
    <tabColor rgb="FF7030A0"/>
  </sheetPr>
  <dimension ref="A1:AC84"/>
  <sheetViews>
    <sheetView showGridLines="0" view="pageBreakPreview" topLeftCell="A37" zoomScale="40" zoomScaleNormal="40" zoomScaleSheetLayoutView="40" workbookViewId="0">
      <selection activeCell="T10" sqref="T10:Z11"/>
    </sheetView>
  </sheetViews>
  <sheetFormatPr defaultColWidth="9.109375" defaultRowHeight="34.200000000000003"/>
  <cols>
    <col min="1" max="4" width="3.6640625" style="45" customWidth="1"/>
    <col min="5" max="6" width="10.6640625" style="300" customWidth="1"/>
    <col min="7" max="7" width="9.6640625" style="45" customWidth="1"/>
    <col min="8" max="14" width="20.6640625" style="45" customWidth="1"/>
    <col min="15" max="21" width="10.6640625" style="45" customWidth="1"/>
    <col min="22" max="22" width="10.6640625" style="46" customWidth="1"/>
    <col min="23" max="26" width="10.6640625" style="45" customWidth="1"/>
    <col min="27" max="27" width="5.6640625" style="45" customWidth="1"/>
    <col min="28" max="29" width="3.6640625" style="45" customWidth="1"/>
    <col min="30" max="54" width="4.88671875" style="45" customWidth="1"/>
    <col min="55" max="16384" width="9.109375" style="45"/>
  </cols>
  <sheetData>
    <row r="1" spans="1:29" ht="15.75" customHeight="1" thickBot="1">
      <c r="A1" s="427"/>
      <c r="B1" s="427"/>
      <c r="C1" s="427"/>
      <c r="D1" s="427"/>
      <c r="E1" s="440"/>
      <c r="F1" s="440"/>
      <c r="G1" s="427"/>
      <c r="H1" s="427"/>
      <c r="I1" s="427"/>
      <c r="J1" s="427"/>
      <c r="K1" s="427"/>
      <c r="L1" s="427"/>
      <c r="M1" s="427"/>
      <c r="N1" s="427"/>
      <c r="O1" s="427"/>
      <c r="P1" s="427"/>
      <c r="Q1" s="427"/>
      <c r="R1" s="427"/>
      <c r="S1" s="427"/>
      <c r="T1" s="427"/>
      <c r="U1" s="427"/>
      <c r="V1" s="441"/>
      <c r="W1" s="427"/>
      <c r="X1" s="427"/>
      <c r="Y1" s="427"/>
      <c r="Z1" s="427"/>
      <c r="AA1" s="427"/>
      <c r="AB1" s="427"/>
      <c r="AC1" s="427"/>
    </row>
    <row r="2" spans="1:29" ht="16.2" customHeight="1" thickBot="1">
      <c r="A2" s="427"/>
      <c r="B2" s="464"/>
      <c r="C2" s="442"/>
      <c r="D2" s="442"/>
      <c r="E2" s="443"/>
      <c r="F2" s="443"/>
      <c r="G2" s="442"/>
      <c r="H2" s="442"/>
      <c r="I2" s="442"/>
      <c r="J2" s="442"/>
      <c r="K2" s="442"/>
      <c r="L2" s="442"/>
      <c r="M2" s="442"/>
      <c r="N2" s="442"/>
      <c r="O2" s="442"/>
      <c r="P2" s="442"/>
      <c r="Q2" s="3098" t="s">
        <v>1125</v>
      </c>
      <c r="R2" s="3098"/>
      <c r="S2" s="2001"/>
      <c r="T2" s="3098" t="s">
        <v>1126</v>
      </c>
      <c r="U2" s="3098"/>
      <c r="V2" s="3098"/>
      <c r="W2" s="3098"/>
      <c r="X2" s="2001"/>
      <c r="Y2" s="3098" t="s">
        <v>1127</v>
      </c>
      <c r="Z2" s="3098"/>
      <c r="AA2" s="442"/>
      <c r="AB2" s="445"/>
      <c r="AC2" s="427"/>
    </row>
    <row r="3" spans="1:29" ht="50.1" customHeight="1" thickBot="1">
      <c r="A3" s="427"/>
      <c r="B3" s="446"/>
      <c r="C3" s="2005"/>
      <c r="D3" s="2005"/>
      <c r="E3" s="3166">
        <v>9</v>
      </c>
      <c r="F3" s="3167"/>
      <c r="G3" s="34"/>
      <c r="H3" s="1089" t="s">
        <v>779</v>
      </c>
      <c r="I3" s="427"/>
      <c r="J3" s="427"/>
      <c r="K3" s="427"/>
      <c r="L3" s="427"/>
      <c r="M3" s="447"/>
      <c r="N3" s="447"/>
      <c r="O3" s="427"/>
      <c r="P3" s="427"/>
      <c r="Q3" s="1898"/>
      <c r="R3" s="1899"/>
      <c r="S3" s="805"/>
      <c r="T3" s="1898"/>
      <c r="U3" s="1899"/>
      <c r="V3" s="1900"/>
      <c r="W3" s="1899"/>
      <c r="X3" s="805"/>
      <c r="Y3" s="1898"/>
      <c r="Z3" s="1899"/>
      <c r="AA3" s="427"/>
      <c r="AB3" s="448"/>
      <c r="AC3" s="427"/>
    </row>
    <row r="4" spans="1:29" ht="50.1" customHeight="1" thickBot="1">
      <c r="A4" s="427"/>
      <c r="B4" s="446"/>
      <c r="C4" s="2005"/>
      <c r="D4" s="2005"/>
      <c r="E4" s="3168"/>
      <c r="F4" s="3169"/>
      <c r="G4" s="34"/>
      <c r="H4" s="1092" t="s">
        <v>761</v>
      </c>
      <c r="I4" s="397"/>
      <c r="J4" s="427"/>
      <c r="K4" s="427"/>
      <c r="L4" s="397"/>
      <c r="M4" s="397"/>
      <c r="N4" s="397"/>
      <c r="O4" s="397"/>
      <c r="P4" s="397"/>
      <c r="Q4" s="397"/>
      <c r="R4" s="397"/>
      <c r="S4" s="397"/>
      <c r="T4" s="397"/>
      <c r="U4" s="367"/>
      <c r="V4" s="441"/>
      <c r="W4" s="427"/>
      <c r="X4" s="427"/>
      <c r="Y4" s="427"/>
      <c r="Z4" s="427"/>
      <c r="AA4" s="427"/>
      <c r="AB4" s="448"/>
      <c r="AC4" s="427"/>
    </row>
    <row r="5" spans="1:29" ht="30" customHeight="1">
      <c r="A5" s="427"/>
      <c r="B5" s="451"/>
      <c r="C5" s="427"/>
      <c r="D5" s="427"/>
      <c r="E5" s="440"/>
      <c r="F5" s="440"/>
      <c r="G5" s="427"/>
      <c r="H5" s="427"/>
      <c r="I5" s="427"/>
      <c r="J5" s="427"/>
      <c r="K5" s="427"/>
      <c r="L5" s="427"/>
      <c r="M5" s="427"/>
      <c r="N5" s="427"/>
      <c r="O5" s="427"/>
      <c r="P5" s="427"/>
      <c r="Q5" s="427"/>
      <c r="R5" s="427"/>
      <c r="S5" s="427"/>
      <c r="T5" s="427"/>
      <c r="U5" s="427"/>
      <c r="V5" s="441"/>
      <c r="W5" s="427"/>
      <c r="X5" s="427"/>
      <c r="Y5" s="427"/>
      <c r="Z5" s="427"/>
      <c r="AA5" s="427"/>
      <c r="AB5" s="448"/>
      <c r="AC5" s="427"/>
    </row>
    <row r="6" spans="1:29" ht="30" customHeight="1">
      <c r="A6" s="427"/>
      <c r="B6" s="451"/>
      <c r="C6" s="427"/>
      <c r="D6" s="427"/>
      <c r="E6" s="440"/>
      <c r="F6" s="428"/>
      <c r="G6" s="427"/>
      <c r="H6" s="427"/>
      <c r="I6" s="427"/>
      <c r="J6" s="427"/>
      <c r="K6" s="427"/>
      <c r="L6" s="427"/>
      <c r="M6" s="427"/>
      <c r="N6" s="427"/>
      <c r="O6" s="427"/>
      <c r="P6" s="427"/>
      <c r="Q6" s="427"/>
      <c r="R6" s="427"/>
      <c r="S6" s="427"/>
      <c r="T6" s="3283" t="s">
        <v>86</v>
      </c>
      <c r="U6" s="3283"/>
      <c r="V6" s="3283"/>
      <c r="W6" s="3283"/>
      <c r="X6" s="3283"/>
      <c r="Y6" s="3283"/>
      <c r="Z6" s="3283"/>
      <c r="AA6" s="335"/>
      <c r="AB6" s="448"/>
      <c r="AC6" s="427"/>
    </row>
    <row r="7" spans="1:29" ht="30" customHeight="1">
      <c r="A7" s="427"/>
      <c r="B7" s="451"/>
      <c r="C7" s="427"/>
      <c r="D7" s="427"/>
      <c r="E7" s="440"/>
      <c r="F7" s="447" t="s">
        <v>26</v>
      </c>
      <c r="G7" s="456" t="s">
        <v>444</v>
      </c>
      <c r="H7" s="427"/>
      <c r="I7" s="427"/>
      <c r="J7" s="427"/>
      <c r="K7" s="427"/>
      <c r="L7" s="427"/>
      <c r="M7" s="427"/>
      <c r="N7" s="427"/>
      <c r="O7" s="427"/>
      <c r="P7" s="427"/>
      <c r="Q7" s="427"/>
      <c r="R7" s="427"/>
      <c r="S7" s="427"/>
      <c r="T7" s="427"/>
      <c r="U7" s="463"/>
      <c r="V7" s="3283" t="s">
        <v>128</v>
      </c>
      <c r="W7" s="3283"/>
      <c r="X7" s="3283"/>
      <c r="Y7" s="427"/>
      <c r="Z7" s="427"/>
      <c r="AA7" s="427"/>
      <c r="AB7" s="448"/>
      <c r="AC7" s="427"/>
    </row>
    <row r="8" spans="1:29" ht="30" customHeight="1">
      <c r="A8" s="427"/>
      <c r="B8" s="451"/>
      <c r="C8" s="427"/>
      <c r="D8" s="427"/>
      <c r="E8" s="440"/>
      <c r="F8" s="440"/>
      <c r="G8" s="428" t="s">
        <v>445</v>
      </c>
      <c r="H8" s="427"/>
      <c r="I8" s="427"/>
      <c r="J8" s="427"/>
      <c r="K8" s="427"/>
      <c r="L8" s="427"/>
      <c r="M8" s="427"/>
      <c r="N8" s="427"/>
      <c r="O8" s="427"/>
      <c r="P8" s="427"/>
      <c r="Q8" s="427"/>
      <c r="R8" s="427"/>
      <c r="S8" s="427"/>
      <c r="T8" s="427"/>
      <c r="U8" s="455"/>
      <c r="V8" s="427"/>
      <c r="W8" s="427"/>
      <c r="X8" s="427"/>
      <c r="Y8" s="427"/>
      <c r="AA8" s="454"/>
      <c r="AB8" s="448"/>
      <c r="AC8" s="427"/>
    </row>
    <row r="9" spans="1:29" ht="30" customHeight="1">
      <c r="A9" s="427"/>
      <c r="B9" s="451"/>
      <c r="C9" s="427"/>
      <c r="D9" s="427"/>
      <c r="E9" s="440"/>
      <c r="F9" s="440"/>
      <c r="G9" s="427"/>
      <c r="H9" s="458"/>
      <c r="I9" s="458"/>
      <c r="J9" s="458"/>
      <c r="K9" s="458"/>
      <c r="L9" s="458"/>
      <c r="M9" s="458"/>
      <c r="N9" s="458"/>
      <c r="O9" s="458"/>
      <c r="P9" s="458"/>
      <c r="Q9" s="458"/>
      <c r="R9" s="458"/>
      <c r="S9" s="427"/>
      <c r="T9" s="427"/>
      <c r="U9" s="455"/>
      <c r="V9" s="427"/>
      <c r="W9" s="427"/>
      <c r="X9" s="427"/>
      <c r="Y9" s="427"/>
      <c r="Z9" s="454" t="s">
        <v>371</v>
      </c>
      <c r="AA9" s="470"/>
      <c r="AB9" s="448"/>
      <c r="AC9" s="427"/>
    </row>
    <row r="10" spans="1:29" ht="30" customHeight="1">
      <c r="A10" s="427"/>
      <c r="B10" s="451"/>
      <c r="C10" s="427"/>
      <c r="D10" s="427"/>
      <c r="E10" s="440"/>
      <c r="F10" s="440"/>
      <c r="G10" s="471" t="s">
        <v>46</v>
      </c>
      <c r="H10" s="419" t="s">
        <v>138</v>
      </c>
      <c r="I10" s="427"/>
      <c r="J10" s="427"/>
      <c r="K10" s="458"/>
      <c r="L10" s="458"/>
      <c r="M10" s="458"/>
      <c r="N10" s="458"/>
      <c r="O10" s="458"/>
      <c r="P10" s="458"/>
      <c r="Q10" s="458"/>
      <c r="R10" s="374"/>
      <c r="S10" s="3305">
        <v>40</v>
      </c>
      <c r="T10" s="3277"/>
      <c r="U10" s="3278"/>
      <c r="V10" s="3278"/>
      <c r="W10" s="3278"/>
      <c r="X10" s="3278"/>
      <c r="Y10" s="3278"/>
      <c r="Z10" s="3279"/>
      <c r="AA10" s="1374"/>
      <c r="AB10" s="448"/>
      <c r="AC10" s="427"/>
    </row>
    <row r="11" spans="1:29" ht="30" customHeight="1">
      <c r="A11" s="427"/>
      <c r="B11" s="451"/>
      <c r="C11" s="427"/>
      <c r="D11" s="427"/>
      <c r="E11" s="440"/>
      <c r="F11" s="440"/>
      <c r="G11" s="427"/>
      <c r="H11" s="420" t="s">
        <v>2898</v>
      </c>
      <c r="I11" s="427"/>
      <c r="J11" s="427"/>
      <c r="K11" s="458"/>
      <c r="L11" s="458"/>
      <c r="M11" s="458"/>
      <c r="N11" s="458"/>
      <c r="O11" s="458"/>
      <c r="P11" s="458"/>
      <c r="Q11" s="458"/>
      <c r="R11" s="374"/>
      <c r="S11" s="3305"/>
      <c r="T11" s="3280"/>
      <c r="U11" s="3281"/>
      <c r="V11" s="3281"/>
      <c r="W11" s="3281"/>
      <c r="X11" s="3281"/>
      <c r="Y11" s="3281"/>
      <c r="Z11" s="3282"/>
      <c r="AA11" s="1374"/>
      <c r="AB11" s="448"/>
      <c r="AC11" s="427"/>
    </row>
    <row r="12" spans="1:29" ht="30" customHeight="1">
      <c r="A12" s="427"/>
      <c r="B12" s="451"/>
      <c r="C12" s="427"/>
      <c r="D12" s="427"/>
      <c r="E12" s="440"/>
      <c r="F12" s="440"/>
      <c r="G12" s="427"/>
      <c r="H12" s="427"/>
      <c r="I12" s="427"/>
      <c r="J12" s="427"/>
      <c r="K12" s="458"/>
      <c r="L12" s="458"/>
      <c r="M12" s="458"/>
      <c r="N12" s="458"/>
      <c r="O12" s="458"/>
      <c r="P12" s="458"/>
      <c r="Q12" s="458"/>
      <c r="R12" s="374"/>
      <c r="S12" s="334"/>
      <c r="T12" s="334"/>
      <c r="U12" s="367"/>
      <c r="V12" s="334"/>
      <c r="W12" s="334"/>
      <c r="X12" s="334"/>
      <c r="Y12" s="334"/>
      <c r="Z12" s="334"/>
      <c r="AA12" s="334"/>
      <c r="AB12" s="448"/>
      <c r="AC12" s="427"/>
    </row>
    <row r="13" spans="1:29" ht="30" customHeight="1">
      <c r="A13" s="427"/>
      <c r="B13" s="451"/>
      <c r="C13" s="427"/>
      <c r="D13" s="427"/>
      <c r="E13" s="440"/>
      <c r="F13" s="440"/>
      <c r="G13" s="453" t="s">
        <v>47</v>
      </c>
      <c r="H13" s="419" t="s">
        <v>139</v>
      </c>
      <c r="I13" s="427"/>
      <c r="J13" s="427"/>
      <c r="K13" s="458"/>
      <c r="L13" s="458"/>
      <c r="M13" s="458"/>
      <c r="N13" s="458"/>
      <c r="O13" s="458"/>
      <c r="P13" s="458"/>
      <c r="Q13" s="458"/>
      <c r="R13" s="374"/>
      <c r="S13" s="3305">
        <v>41</v>
      </c>
      <c r="T13" s="3277"/>
      <c r="U13" s="3278"/>
      <c r="V13" s="3278"/>
      <c r="W13" s="3278"/>
      <c r="X13" s="3278"/>
      <c r="Y13" s="3278"/>
      <c r="Z13" s="3279"/>
      <c r="AA13" s="1374"/>
      <c r="AB13" s="448"/>
      <c r="AC13" s="427"/>
    </row>
    <row r="14" spans="1:29" ht="30" customHeight="1">
      <c r="A14" s="427"/>
      <c r="B14" s="451"/>
      <c r="C14" s="427"/>
      <c r="D14" s="427"/>
      <c r="E14" s="440"/>
      <c r="F14" s="440"/>
      <c r="G14" s="427"/>
      <c r="H14" s="420" t="s">
        <v>2402</v>
      </c>
      <c r="I14" s="427"/>
      <c r="J14" s="427"/>
      <c r="K14" s="458"/>
      <c r="L14" s="458"/>
      <c r="M14" s="458"/>
      <c r="N14" s="458"/>
      <c r="O14" s="458"/>
      <c r="P14" s="458"/>
      <c r="Q14" s="458"/>
      <c r="R14" s="374"/>
      <c r="S14" s="3305"/>
      <c r="T14" s="3280"/>
      <c r="U14" s="3281"/>
      <c r="V14" s="3281"/>
      <c r="W14" s="3281"/>
      <c r="X14" s="3281"/>
      <c r="Y14" s="3281"/>
      <c r="Z14" s="3282"/>
      <c r="AA14" s="1374"/>
      <c r="AB14" s="448"/>
      <c r="AC14" s="427"/>
    </row>
    <row r="15" spans="1:29" ht="30" customHeight="1">
      <c r="A15" s="427"/>
      <c r="B15" s="451"/>
      <c r="C15" s="427"/>
      <c r="D15" s="427"/>
      <c r="E15" s="440"/>
      <c r="F15" s="440"/>
      <c r="G15" s="420"/>
      <c r="H15" s="427"/>
      <c r="I15" s="427"/>
      <c r="J15" s="427"/>
      <c r="K15" s="427"/>
      <c r="L15" s="427"/>
      <c r="M15" s="427"/>
      <c r="N15" s="427"/>
      <c r="O15" s="427"/>
      <c r="P15" s="427"/>
      <c r="Q15" s="427"/>
      <c r="R15" s="334"/>
      <c r="S15" s="334"/>
      <c r="T15" s="334"/>
      <c r="U15" s="367"/>
      <c r="V15" s="358"/>
      <c r="W15" s="358"/>
      <c r="X15" s="358"/>
      <c r="Y15" s="358"/>
      <c r="Z15" s="358"/>
      <c r="AA15" s="358"/>
      <c r="AB15" s="448"/>
      <c r="AC15" s="427"/>
    </row>
    <row r="16" spans="1:29" ht="30" customHeight="1">
      <c r="A16" s="427"/>
      <c r="B16" s="451"/>
      <c r="C16" s="427"/>
      <c r="D16" s="427"/>
      <c r="E16" s="440"/>
      <c r="F16" s="440"/>
      <c r="G16" s="453" t="s">
        <v>84</v>
      </c>
      <c r="H16" s="419" t="s">
        <v>140</v>
      </c>
      <c r="I16" s="427"/>
      <c r="J16" s="427"/>
      <c r="K16" s="458"/>
      <c r="L16" s="458"/>
      <c r="M16" s="458"/>
      <c r="N16" s="458"/>
      <c r="O16" s="458"/>
      <c r="P16" s="458"/>
      <c r="Q16" s="458"/>
      <c r="R16" s="374"/>
      <c r="S16" s="3305">
        <v>42</v>
      </c>
      <c r="T16" s="3277"/>
      <c r="U16" s="3278"/>
      <c r="V16" s="3278"/>
      <c r="W16" s="3278"/>
      <c r="X16" s="3278"/>
      <c r="Y16" s="3278"/>
      <c r="Z16" s="3279"/>
      <c r="AA16" s="1374"/>
      <c r="AB16" s="448"/>
      <c r="AC16" s="427"/>
    </row>
    <row r="17" spans="1:29" ht="30" customHeight="1">
      <c r="A17" s="427"/>
      <c r="B17" s="451"/>
      <c r="C17" s="427"/>
      <c r="D17" s="427"/>
      <c r="E17" s="440"/>
      <c r="F17" s="440"/>
      <c r="G17" s="427"/>
      <c r="H17" s="420" t="s">
        <v>2899</v>
      </c>
      <c r="I17" s="419"/>
      <c r="J17" s="427"/>
      <c r="K17" s="458"/>
      <c r="L17" s="458"/>
      <c r="M17" s="458"/>
      <c r="N17" s="458"/>
      <c r="O17" s="458"/>
      <c r="P17" s="458"/>
      <c r="Q17" s="458"/>
      <c r="R17" s="374"/>
      <c r="S17" s="3305"/>
      <c r="T17" s="3280"/>
      <c r="U17" s="3281"/>
      <c r="V17" s="3281"/>
      <c r="W17" s="3281"/>
      <c r="X17" s="3281"/>
      <c r="Y17" s="3281"/>
      <c r="Z17" s="3282"/>
      <c r="AA17" s="1374"/>
      <c r="AB17" s="448"/>
      <c r="AC17" s="427"/>
    </row>
    <row r="18" spans="1:29" ht="30" customHeight="1">
      <c r="A18" s="427"/>
      <c r="B18" s="451"/>
      <c r="C18" s="427"/>
      <c r="D18" s="427"/>
      <c r="E18" s="440"/>
      <c r="F18" s="440"/>
      <c r="M18" s="458"/>
      <c r="N18" s="458"/>
      <c r="O18" s="458"/>
      <c r="P18" s="458"/>
      <c r="Q18" s="458"/>
      <c r="R18" s="374"/>
      <c r="S18" s="353"/>
      <c r="T18" s="363"/>
      <c r="U18" s="363"/>
      <c r="V18" s="363"/>
      <c r="W18" s="363"/>
      <c r="X18" s="363"/>
      <c r="Y18" s="363"/>
      <c r="Z18" s="363"/>
      <c r="AA18" s="363"/>
      <c r="AB18" s="448"/>
      <c r="AC18" s="427"/>
    </row>
    <row r="19" spans="1:29" ht="30" customHeight="1">
      <c r="A19" s="427"/>
      <c r="B19" s="451"/>
      <c r="C19" s="427"/>
      <c r="D19" s="427"/>
      <c r="E19" s="440"/>
      <c r="F19" s="440"/>
      <c r="G19" s="453" t="s">
        <v>141</v>
      </c>
      <c r="H19" s="419" t="s">
        <v>142</v>
      </c>
      <c r="I19" s="427"/>
      <c r="J19" s="427"/>
      <c r="K19" s="458"/>
      <c r="L19" s="458"/>
      <c r="M19" s="458"/>
      <c r="N19" s="458"/>
      <c r="O19" s="458"/>
      <c r="P19" s="458"/>
      <c r="Q19" s="458"/>
      <c r="R19" s="374"/>
      <c r="S19" s="3305">
        <v>43</v>
      </c>
      <c r="T19" s="3277"/>
      <c r="U19" s="3278"/>
      <c r="V19" s="3278"/>
      <c r="W19" s="3278"/>
      <c r="X19" s="3278"/>
      <c r="Y19" s="3278"/>
      <c r="Z19" s="3279"/>
      <c r="AA19" s="1374"/>
      <c r="AB19" s="448"/>
      <c r="AC19" s="427"/>
    </row>
    <row r="20" spans="1:29" ht="30" customHeight="1">
      <c r="A20" s="427"/>
      <c r="B20" s="451"/>
      <c r="C20" s="427"/>
      <c r="D20" s="427"/>
      <c r="E20" s="440"/>
      <c r="F20" s="440"/>
      <c r="G20" s="427"/>
      <c r="H20" s="419" t="s">
        <v>802</v>
      </c>
      <c r="I20" s="427"/>
      <c r="J20" s="427"/>
      <c r="K20" s="458"/>
      <c r="L20" s="458"/>
      <c r="M20" s="458"/>
      <c r="N20" s="458"/>
      <c r="O20" s="458"/>
      <c r="P20" s="458"/>
      <c r="Q20" s="458"/>
      <c r="R20" s="374"/>
      <c r="S20" s="3305"/>
      <c r="T20" s="3280"/>
      <c r="U20" s="3281"/>
      <c r="V20" s="3281"/>
      <c r="W20" s="3281"/>
      <c r="X20" s="3281"/>
      <c r="Y20" s="3281"/>
      <c r="Z20" s="3282"/>
      <c r="AA20" s="1374"/>
      <c r="AB20" s="448"/>
      <c r="AC20" s="427"/>
    </row>
    <row r="21" spans="1:29" ht="30" customHeight="1">
      <c r="A21" s="427"/>
      <c r="B21" s="451"/>
      <c r="C21" s="427"/>
      <c r="D21" s="427"/>
      <c r="E21" s="440"/>
      <c r="F21" s="440"/>
      <c r="G21" s="427"/>
      <c r="H21" s="420" t="s">
        <v>2596</v>
      </c>
      <c r="I21" s="427"/>
      <c r="J21" s="427"/>
      <c r="K21" s="458"/>
      <c r="L21" s="458"/>
      <c r="M21" s="458"/>
      <c r="N21" s="458"/>
      <c r="O21" s="458"/>
      <c r="P21" s="458"/>
      <c r="Q21" s="458"/>
      <c r="R21" s="374"/>
      <c r="S21" s="334"/>
      <c r="T21" s="334"/>
      <c r="U21" s="367"/>
      <c r="V21" s="334"/>
      <c r="W21" s="334"/>
      <c r="X21" s="334"/>
      <c r="Y21" s="334"/>
      <c r="Z21" s="334"/>
      <c r="AA21" s="334"/>
      <c r="AB21" s="448"/>
      <c r="AC21" s="427"/>
    </row>
    <row r="22" spans="1:29" ht="30" customHeight="1">
      <c r="A22" s="427"/>
      <c r="B22" s="451"/>
      <c r="C22" s="427"/>
      <c r="D22" s="427"/>
      <c r="E22" s="440"/>
      <c r="F22" s="440"/>
      <c r="G22" s="427"/>
      <c r="H22" s="427"/>
      <c r="I22" s="458"/>
      <c r="J22" s="427"/>
      <c r="K22" s="458"/>
      <c r="L22" s="458"/>
      <c r="M22" s="458"/>
      <c r="N22" s="458"/>
      <c r="O22" s="458"/>
      <c r="P22" s="458"/>
      <c r="Q22" s="458"/>
      <c r="R22" s="374"/>
      <c r="S22" s="334"/>
      <c r="T22" s="334"/>
      <c r="U22" s="367"/>
      <c r="V22" s="334"/>
      <c r="W22" s="334"/>
      <c r="X22" s="334"/>
      <c r="Y22" s="334"/>
      <c r="Z22" s="334"/>
      <c r="AA22" s="334"/>
      <c r="AB22" s="448"/>
      <c r="AC22" s="427"/>
    </row>
    <row r="23" spans="1:29" ht="30" customHeight="1">
      <c r="A23" s="427"/>
      <c r="B23" s="451"/>
      <c r="C23" s="427"/>
      <c r="D23" s="427"/>
      <c r="E23" s="440"/>
      <c r="F23" s="440"/>
      <c r="G23" s="453" t="s">
        <v>143</v>
      </c>
      <c r="H23" s="419" t="s">
        <v>144</v>
      </c>
      <c r="I23" s="427"/>
      <c r="J23" s="427"/>
      <c r="K23" s="458"/>
      <c r="L23" s="458"/>
      <c r="M23" s="458"/>
      <c r="N23" s="458"/>
      <c r="O23" s="458"/>
      <c r="P23" s="458"/>
      <c r="Q23" s="458"/>
      <c r="R23" s="374"/>
      <c r="S23" s="3241">
        <v>44</v>
      </c>
      <c r="T23" s="3277"/>
      <c r="U23" s="3278"/>
      <c r="V23" s="3278"/>
      <c r="W23" s="3278"/>
      <c r="X23" s="3278"/>
      <c r="Y23" s="3278"/>
      <c r="Z23" s="3279"/>
      <c r="AA23" s="1374"/>
      <c r="AB23" s="448"/>
      <c r="AC23" s="427"/>
    </row>
    <row r="24" spans="1:29" ht="30" customHeight="1">
      <c r="A24" s="427"/>
      <c r="B24" s="451"/>
      <c r="C24" s="427"/>
      <c r="D24" s="427"/>
      <c r="E24" s="440"/>
      <c r="F24" s="440"/>
      <c r="G24" s="427"/>
      <c r="H24" s="420" t="s">
        <v>2403</v>
      </c>
      <c r="I24" s="427"/>
      <c r="J24" s="427"/>
      <c r="K24" s="458"/>
      <c r="L24" s="458"/>
      <c r="M24" s="458"/>
      <c r="N24" s="458"/>
      <c r="O24" s="458"/>
      <c r="P24" s="458"/>
      <c r="Q24" s="458"/>
      <c r="R24" s="374"/>
      <c r="S24" s="3241"/>
      <c r="T24" s="3280"/>
      <c r="U24" s="3281"/>
      <c r="V24" s="3281"/>
      <c r="W24" s="3281"/>
      <c r="X24" s="3281"/>
      <c r="Y24" s="3281"/>
      <c r="Z24" s="3282"/>
      <c r="AA24" s="1374"/>
      <c r="AB24" s="448"/>
      <c r="AC24" s="427"/>
    </row>
    <row r="25" spans="1:29" ht="30" customHeight="1">
      <c r="A25" s="427"/>
      <c r="B25" s="451"/>
      <c r="C25" s="427"/>
      <c r="D25" s="427"/>
      <c r="E25" s="440"/>
      <c r="F25" s="440"/>
      <c r="G25" s="427"/>
      <c r="H25" s="427"/>
      <c r="I25" s="427"/>
      <c r="J25" s="427"/>
      <c r="K25" s="427"/>
      <c r="L25" s="427"/>
      <c r="M25" s="427"/>
      <c r="N25" s="427"/>
      <c r="O25" s="427"/>
      <c r="P25" s="427"/>
      <c r="Q25" s="427"/>
      <c r="R25" s="334"/>
      <c r="S25" s="334"/>
      <c r="T25" s="334"/>
      <c r="U25" s="334"/>
      <c r="V25" s="334"/>
      <c r="W25" s="334"/>
      <c r="X25" s="334"/>
      <c r="Y25" s="334"/>
      <c r="Z25" s="334"/>
      <c r="AA25" s="334"/>
      <c r="AB25" s="448"/>
      <c r="AC25" s="427"/>
    </row>
    <row r="26" spans="1:29" ht="30" customHeight="1">
      <c r="A26" s="427"/>
      <c r="B26" s="451"/>
      <c r="C26" s="427"/>
      <c r="D26" s="427"/>
      <c r="E26" s="440"/>
      <c r="F26" s="447" t="s">
        <v>28</v>
      </c>
      <c r="G26" s="456" t="s">
        <v>805</v>
      </c>
      <c r="H26" s="472"/>
      <c r="I26" s="472"/>
      <c r="J26" s="472"/>
      <c r="K26" s="472"/>
      <c r="L26" s="472"/>
      <c r="M26" s="472"/>
      <c r="N26" s="472"/>
      <c r="O26" s="472"/>
      <c r="P26" s="472"/>
      <c r="Q26" s="472"/>
      <c r="R26" s="540"/>
      <c r="S26" s="3305">
        <v>45</v>
      </c>
      <c r="T26" s="3277"/>
      <c r="U26" s="3278"/>
      <c r="V26" s="3278"/>
      <c r="W26" s="3278"/>
      <c r="X26" s="3278"/>
      <c r="Y26" s="3278"/>
      <c r="Z26" s="3279"/>
      <c r="AA26" s="1374"/>
      <c r="AB26" s="448"/>
      <c r="AC26" s="427"/>
    </row>
    <row r="27" spans="1:29" ht="30" customHeight="1">
      <c r="A27" s="427"/>
      <c r="B27" s="451"/>
      <c r="C27" s="427"/>
      <c r="D27" s="427"/>
      <c r="E27" s="440"/>
      <c r="F27" s="440"/>
      <c r="G27" s="456" t="s">
        <v>806</v>
      </c>
      <c r="H27" s="473"/>
      <c r="I27" s="473"/>
      <c r="J27" s="473"/>
      <c r="K27" s="473"/>
      <c r="L27" s="473"/>
      <c r="M27" s="473"/>
      <c r="N27" s="473"/>
      <c r="O27" s="473"/>
      <c r="P27" s="473"/>
      <c r="Q27" s="473"/>
      <c r="R27" s="541"/>
      <c r="S27" s="3305"/>
      <c r="T27" s="3280"/>
      <c r="U27" s="3281"/>
      <c r="V27" s="3281"/>
      <c r="W27" s="3281"/>
      <c r="X27" s="3281"/>
      <c r="Y27" s="3281"/>
      <c r="Z27" s="3282"/>
      <c r="AA27" s="1374"/>
      <c r="AB27" s="448"/>
      <c r="AC27" s="427"/>
    </row>
    <row r="28" spans="1:29" ht="30" customHeight="1">
      <c r="A28" s="427"/>
      <c r="B28" s="451"/>
      <c r="C28" s="427"/>
      <c r="D28" s="427"/>
      <c r="E28" s="440"/>
      <c r="F28" s="440"/>
      <c r="G28" s="428" t="s">
        <v>807</v>
      </c>
      <c r="H28" s="473"/>
      <c r="I28" s="473"/>
      <c r="J28" s="473"/>
      <c r="K28" s="473"/>
      <c r="L28" s="473"/>
      <c r="M28" s="473"/>
      <c r="N28" s="473"/>
      <c r="O28" s="473"/>
      <c r="P28" s="473"/>
      <c r="Q28" s="473"/>
      <c r="R28" s="541"/>
      <c r="S28" s="334"/>
      <c r="T28" s="334"/>
      <c r="U28" s="334"/>
      <c r="V28" s="334"/>
      <c r="W28" s="334"/>
      <c r="X28" s="334"/>
      <c r="Y28" s="334"/>
      <c r="Z28" s="334"/>
      <c r="AA28" s="334"/>
      <c r="AB28" s="448"/>
      <c r="AC28" s="427"/>
    </row>
    <row r="29" spans="1:29" ht="30" customHeight="1">
      <c r="A29" s="427"/>
      <c r="B29" s="451"/>
      <c r="C29" s="427"/>
      <c r="D29" s="427"/>
      <c r="E29" s="440"/>
      <c r="F29" s="440"/>
      <c r="G29" s="428" t="s">
        <v>808</v>
      </c>
      <c r="H29" s="473"/>
      <c r="I29" s="473"/>
      <c r="J29" s="473"/>
      <c r="K29" s="473"/>
      <c r="L29" s="473"/>
      <c r="M29" s="473"/>
      <c r="N29" s="473"/>
      <c r="O29" s="473"/>
      <c r="P29" s="473"/>
      <c r="Q29" s="473"/>
      <c r="R29" s="541"/>
      <c r="S29" s="334"/>
      <c r="T29" s="334"/>
      <c r="U29" s="334"/>
      <c r="V29" s="334"/>
      <c r="W29" s="334"/>
      <c r="X29" s="334"/>
      <c r="Y29" s="334"/>
      <c r="Z29" s="334"/>
      <c r="AA29" s="334"/>
      <c r="AB29" s="448"/>
      <c r="AC29" s="427"/>
    </row>
    <row r="30" spans="1:29" ht="30" customHeight="1">
      <c r="A30" s="427"/>
      <c r="B30" s="451"/>
      <c r="C30" s="427"/>
      <c r="D30" s="427"/>
      <c r="E30" s="440"/>
      <c r="F30" s="440"/>
      <c r="G30" s="427"/>
      <c r="H30" s="427"/>
      <c r="I30" s="427"/>
      <c r="J30" s="427"/>
      <c r="K30" s="427"/>
      <c r="L30" s="427"/>
      <c r="M30" s="427"/>
      <c r="N30" s="427"/>
      <c r="O30" s="427"/>
      <c r="P30" s="427"/>
      <c r="Q30" s="427"/>
      <c r="R30" s="334"/>
      <c r="S30" s="334"/>
      <c r="T30" s="334"/>
      <c r="U30" s="334"/>
      <c r="V30" s="334"/>
      <c r="W30" s="334"/>
      <c r="X30" s="334"/>
      <c r="Y30" s="334"/>
      <c r="Z30" s="334"/>
      <c r="AA30" s="334"/>
      <c r="AB30" s="448"/>
      <c r="AC30" s="427"/>
    </row>
    <row r="31" spans="1:29" ht="30" customHeight="1">
      <c r="A31" s="427"/>
      <c r="B31" s="451"/>
      <c r="C31" s="427"/>
      <c r="D31" s="427"/>
      <c r="E31" s="440"/>
      <c r="F31" s="447" t="s">
        <v>30</v>
      </c>
      <c r="G31" s="456" t="s">
        <v>145</v>
      </c>
      <c r="H31" s="427"/>
      <c r="I31" s="427"/>
      <c r="J31" s="427"/>
      <c r="K31" s="427"/>
      <c r="L31" s="427"/>
      <c r="M31" s="427"/>
      <c r="N31" s="427"/>
      <c r="O31" s="427"/>
      <c r="P31" s="427"/>
      <c r="Q31" s="427"/>
      <c r="R31" s="334"/>
      <c r="S31" s="3305">
        <v>46</v>
      </c>
      <c r="T31" s="3277"/>
      <c r="U31" s="3278"/>
      <c r="V31" s="3278"/>
      <c r="W31" s="3278"/>
      <c r="X31" s="3278"/>
      <c r="Y31" s="3278"/>
      <c r="Z31" s="3279"/>
      <c r="AA31" s="1374"/>
      <c r="AB31" s="448"/>
      <c r="AC31" s="427"/>
    </row>
    <row r="32" spans="1:29" ht="30" customHeight="1">
      <c r="A32" s="427"/>
      <c r="B32" s="451"/>
      <c r="C32" s="427"/>
      <c r="D32" s="427"/>
      <c r="E32" s="440"/>
      <c r="F32" s="440"/>
      <c r="G32" s="428" t="s">
        <v>146</v>
      </c>
      <c r="H32" s="427"/>
      <c r="I32" s="427"/>
      <c r="J32" s="427"/>
      <c r="K32" s="427"/>
      <c r="L32" s="427"/>
      <c r="M32" s="427"/>
      <c r="N32" s="427"/>
      <c r="O32" s="427"/>
      <c r="P32" s="427"/>
      <c r="Q32" s="427"/>
      <c r="R32" s="334"/>
      <c r="S32" s="3305"/>
      <c r="T32" s="3280"/>
      <c r="U32" s="3281"/>
      <c r="V32" s="3281"/>
      <c r="W32" s="3281"/>
      <c r="X32" s="3281"/>
      <c r="Y32" s="3281"/>
      <c r="Z32" s="3282"/>
      <c r="AA32" s="1374"/>
      <c r="AB32" s="448"/>
      <c r="AC32" s="427"/>
    </row>
    <row r="33" spans="1:29" ht="30" customHeight="1">
      <c r="A33" s="427"/>
      <c r="B33" s="451"/>
      <c r="C33" s="427"/>
      <c r="D33" s="427"/>
      <c r="E33" s="440"/>
      <c r="F33" s="440"/>
      <c r="G33" s="427"/>
      <c r="H33" s="427"/>
      <c r="I33" s="427"/>
      <c r="J33" s="427"/>
      <c r="K33" s="427"/>
      <c r="L33" s="427"/>
      <c r="M33" s="427"/>
      <c r="N33" s="427"/>
      <c r="O33" s="427"/>
      <c r="P33" s="427"/>
      <c r="Q33" s="427"/>
      <c r="R33" s="334"/>
      <c r="S33" s="334"/>
      <c r="T33" s="334"/>
      <c r="U33" s="334"/>
      <c r="V33" s="334"/>
      <c r="W33" s="334"/>
      <c r="X33" s="334"/>
      <c r="Y33" s="334"/>
      <c r="Z33" s="334"/>
      <c r="AA33" s="334"/>
      <c r="AB33" s="448"/>
      <c r="AC33" s="427"/>
    </row>
    <row r="34" spans="1:29" ht="30" customHeight="1">
      <c r="A34" s="427"/>
      <c r="B34" s="451"/>
      <c r="C34" s="427"/>
      <c r="D34" s="427"/>
      <c r="E34" s="440"/>
      <c r="F34" s="447" t="s">
        <v>32</v>
      </c>
      <c r="G34" s="456" t="s">
        <v>147</v>
      </c>
      <c r="H34" s="427"/>
      <c r="I34" s="427"/>
      <c r="J34" s="427"/>
      <c r="K34" s="427"/>
      <c r="L34" s="427"/>
      <c r="M34" s="427"/>
      <c r="N34" s="427"/>
      <c r="O34" s="427"/>
      <c r="P34" s="427"/>
      <c r="Q34" s="427"/>
      <c r="R34" s="334"/>
      <c r="S34" s="3305">
        <v>47</v>
      </c>
      <c r="T34" s="3277"/>
      <c r="U34" s="3278"/>
      <c r="V34" s="3278"/>
      <c r="W34" s="3278"/>
      <c r="X34" s="3278"/>
      <c r="Y34" s="3278"/>
      <c r="Z34" s="3279"/>
      <c r="AA34" s="1374"/>
      <c r="AB34" s="448"/>
      <c r="AC34" s="427"/>
    </row>
    <row r="35" spans="1:29" ht="30" customHeight="1">
      <c r="A35" s="427"/>
      <c r="B35" s="451"/>
      <c r="C35" s="427"/>
      <c r="D35" s="427"/>
      <c r="E35" s="440"/>
      <c r="F35" s="440"/>
      <c r="G35" s="428" t="s">
        <v>148</v>
      </c>
      <c r="H35" s="427"/>
      <c r="I35" s="427"/>
      <c r="J35" s="427"/>
      <c r="K35" s="427"/>
      <c r="L35" s="427"/>
      <c r="M35" s="427"/>
      <c r="N35" s="427"/>
      <c r="O35" s="427"/>
      <c r="P35" s="427"/>
      <c r="Q35" s="427"/>
      <c r="R35" s="334"/>
      <c r="S35" s="3305"/>
      <c r="T35" s="3280"/>
      <c r="U35" s="3281"/>
      <c r="V35" s="3281"/>
      <c r="W35" s="3281"/>
      <c r="X35" s="3281"/>
      <c r="Y35" s="3281"/>
      <c r="Z35" s="3282"/>
      <c r="AA35" s="1374"/>
      <c r="AB35" s="448"/>
      <c r="AC35" s="427"/>
    </row>
    <row r="36" spans="1:29" ht="30" customHeight="1">
      <c r="A36" s="427"/>
      <c r="B36" s="451"/>
      <c r="C36" s="427"/>
      <c r="D36" s="427"/>
      <c r="E36" s="440"/>
      <c r="F36" s="440"/>
      <c r="G36" s="427"/>
      <c r="H36" s="427"/>
      <c r="I36" s="427"/>
      <c r="J36" s="427"/>
      <c r="K36" s="427"/>
      <c r="L36" s="427"/>
      <c r="M36" s="427"/>
      <c r="N36" s="427"/>
      <c r="O36" s="427"/>
      <c r="P36" s="427"/>
      <c r="Q36" s="427"/>
      <c r="R36" s="334"/>
      <c r="S36" s="334"/>
      <c r="T36" s="334"/>
      <c r="U36" s="372"/>
      <c r="V36" s="334"/>
      <c r="W36" s="334"/>
      <c r="X36" s="334"/>
      <c r="Y36" s="334"/>
      <c r="Z36" s="334"/>
      <c r="AA36" s="334"/>
      <c r="AB36" s="448"/>
      <c r="AC36" s="427"/>
    </row>
    <row r="37" spans="1:29" ht="30" customHeight="1">
      <c r="A37" s="427"/>
      <c r="B37" s="451"/>
      <c r="C37" s="427"/>
      <c r="D37" s="427"/>
      <c r="E37" s="440"/>
      <c r="F37" s="447" t="s">
        <v>46</v>
      </c>
      <c r="G37" s="455" t="s">
        <v>446</v>
      </c>
      <c r="H37" s="427"/>
      <c r="I37" s="427"/>
      <c r="J37" s="427"/>
      <c r="K37" s="427"/>
      <c r="L37" s="427"/>
      <c r="M37" s="427"/>
      <c r="N37" s="427"/>
      <c r="O37" s="427"/>
      <c r="P37" s="427"/>
      <c r="Q37" s="427"/>
      <c r="R37" s="334"/>
      <c r="S37" s="3305">
        <v>48</v>
      </c>
      <c r="T37" s="3277"/>
      <c r="U37" s="3278"/>
      <c r="V37" s="3278"/>
      <c r="W37" s="3278"/>
      <c r="X37" s="3278"/>
      <c r="Y37" s="3278"/>
      <c r="Z37" s="3279"/>
      <c r="AA37" s="1374"/>
      <c r="AB37" s="448"/>
      <c r="AC37" s="427"/>
    </row>
    <row r="38" spans="1:29" ht="30" customHeight="1">
      <c r="A38" s="427"/>
      <c r="B38" s="451"/>
      <c r="C38" s="427"/>
      <c r="D38" s="427"/>
      <c r="E38" s="440"/>
      <c r="F38" s="440"/>
      <c r="G38" s="458" t="s">
        <v>447</v>
      </c>
      <c r="H38" s="427"/>
      <c r="I38" s="427"/>
      <c r="J38" s="427"/>
      <c r="K38" s="427"/>
      <c r="L38" s="427"/>
      <c r="M38" s="427"/>
      <c r="N38" s="427"/>
      <c r="O38" s="427"/>
      <c r="P38" s="427"/>
      <c r="Q38" s="427"/>
      <c r="R38" s="334"/>
      <c r="S38" s="3305"/>
      <c r="T38" s="3280"/>
      <c r="U38" s="3281"/>
      <c r="V38" s="3281"/>
      <c r="W38" s="3281"/>
      <c r="X38" s="3281"/>
      <c r="Y38" s="3281"/>
      <c r="Z38" s="3282"/>
      <c r="AA38" s="1374"/>
      <c r="AB38" s="448"/>
      <c r="AC38" s="427"/>
    </row>
    <row r="39" spans="1:29" ht="30" customHeight="1">
      <c r="A39" s="427"/>
      <c r="B39" s="451"/>
      <c r="C39" s="427"/>
      <c r="D39" s="427"/>
      <c r="E39" s="440"/>
      <c r="F39" s="440"/>
      <c r="G39" s="427"/>
      <c r="H39" s="427"/>
      <c r="I39" s="427"/>
      <c r="J39" s="427"/>
      <c r="K39" s="427"/>
      <c r="L39" s="427"/>
      <c r="M39" s="427"/>
      <c r="N39" s="427"/>
      <c r="O39" s="427"/>
      <c r="P39" s="427"/>
      <c r="Q39" s="427"/>
      <c r="R39" s="334"/>
      <c r="S39" s="334"/>
      <c r="T39" s="334"/>
      <c r="U39" s="372"/>
      <c r="V39" s="334"/>
      <c r="W39" s="334"/>
      <c r="X39" s="334"/>
      <c r="Y39" s="334"/>
      <c r="Z39" s="334"/>
      <c r="AA39" s="334"/>
      <c r="AB39" s="448"/>
      <c r="AC39" s="427"/>
    </row>
    <row r="40" spans="1:29" ht="30" customHeight="1">
      <c r="A40" s="427"/>
      <c r="B40" s="451"/>
      <c r="C40" s="427"/>
      <c r="D40" s="427"/>
      <c r="E40" s="440"/>
      <c r="F40" s="447" t="s">
        <v>319</v>
      </c>
      <c r="G40" s="456" t="s">
        <v>2404</v>
      </c>
      <c r="H40" s="427"/>
      <c r="I40" s="427"/>
      <c r="J40" s="427"/>
      <c r="K40" s="427"/>
      <c r="L40" s="427"/>
      <c r="M40" s="427"/>
      <c r="N40" s="427"/>
      <c r="O40" s="427"/>
      <c r="P40" s="427"/>
      <c r="Q40" s="427"/>
      <c r="R40" s="334"/>
      <c r="S40" s="3305">
        <v>49</v>
      </c>
      <c r="T40" s="3277"/>
      <c r="U40" s="3278"/>
      <c r="V40" s="3278"/>
      <c r="W40" s="3278"/>
      <c r="X40" s="3278"/>
      <c r="Y40" s="3278"/>
      <c r="Z40" s="3279"/>
      <c r="AA40" s="1374"/>
      <c r="AB40" s="448"/>
      <c r="AC40" s="427"/>
    </row>
    <row r="41" spans="1:29" ht="30" customHeight="1">
      <c r="A41" s="427"/>
      <c r="B41" s="451"/>
      <c r="C41" s="427"/>
      <c r="D41" s="427"/>
      <c r="E41" s="440"/>
      <c r="F41" s="440"/>
      <c r="G41" s="428" t="s">
        <v>2405</v>
      </c>
      <c r="H41" s="427"/>
      <c r="I41" s="427"/>
      <c r="J41" s="427"/>
      <c r="K41" s="427"/>
      <c r="L41" s="427"/>
      <c r="M41" s="427"/>
      <c r="N41" s="427"/>
      <c r="O41" s="427"/>
      <c r="P41" s="427"/>
      <c r="Q41" s="427"/>
      <c r="R41" s="334"/>
      <c r="S41" s="3305"/>
      <c r="T41" s="3280"/>
      <c r="U41" s="3281"/>
      <c r="V41" s="3281"/>
      <c r="W41" s="3281"/>
      <c r="X41" s="3281"/>
      <c r="Y41" s="3281"/>
      <c r="Z41" s="3282"/>
      <c r="AA41" s="1374"/>
      <c r="AB41" s="448"/>
      <c r="AC41" s="427"/>
    </row>
    <row r="42" spans="1:29" ht="30" customHeight="1">
      <c r="A42" s="427"/>
      <c r="B42" s="451"/>
      <c r="C42" s="427"/>
      <c r="D42" s="427"/>
      <c r="E42" s="440"/>
      <c r="F42" s="45"/>
      <c r="H42" s="427"/>
      <c r="I42" s="427"/>
      <c r="J42" s="427"/>
      <c r="K42" s="427"/>
      <c r="L42" s="427"/>
      <c r="M42" s="427"/>
      <c r="N42" s="427"/>
      <c r="O42" s="427"/>
      <c r="P42" s="427"/>
      <c r="Q42" s="427"/>
      <c r="R42" s="334"/>
      <c r="S42" s="399"/>
      <c r="T42" s="334"/>
      <c r="U42" s="334"/>
      <c r="V42" s="334"/>
      <c r="W42" s="334"/>
      <c r="X42" s="334"/>
      <c r="Y42" s="334"/>
      <c r="Z42" s="334"/>
      <c r="AA42" s="334"/>
      <c r="AB42" s="448"/>
      <c r="AC42" s="427"/>
    </row>
    <row r="43" spans="1:29" ht="30" customHeight="1">
      <c r="A43" s="427"/>
      <c r="B43" s="451"/>
      <c r="C43" s="427"/>
      <c r="D43" s="427"/>
      <c r="E43" s="440"/>
      <c r="F43" s="447" t="s">
        <v>326</v>
      </c>
      <c r="G43" s="455" t="s">
        <v>809</v>
      </c>
      <c r="H43" s="427"/>
      <c r="I43" s="427"/>
      <c r="J43" s="427"/>
      <c r="K43" s="427"/>
      <c r="L43" s="427"/>
      <c r="M43" s="427"/>
      <c r="N43" s="427"/>
      <c r="O43" s="427"/>
      <c r="P43" s="427"/>
      <c r="Q43" s="427"/>
      <c r="R43" s="334"/>
      <c r="S43" s="3305">
        <v>50</v>
      </c>
      <c r="T43" s="3277"/>
      <c r="U43" s="3278"/>
      <c r="V43" s="3278"/>
      <c r="W43" s="3278"/>
      <c r="X43" s="3278"/>
      <c r="Y43" s="3278"/>
      <c r="Z43" s="3279"/>
      <c r="AA43" s="1374"/>
      <c r="AB43" s="448"/>
      <c r="AC43" s="427"/>
    </row>
    <row r="44" spans="1:29" ht="30" customHeight="1">
      <c r="A44" s="427"/>
      <c r="B44" s="451"/>
      <c r="C44" s="427"/>
      <c r="D44" s="427"/>
      <c r="E44" s="440"/>
      <c r="F44" s="447"/>
      <c r="G44" s="455" t="s">
        <v>810</v>
      </c>
      <c r="H44" s="427"/>
      <c r="I44" s="427"/>
      <c r="J44" s="427"/>
      <c r="K44" s="427"/>
      <c r="L44" s="427"/>
      <c r="M44" s="427"/>
      <c r="N44" s="427"/>
      <c r="O44" s="427"/>
      <c r="P44" s="427"/>
      <c r="Q44" s="427"/>
      <c r="R44" s="334"/>
      <c r="S44" s="3305"/>
      <c r="T44" s="3280"/>
      <c r="U44" s="3281"/>
      <c r="V44" s="3281"/>
      <c r="W44" s="3281"/>
      <c r="X44" s="3281"/>
      <c r="Y44" s="3281"/>
      <c r="Z44" s="3282"/>
      <c r="AA44" s="1374"/>
      <c r="AB44" s="448"/>
      <c r="AC44" s="427"/>
    </row>
    <row r="45" spans="1:29" ht="30" customHeight="1">
      <c r="A45" s="427"/>
      <c r="B45" s="451"/>
      <c r="C45" s="427"/>
      <c r="D45" s="427"/>
      <c r="E45" s="440"/>
      <c r="F45" s="440"/>
      <c r="G45" s="458" t="s">
        <v>811</v>
      </c>
      <c r="H45" s="427"/>
      <c r="I45" s="427"/>
      <c r="J45" s="427"/>
      <c r="K45" s="427"/>
      <c r="L45" s="427"/>
      <c r="M45" s="427"/>
      <c r="N45" s="427"/>
      <c r="O45" s="427"/>
      <c r="P45" s="427"/>
      <c r="Q45" s="427"/>
      <c r="R45" s="334"/>
      <c r="S45" s="353"/>
      <c r="T45" s="363"/>
      <c r="U45" s="363"/>
      <c r="V45" s="363"/>
      <c r="W45" s="363"/>
      <c r="X45" s="363"/>
      <c r="Y45" s="363"/>
      <c r="Z45" s="363"/>
      <c r="AA45" s="363"/>
      <c r="AB45" s="448"/>
      <c r="AC45" s="427"/>
    </row>
    <row r="46" spans="1:29" ht="30" customHeight="1">
      <c r="A46" s="427"/>
      <c r="B46" s="451"/>
      <c r="C46" s="427"/>
      <c r="D46" s="427"/>
      <c r="E46" s="440"/>
      <c r="F46" s="440"/>
      <c r="G46" s="458" t="s">
        <v>2611</v>
      </c>
      <c r="H46" s="427"/>
      <c r="I46" s="427"/>
      <c r="J46" s="427"/>
      <c r="K46" s="427"/>
      <c r="L46" s="427"/>
      <c r="M46" s="427"/>
      <c r="N46" s="427"/>
      <c r="O46" s="427"/>
      <c r="P46" s="427"/>
      <c r="Q46" s="427"/>
      <c r="R46" s="334"/>
      <c r="S46" s="353"/>
      <c r="T46" s="363"/>
      <c r="U46" s="363"/>
      <c r="V46" s="363"/>
      <c r="W46" s="363"/>
      <c r="X46" s="363"/>
      <c r="Y46" s="363"/>
      <c r="Z46" s="363"/>
      <c r="AA46" s="363"/>
      <c r="AB46" s="448"/>
      <c r="AC46" s="427"/>
    </row>
    <row r="47" spans="1:29" ht="30" customHeight="1">
      <c r="A47" s="427"/>
      <c r="B47" s="451"/>
      <c r="C47" s="427"/>
      <c r="D47" s="427"/>
      <c r="E47" s="440"/>
      <c r="F47" s="440"/>
      <c r="G47" s="427"/>
      <c r="H47" s="427"/>
      <c r="I47" s="427"/>
      <c r="J47" s="427"/>
      <c r="K47" s="427"/>
      <c r="L47" s="427"/>
      <c r="M47" s="427"/>
      <c r="N47" s="427"/>
      <c r="O47" s="427"/>
      <c r="P47" s="427"/>
      <c r="Q47" s="427"/>
      <c r="R47" s="334"/>
      <c r="S47" s="334"/>
      <c r="T47" s="334"/>
      <c r="U47" s="334"/>
      <c r="V47" s="334"/>
      <c r="W47" s="334"/>
      <c r="X47" s="334"/>
      <c r="Y47" s="334"/>
      <c r="Z47" s="334"/>
      <c r="AA47" s="334"/>
      <c r="AB47" s="448"/>
      <c r="AC47" s="427"/>
    </row>
    <row r="48" spans="1:29" ht="30" customHeight="1">
      <c r="A48" s="427"/>
      <c r="B48" s="451"/>
      <c r="C48" s="427"/>
      <c r="D48" s="427"/>
      <c r="E48" s="440"/>
      <c r="F48" s="447" t="s">
        <v>454</v>
      </c>
      <c r="G48" s="456" t="s">
        <v>2901</v>
      </c>
      <c r="H48" s="427"/>
      <c r="I48" s="427"/>
      <c r="J48" s="427"/>
      <c r="K48" s="427"/>
      <c r="L48" s="427"/>
      <c r="M48" s="427"/>
      <c r="N48" s="427"/>
      <c r="O48" s="427"/>
      <c r="P48" s="427"/>
      <c r="Q48" s="427"/>
      <c r="R48" s="334"/>
      <c r="S48" s="3305">
        <v>51</v>
      </c>
      <c r="T48" s="3277"/>
      <c r="U48" s="3278"/>
      <c r="V48" s="3278"/>
      <c r="W48" s="3278"/>
      <c r="X48" s="3278"/>
      <c r="Y48" s="3278"/>
      <c r="Z48" s="3279"/>
      <c r="AA48" s="1374"/>
      <c r="AB48" s="448"/>
      <c r="AC48" s="427"/>
    </row>
    <row r="49" spans="1:29" ht="30" customHeight="1">
      <c r="A49" s="427"/>
      <c r="B49" s="451"/>
      <c r="C49" s="427"/>
      <c r="D49" s="427"/>
      <c r="E49" s="440"/>
      <c r="F49" s="440"/>
      <c r="G49" s="428" t="s">
        <v>2902</v>
      </c>
      <c r="H49" s="427"/>
      <c r="I49" s="427"/>
      <c r="J49" s="427"/>
      <c r="K49" s="427"/>
      <c r="L49" s="427"/>
      <c r="M49" s="427"/>
      <c r="N49" s="427"/>
      <c r="O49" s="427"/>
      <c r="P49" s="427"/>
      <c r="Q49" s="427"/>
      <c r="R49" s="334"/>
      <c r="S49" s="3305"/>
      <c r="T49" s="3280"/>
      <c r="U49" s="3281"/>
      <c r="V49" s="3281"/>
      <c r="W49" s="3281"/>
      <c r="X49" s="3281"/>
      <c r="Y49" s="3281"/>
      <c r="Z49" s="3282"/>
      <c r="AA49" s="1374"/>
      <c r="AB49" s="448"/>
      <c r="AC49" s="427"/>
    </row>
    <row r="50" spans="1:29" ht="30" customHeight="1">
      <c r="A50" s="427"/>
      <c r="B50" s="451"/>
      <c r="C50" s="427"/>
      <c r="D50" s="427"/>
      <c r="E50" s="440"/>
      <c r="F50" s="440"/>
      <c r="G50" s="474"/>
      <c r="H50" s="469"/>
      <c r="I50" s="469"/>
      <c r="J50" s="469"/>
      <c r="K50" s="469"/>
      <c r="L50" s="469"/>
      <c r="M50" s="469"/>
      <c r="N50" s="469"/>
      <c r="O50" s="427"/>
      <c r="P50" s="427"/>
      <c r="Q50" s="427"/>
      <c r="R50" s="334"/>
      <c r="S50" s="334"/>
      <c r="T50" s="334"/>
      <c r="U50" s="353"/>
      <c r="V50" s="358"/>
      <c r="W50" s="358"/>
      <c r="X50" s="358"/>
      <c r="Y50" s="358"/>
      <c r="Z50" s="358"/>
      <c r="AA50" s="358"/>
      <c r="AB50" s="448"/>
      <c r="AC50" s="427"/>
    </row>
    <row r="51" spans="1:29" ht="39.9" customHeight="1">
      <c r="A51" s="427"/>
      <c r="B51" s="451"/>
      <c r="C51" s="427"/>
      <c r="D51" s="427"/>
      <c r="E51" s="440"/>
      <c r="F51" s="440"/>
      <c r="G51" s="427"/>
      <c r="H51" s="427"/>
      <c r="I51" s="427"/>
      <c r="J51" s="427"/>
      <c r="K51" s="427"/>
      <c r="L51" s="427"/>
      <c r="M51" s="427"/>
      <c r="N51" s="427"/>
      <c r="O51" s="427"/>
      <c r="P51" s="427"/>
      <c r="Q51" s="427"/>
      <c r="R51" s="334"/>
      <c r="S51" s="334"/>
      <c r="T51" s="334"/>
      <c r="U51" s="334"/>
      <c r="V51" s="334"/>
      <c r="W51" s="334"/>
      <c r="X51" s="334"/>
      <c r="Y51" s="334"/>
      <c r="Z51" s="400"/>
      <c r="AA51" s="334"/>
      <c r="AB51" s="448"/>
      <c r="AC51" s="427"/>
    </row>
    <row r="52" spans="1:29" ht="30" customHeight="1">
      <c r="A52" s="427"/>
      <c r="B52" s="1773"/>
      <c r="C52" s="1769"/>
      <c r="D52" s="1769"/>
      <c r="E52" s="1770"/>
      <c r="F52" s="1770"/>
      <c r="G52" s="1769"/>
      <c r="H52" s="1769"/>
      <c r="I52" s="1769"/>
      <c r="J52" s="1769"/>
      <c r="K52" s="1769"/>
      <c r="L52" s="1769"/>
      <c r="M52" s="1769"/>
      <c r="N52" s="1769"/>
      <c r="O52" s="1769"/>
      <c r="P52" s="1769"/>
      <c r="Q52" s="1769"/>
      <c r="R52" s="1655"/>
      <c r="S52" s="1655"/>
      <c r="T52" s="1655"/>
      <c r="U52" s="1655"/>
      <c r="V52" s="1655"/>
      <c r="W52" s="1655"/>
      <c r="X52" s="1655"/>
      <c r="Y52" s="1655"/>
      <c r="Z52" s="454" t="s">
        <v>371</v>
      </c>
      <c r="AA52" s="1655"/>
      <c r="AB52" s="1772"/>
      <c r="AC52" s="427"/>
    </row>
    <row r="53" spans="1:29" ht="30" customHeight="1">
      <c r="A53" s="427"/>
      <c r="B53" s="451"/>
      <c r="C53" s="427"/>
      <c r="D53" s="427"/>
      <c r="E53" s="462">
        <v>9.35</v>
      </c>
      <c r="F53" s="447" t="s">
        <v>149</v>
      </c>
      <c r="G53" s="427"/>
      <c r="H53" s="427"/>
      <c r="I53" s="427"/>
      <c r="J53" s="427"/>
      <c r="K53" s="427"/>
      <c r="L53" s="427"/>
      <c r="M53" s="427"/>
      <c r="N53" s="427"/>
      <c r="O53" s="427"/>
      <c r="P53" s="427"/>
      <c r="Q53" s="427"/>
      <c r="R53" s="334"/>
      <c r="S53" s="3305">
        <v>52</v>
      </c>
      <c r="T53" s="3277"/>
      <c r="U53" s="3278"/>
      <c r="V53" s="3278"/>
      <c r="W53" s="3278"/>
      <c r="X53" s="3278"/>
      <c r="Y53" s="3278"/>
      <c r="Z53" s="3279"/>
      <c r="AA53" s="1374"/>
      <c r="AB53" s="448"/>
      <c r="AC53" s="427"/>
    </row>
    <row r="54" spans="1:29" ht="30" customHeight="1">
      <c r="A54" s="427"/>
      <c r="B54" s="451"/>
      <c r="C54" s="427"/>
      <c r="D54" s="427"/>
      <c r="E54" s="440"/>
      <c r="F54" s="457" t="s">
        <v>150</v>
      </c>
      <c r="G54" s="427"/>
      <c r="H54" s="427"/>
      <c r="I54" s="427"/>
      <c r="J54" s="427"/>
      <c r="K54" s="427"/>
      <c r="L54" s="427"/>
      <c r="M54" s="427"/>
      <c r="N54" s="427"/>
      <c r="O54" s="427"/>
      <c r="P54" s="427"/>
      <c r="Q54" s="427"/>
      <c r="R54" s="334"/>
      <c r="S54" s="3305"/>
      <c r="T54" s="3280"/>
      <c r="U54" s="3281"/>
      <c r="V54" s="3281"/>
      <c r="W54" s="3281"/>
      <c r="X54" s="3281"/>
      <c r="Y54" s="3281"/>
      <c r="Z54" s="3282"/>
      <c r="AA54" s="1374"/>
      <c r="AB54" s="448"/>
      <c r="AC54" s="427"/>
    </row>
    <row r="55" spans="1:29" ht="16.350000000000001" customHeight="1">
      <c r="A55" s="427"/>
      <c r="B55" s="451"/>
      <c r="C55" s="427"/>
      <c r="D55" s="427"/>
      <c r="E55" s="440"/>
      <c r="F55" s="440"/>
      <c r="G55" s="427"/>
      <c r="H55" s="427"/>
      <c r="I55" s="427"/>
      <c r="J55" s="427"/>
      <c r="K55" s="427"/>
      <c r="L55" s="427"/>
      <c r="M55" s="427"/>
      <c r="N55" s="427"/>
      <c r="O55" s="427"/>
      <c r="P55" s="427"/>
      <c r="Q55" s="427"/>
      <c r="R55" s="334"/>
      <c r="S55" s="334"/>
      <c r="T55" s="334"/>
      <c r="U55" s="334"/>
      <c r="V55" s="334"/>
      <c r="W55" s="334"/>
      <c r="X55" s="334"/>
      <c r="Y55" s="334"/>
      <c r="Z55" s="334"/>
      <c r="AA55" s="334"/>
      <c r="AB55" s="448"/>
      <c r="AC55" s="427"/>
    </row>
    <row r="56" spans="1:29" ht="16.350000000000001" customHeight="1">
      <c r="A56" s="427"/>
      <c r="B56" s="1773"/>
      <c r="C56" s="1769"/>
      <c r="D56" s="1769"/>
      <c r="E56" s="1770"/>
      <c r="F56" s="1770"/>
      <c r="G56" s="1769"/>
      <c r="H56" s="1769"/>
      <c r="I56" s="1769"/>
      <c r="J56" s="1769"/>
      <c r="K56" s="1769"/>
      <c r="L56" s="1769"/>
      <c r="M56" s="1769"/>
      <c r="N56" s="1769"/>
      <c r="O56" s="1769"/>
      <c r="P56" s="1769"/>
      <c r="Q56" s="1769"/>
      <c r="R56" s="1655"/>
      <c r="S56" s="1655"/>
      <c r="T56" s="1655"/>
      <c r="U56" s="1655"/>
      <c r="V56" s="1655"/>
      <c r="W56" s="1655"/>
      <c r="X56" s="1655"/>
      <c r="Y56" s="1655"/>
      <c r="Z56" s="1655"/>
      <c r="AA56" s="1655"/>
      <c r="AB56" s="1772"/>
      <c r="AC56" s="427"/>
    </row>
    <row r="57" spans="1:29" ht="30" customHeight="1">
      <c r="A57" s="427"/>
      <c r="B57" s="451"/>
      <c r="C57" s="427"/>
      <c r="D57" s="427"/>
      <c r="E57" s="462">
        <v>9.36</v>
      </c>
      <c r="F57" s="456" t="s">
        <v>2406</v>
      </c>
      <c r="G57" s="427"/>
      <c r="H57" s="427"/>
      <c r="I57" s="427"/>
      <c r="J57" s="427"/>
      <c r="K57" s="427"/>
      <c r="L57" s="427"/>
      <c r="M57" s="427"/>
      <c r="N57" s="427"/>
      <c r="O57" s="427"/>
      <c r="P57" s="427"/>
      <c r="Q57" s="3305">
        <v>89</v>
      </c>
      <c r="R57" s="3265">
        <f>+'P23'!T9+'P23'!T12+'P23'!T15+'P23'!T18+'P23'!T29+'P23'!T32+'P23'!T37+'P23'!T48+'P23'!T52+'P23'!T56+'P23'!T60+'P23'!T64+'P23'!T70+'P24'!T9+'P24'!T19+'P24'!T25+'P24'!T29+'P24'!T33+'P24'!T37+'P24'!T41+'P24'!T48+'P24'!T52+'P24'!T57+'P24'!T63+'P24'!T67+'P24'!T71+'P24'!T75+'P24'!T79+'P24'!T83+'P25'!T9+'P25'!T12+'P25'!T15+'P25'!T18+'P25'!T21+'P25'!T24+'P25'!T27+'P25'!T30+'P25'!T33+'P25'!T36+'P25'!T39+'P25'!T44+'P25'!T53+'P25'!T58+'P25'!T72+'P25'!T79+'P26'!T9+'P26'!T16+'P26'!T20+'P26'!T28+'P26'!T31+'P26'!T34+'P26'!T37+'P26'!T40+'P26'!T45+'P26'!T56+'P26'!T73+'P26'!T76+'P26'!T82+'P26'!T85+T10+T13+T16+T19+T23+T26+T31+T34+T37+T40+T43+T48+T53</f>
        <v>0</v>
      </c>
      <c r="S57" s="3266"/>
      <c r="T57" s="3266"/>
      <c r="U57" s="3266"/>
      <c r="V57" s="3266"/>
      <c r="W57" s="3266"/>
      <c r="X57" s="3267"/>
      <c r="Y57" s="476"/>
      <c r="Z57" s="476"/>
      <c r="AA57" s="476"/>
      <c r="AB57" s="448"/>
      <c r="AC57" s="427"/>
    </row>
    <row r="58" spans="1:29" ht="30" customHeight="1">
      <c r="A58" s="427"/>
      <c r="B58" s="451"/>
      <c r="C58" s="427"/>
      <c r="D58" s="427"/>
      <c r="E58" s="440"/>
      <c r="F58" s="428" t="s">
        <v>2407</v>
      </c>
      <c r="G58" s="427"/>
      <c r="H58" s="427"/>
      <c r="I58" s="427"/>
      <c r="J58" s="427"/>
      <c r="K58" s="427"/>
      <c r="L58" s="427"/>
      <c r="M58" s="427"/>
      <c r="N58" s="427"/>
      <c r="O58" s="427"/>
      <c r="P58" s="427"/>
      <c r="Q58" s="3305"/>
      <c r="R58" s="3268"/>
      <c r="S58" s="3269"/>
      <c r="T58" s="3269"/>
      <c r="U58" s="3269"/>
      <c r="V58" s="3269"/>
      <c r="W58" s="3269"/>
      <c r="X58" s="3270"/>
      <c r="Y58" s="476"/>
      <c r="Z58" s="476"/>
      <c r="AA58" s="476"/>
      <c r="AB58" s="448"/>
      <c r="AC58" s="427"/>
    </row>
    <row r="59" spans="1:29" ht="16.350000000000001" customHeight="1">
      <c r="A59" s="427"/>
      <c r="B59" s="451"/>
      <c r="C59" s="427"/>
      <c r="D59" s="427"/>
      <c r="E59" s="440"/>
      <c r="F59" s="440"/>
      <c r="G59" s="427"/>
      <c r="H59" s="427"/>
      <c r="I59" s="457"/>
      <c r="J59" s="427"/>
      <c r="K59" s="427"/>
      <c r="L59" s="427"/>
      <c r="M59" s="427"/>
      <c r="N59" s="427"/>
      <c r="O59" s="427"/>
      <c r="P59" s="427"/>
      <c r="Q59" s="427"/>
      <c r="R59" s="334"/>
      <c r="S59" s="334"/>
      <c r="T59" s="334"/>
      <c r="U59" s="334"/>
      <c r="V59" s="334"/>
      <c r="W59" s="334"/>
      <c r="X59" s="334"/>
      <c r="Y59" s="334"/>
      <c r="Z59" s="334"/>
      <c r="AA59" s="334"/>
      <c r="AB59" s="448"/>
      <c r="AC59" s="427"/>
    </row>
    <row r="60" spans="1:29" ht="16.350000000000001" customHeight="1">
      <c r="A60" s="427"/>
      <c r="B60" s="1773"/>
      <c r="C60" s="1769"/>
      <c r="D60" s="1769"/>
      <c r="E60" s="1770"/>
      <c r="F60" s="1770"/>
      <c r="G60" s="1769"/>
      <c r="H60" s="1769"/>
      <c r="I60" s="1771"/>
      <c r="J60" s="1769"/>
      <c r="K60" s="1769"/>
      <c r="L60" s="1769"/>
      <c r="M60" s="1769"/>
      <c r="N60" s="1769"/>
      <c r="O60" s="1769"/>
      <c r="P60" s="1769"/>
      <c r="Q60" s="1769"/>
      <c r="R60" s="1655"/>
      <c r="S60" s="1655"/>
      <c r="T60" s="1655"/>
      <c r="U60" s="1655"/>
      <c r="V60" s="1655"/>
      <c r="W60" s="1655"/>
      <c r="X60" s="1655"/>
      <c r="Y60" s="1655"/>
      <c r="Z60" s="1655"/>
      <c r="AA60" s="1655"/>
      <c r="AB60" s="1772"/>
      <c r="AC60" s="427"/>
    </row>
    <row r="61" spans="1:29" ht="30" customHeight="1">
      <c r="A61" s="427"/>
      <c r="B61" s="451"/>
      <c r="C61" s="427"/>
      <c r="D61" s="427"/>
      <c r="E61" s="478">
        <v>9.3699999999999992</v>
      </c>
      <c r="F61" s="456" t="s">
        <v>151</v>
      </c>
      <c r="G61" s="427"/>
      <c r="H61" s="457"/>
      <c r="I61" s="427"/>
      <c r="J61" s="427"/>
      <c r="K61" s="427"/>
      <c r="L61" s="427"/>
      <c r="M61" s="427"/>
      <c r="N61" s="427"/>
      <c r="O61" s="427"/>
      <c r="P61" s="427"/>
      <c r="Q61" s="427"/>
      <c r="R61" s="334"/>
      <c r="S61" s="3305">
        <v>53</v>
      </c>
      <c r="T61" s="3277"/>
      <c r="U61" s="3278"/>
      <c r="V61" s="3278"/>
      <c r="W61" s="3278"/>
      <c r="X61" s="3278"/>
      <c r="Y61" s="3278"/>
      <c r="Z61" s="3279"/>
      <c r="AA61" s="1374"/>
      <c r="AB61" s="448"/>
      <c r="AC61" s="427"/>
    </row>
    <row r="62" spans="1:29" ht="30" customHeight="1">
      <c r="A62" s="427"/>
      <c r="B62" s="451"/>
      <c r="C62" s="427"/>
      <c r="D62" s="427"/>
      <c r="E62" s="478"/>
      <c r="F62" s="428" t="s">
        <v>152</v>
      </c>
      <c r="G62" s="427"/>
      <c r="H62" s="457"/>
      <c r="I62" s="427"/>
      <c r="J62" s="427"/>
      <c r="K62" s="427"/>
      <c r="L62" s="427"/>
      <c r="M62" s="427"/>
      <c r="N62" s="427"/>
      <c r="O62" s="427"/>
      <c r="P62" s="427"/>
      <c r="Q62" s="427"/>
      <c r="R62" s="334"/>
      <c r="S62" s="3305"/>
      <c r="T62" s="3280"/>
      <c r="U62" s="3281"/>
      <c r="V62" s="3281"/>
      <c r="W62" s="3281"/>
      <c r="X62" s="3281"/>
      <c r="Y62" s="3281"/>
      <c r="Z62" s="3282"/>
      <c r="AA62" s="1374"/>
      <c r="AB62" s="448"/>
      <c r="AC62" s="427"/>
    </row>
    <row r="63" spans="1:29" ht="16.350000000000001" customHeight="1">
      <c r="A63" s="427"/>
      <c r="B63" s="451"/>
      <c r="C63" s="427"/>
      <c r="D63" s="427"/>
      <c r="E63" s="478"/>
      <c r="F63" s="428"/>
      <c r="G63" s="427"/>
      <c r="H63" s="457"/>
      <c r="I63" s="427"/>
      <c r="J63" s="427"/>
      <c r="K63" s="427"/>
      <c r="L63" s="427"/>
      <c r="M63" s="427"/>
      <c r="N63" s="427"/>
      <c r="O63" s="427"/>
      <c r="P63" s="427"/>
      <c r="Q63" s="427"/>
      <c r="R63" s="334"/>
      <c r="S63" s="353"/>
      <c r="T63" s="1374"/>
      <c r="U63" s="1374"/>
      <c r="V63" s="1374"/>
      <c r="W63" s="1374"/>
      <c r="X63" s="1374"/>
      <c r="Y63" s="1374"/>
      <c r="Z63" s="1374"/>
      <c r="AA63" s="1374"/>
      <c r="AB63" s="448"/>
      <c r="AC63" s="427"/>
    </row>
    <row r="64" spans="1:29" ht="16.350000000000001" customHeight="1">
      <c r="A64" s="427"/>
      <c r="B64" s="1773"/>
      <c r="C64" s="1769"/>
      <c r="D64" s="1769"/>
      <c r="E64" s="2228"/>
      <c r="F64" s="1770"/>
      <c r="G64" s="1769"/>
      <c r="H64" s="1769"/>
      <c r="I64" s="1769"/>
      <c r="J64" s="1769"/>
      <c r="K64" s="1769"/>
      <c r="L64" s="1769"/>
      <c r="M64" s="1769"/>
      <c r="N64" s="1769"/>
      <c r="O64" s="1769"/>
      <c r="P64" s="1769"/>
      <c r="Q64" s="1769"/>
      <c r="R64" s="1655"/>
      <c r="S64" s="1655"/>
      <c r="T64" s="1655"/>
      <c r="U64" s="1655"/>
      <c r="V64" s="1655"/>
      <c r="W64" s="1655"/>
      <c r="X64" s="1655"/>
      <c r="Y64" s="1655"/>
      <c r="Z64" s="1655"/>
      <c r="AA64" s="1655"/>
      <c r="AB64" s="1772"/>
      <c r="AC64" s="427"/>
    </row>
    <row r="65" spans="1:29" ht="30" customHeight="1">
      <c r="A65" s="427"/>
      <c r="B65" s="451"/>
      <c r="C65" s="427"/>
      <c r="D65" s="427"/>
      <c r="E65" s="478">
        <v>9.3800000000000008</v>
      </c>
      <c r="F65" s="456" t="s">
        <v>648</v>
      </c>
      <c r="G65" s="427"/>
      <c r="H65" s="427"/>
      <c r="I65" s="427"/>
      <c r="J65" s="427"/>
      <c r="K65" s="427"/>
      <c r="L65" s="427"/>
      <c r="M65" s="427"/>
      <c r="N65" s="427"/>
      <c r="O65" s="427"/>
      <c r="P65" s="427"/>
      <c r="Q65" s="427"/>
      <c r="R65" s="334"/>
      <c r="S65" s="3305">
        <v>54</v>
      </c>
      <c r="T65" s="3277"/>
      <c r="U65" s="3278"/>
      <c r="V65" s="3278"/>
      <c r="W65" s="3278"/>
      <c r="X65" s="3278"/>
      <c r="Y65" s="3278"/>
      <c r="Z65" s="3279"/>
      <c r="AA65" s="1374"/>
      <c r="AB65" s="448"/>
      <c r="AC65" s="427"/>
    </row>
    <row r="66" spans="1:29" ht="30" customHeight="1">
      <c r="A66" s="427"/>
      <c r="B66" s="451"/>
      <c r="C66" s="427"/>
      <c r="D66" s="427"/>
      <c r="E66" s="2229"/>
      <c r="F66" s="428" t="s">
        <v>2410</v>
      </c>
      <c r="G66" s="427"/>
      <c r="H66" s="427"/>
      <c r="I66" s="427"/>
      <c r="J66" s="427"/>
      <c r="K66" s="427"/>
      <c r="L66" s="427"/>
      <c r="M66" s="427"/>
      <c r="N66" s="427"/>
      <c r="O66" s="427"/>
      <c r="P66" s="427"/>
      <c r="Q66" s="427"/>
      <c r="R66" s="334"/>
      <c r="S66" s="3305"/>
      <c r="T66" s="3280"/>
      <c r="U66" s="3281"/>
      <c r="V66" s="3281"/>
      <c r="W66" s="3281"/>
      <c r="X66" s="3281"/>
      <c r="Y66" s="3281"/>
      <c r="Z66" s="3282"/>
      <c r="AA66" s="1374"/>
      <c r="AB66" s="448"/>
      <c r="AC66" s="427"/>
    </row>
    <row r="67" spans="1:29" ht="16.350000000000001" customHeight="1">
      <c r="A67" s="427"/>
      <c r="B67" s="451"/>
      <c r="C67" s="427"/>
      <c r="D67" s="427"/>
      <c r="E67" s="440"/>
      <c r="F67" s="428"/>
      <c r="G67" s="427"/>
      <c r="H67" s="427"/>
      <c r="I67" s="427"/>
      <c r="J67" s="427"/>
      <c r="K67" s="427"/>
      <c r="L67" s="427"/>
      <c r="M67" s="427"/>
      <c r="N67" s="427"/>
      <c r="O67" s="427"/>
      <c r="P67" s="427"/>
      <c r="Q67" s="427"/>
      <c r="R67" s="334"/>
      <c r="S67" s="353"/>
      <c r="T67" s="1374"/>
      <c r="U67" s="1374"/>
      <c r="V67" s="1374"/>
      <c r="W67" s="1374"/>
      <c r="X67" s="1374"/>
      <c r="Y67" s="1374"/>
      <c r="Z67" s="1374"/>
      <c r="AA67" s="1374"/>
      <c r="AB67" s="448"/>
      <c r="AC67" s="427"/>
    </row>
    <row r="68" spans="1:29" ht="16.350000000000001" customHeight="1">
      <c r="A68" s="427"/>
      <c r="B68" s="1773"/>
      <c r="C68" s="1769"/>
      <c r="D68" s="1769"/>
      <c r="E68" s="1770"/>
      <c r="F68" s="1770"/>
      <c r="G68" s="1769"/>
      <c r="H68" s="1769"/>
      <c r="I68" s="1771"/>
      <c r="J68" s="1769"/>
      <c r="K68" s="1769"/>
      <c r="L68" s="1769"/>
      <c r="M68" s="1769"/>
      <c r="N68" s="1769"/>
      <c r="O68" s="1769"/>
      <c r="P68" s="1769"/>
      <c r="Q68" s="1769"/>
      <c r="R68" s="1655"/>
      <c r="S68" s="1655"/>
      <c r="T68" s="1655"/>
      <c r="U68" s="1655"/>
      <c r="V68" s="1655"/>
      <c r="W68" s="1655"/>
      <c r="X68" s="1655"/>
      <c r="Y68" s="1655"/>
      <c r="Z68" s="1655"/>
      <c r="AA68" s="1655"/>
      <c r="AB68" s="1772"/>
      <c r="AC68" s="427"/>
    </row>
    <row r="69" spans="1:29" ht="30" customHeight="1">
      <c r="A69" s="427"/>
      <c r="B69" s="451"/>
      <c r="C69" s="427"/>
      <c r="D69" s="427"/>
      <c r="E69" s="478">
        <v>9.39</v>
      </c>
      <c r="F69" s="447" t="s">
        <v>448</v>
      </c>
      <c r="G69" s="427"/>
      <c r="H69" s="427"/>
      <c r="I69" s="457"/>
      <c r="J69" s="427"/>
      <c r="K69" s="427"/>
      <c r="L69" s="427"/>
      <c r="M69" s="427"/>
      <c r="N69" s="427"/>
      <c r="O69" s="427"/>
      <c r="P69" s="427"/>
      <c r="Q69" s="427"/>
      <c r="R69" s="334"/>
      <c r="S69" s="3305">
        <v>55</v>
      </c>
      <c r="T69" s="3277"/>
      <c r="U69" s="3278"/>
      <c r="V69" s="3278"/>
      <c r="W69" s="3278"/>
      <c r="X69" s="3278"/>
      <c r="Y69" s="3278"/>
      <c r="Z69" s="3279"/>
      <c r="AA69" s="1374"/>
      <c r="AB69" s="448"/>
      <c r="AC69" s="427"/>
    </row>
    <row r="70" spans="1:29" ht="30" customHeight="1">
      <c r="A70" s="427"/>
      <c r="B70" s="451"/>
      <c r="C70" s="427"/>
      <c r="D70" s="427"/>
      <c r="E70" s="440"/>
      <c r="F70" s="457" t="s">
        <v>2411</v>
      </c>
      <c r="G70" s="427"/>
      <c r="H70" s="427"/>
      <c r="I70" s="457"/>
      <c r="J70" s="427"/>
      <c r="K70" s="427"/>
      <c r="L70" s="427"/>
      <c r="M70" s="427"/>
      <c r="N70" s="427"/>
      <c r="O70" s="427"/>
      <c r="P70" s="427"/>
      <c r="Q70" s="427"/>
      <c r="R70" s="334"/>
      <c r="S70" s="3305"/>
      <c r="T70" s="3280"/>
      <c r="U70" s="3281"/>
      <c r="V70" s="3281"/>
      <c r="W70" s="3281"/>
      <c r="X70" s="3281"/>
      <c r="Y70" s="3281"/>
      <c r="Z70" s="3282"/>
      <c r="AA70" s="1374"/>
      <c r="AB70" s="448"/>
      <c r="AC70" s="427"/>
    </row>
    <row r="71" spans="1:29" ht="16.350000000000001" customHeight="1">
      <c r="A71" s="427"/>
      <c r="B71" s="451"/>
      <c r="C71" s="427"/>
      <c r="D71" s="427"/>
      <c r="E71" s="440"/>
      <c r="F71" s="440"/>
      <c r="G71" s="427"/>
      <c r="H71" s="427"/>
      <c r="I71" s="457"/>
      <c r="J71" s="427"/>
      <c r="K71" s="427"/>
      <c r="L71" s="427"/>
      <c r="M71" s="427"/>
      <c r="N71" s="427"/>
      <c r="O71" s="427"/>
      <c r="P71" s="427"/>
      <c r="Q71" s="427"/>
      <c r="R71" s="334"/>
      <c r="S71" s="334"/>
      <c r="T71" s="334"/>
      <c r="U71" s="334"/>
      <c r="V71" s="334"/>
      <c r="W71" s="334"/>
      <c r="X71" s="334"/>
      <c r="Y71" s="334"/>
      <c r="Z71" s="334"/>
      <c r="AA71" s="334"/>
      <c r="AB71" s="448"/>
      <c r="AC71" s="427"/>
    </row>
    <row r="72" spans="1:29" ht="16.350000000000001" customHeight="1">
      <c r="A72" s="427"/>
      <c r="B72" s="1773"/>
      <c r="C72" s="1769"/>
      <c r="D72" s="1769"/>
      <c r="E72" s="1770"/>
      <c r="F72" s="1770"/>
      <c r="G72" s="1769"/>
      <c r="H72" s="1769"/>
      <c r="I72" s="1771"/>
      <c r="J72" s="1769"/>
      <c r="K72" s="1769"/>
      <c r="L72" s="1769"/>
      <c r="M72" s="1769"/>
      <c r="N72" s="1769"/>
      <c r="O72" s="1769"/>
      <c r="P72" s="1769"/>
      <c r="Q72" s="1769"/>
      <c r="R72" s="1655"/>
      <c r="S72" s="1655"/>
      <c r="T72" s="1655"/>
      <c r="U72" s="1655"/>
      <c r="V72" s="1655"/>
      <c r="W72" s="1655"/>
      <c r="X72" s="1655"/>
      <c r="Y72" s="1655"/>
      <c r="Z72" s="1655"/>
      <c r="AA72" s="1655"/>
      <c r="AB72" s="1772"/>
      <c r="AC72" s="427"/>
    </row>
    <row r="73" spans="1:29" ht="30" customHeight="1">
      <c r="A73" s="427"/>
      <c r="B73" s="451"/>
      <c r="C73" s="427"/>
      <c r="D73" s="427"/>
      <c r="E73" s="478">
        <v>9.4</v>
      </c>
      <c r="F73" s="447" t="s">
        <v>803</v>
      </c>
      <c r="G73" s="427"/>
      <c r="H73" s="427"/>
      <c r="I73" s="457"/>
      <c r="J73" s="427"/>
      <c r="K73" s="427"/>
      <c r="L73" s="427"/>
      <c r="M73" s="427"/>
      <c r="N73" s="427"/>
      <c r="O73" s="427"/>
      <c r="P73" s="427"/>
      <c r="Q73" s="427"/>
      <c r="R73" s="334"/>
      <c r="S73" s="3305">
        <v>56</v>
      </c>
      <c r="T73" s="3277"/>
      <c r="U73" s="3278"/>
      <c r="V73" s="3278"/>
      <c r="W73" s="3278"/>
      <c r="X73" s="3278"/>
      <c r="Y73" s="3278"/>
      <c r="Z73" s="3279"/>
      <c r="AA73" s="1374"/>
      <c r="AB73" s="448"/>
      <c r="AC73" s="427"/>
    </row>
    <row r="74" spans="1:29" ht="30" customHeight="1">
      <c r="A74" s="427"/>
      <c r="B74" s="451"/>
      <c r="C74" s="427"/>
      <c r="D74" s="427"/>
      <c r="E74" s="440"/>
      <c r="F74" s="457" t="s">
        <v>804</v>
      </c>
      <c r="G74" s="427"/>
      <c r="H74" s="427"/>
      <c r="I74" s="457"/>
      <c r="J74" s="427"/>
      <c r="K74" s="427"/>
      <c r="L74" s="427"/>
      <c r="M74" s="427"/>
      <c r="N74" s="427"/>
      <c r="O74" s="427"/>
      <c r="P74" s="427"/>
      <c r="Q74" s="427"/>
      <c r="R74" s="334"/>
      <c r="S74" s="3305"/>
      <c r="T74" s="3280"/>
      <c r="U74" s="3281"/>
      <c r="V74" s="3281"/>
      <c r="W74" s="3281"/>
      <c r="X74" s="3281"/>
      <c r="Y74" s="3281"/>
      <c r="Z74" s="3282"/>
      <c r="AA74" s="1374"/>
      <c r="AB74" s="448"/>
      <c r="AC74" s="427"/>
    </row>
    <row r="75" spans="1:29" ht="39.9" customHeight="1">
      <c r="A75" s="427"/>
      <c r="B75" s="465"/>
      <c r="C75" s="467"/>
      <c r="D75" s="467"/>
      <c r="E75" s="1774"/>
      <c r="F75" s="1774"/>
      <c r="G75" s="467"/>
      <c r="H75" s="467"/>
      <c r="I75" s="1775"/>
      <c r="J75" s="467"/>
      <c r="K75" s="467"/>
      <c r="L75" s="467"/>
      <c r="M75" s="467"/>
      <c r="N75" s="467"/>
      <c r="O75" s="467"/>
      <c r="P75" s="467"/>
      <c r="Q75" s="467"/>
      <c r="R75" s="400"/>
      <c r="S75" s="400"/>
      <c r="T75" s="400"/>
      <c r="U75" s="400"/>
      <c r="V75" s="400"/>
      <c r="W75" s="400"/>
      <c r="X75" s="400"/>
      <c r="Y75" s="400"/>
      <c r="Z75" s="400"/>
      <c r="AA75" s="400"/>
      <c r="AB75" s="468"/>
      <c r="AC75" s="427"/>
    </row>
    <row r="76" spans="1:29" ht="16.350000000000001" customHeight="1">
      <c r="A76" s="427"/>
      <c r="B76" s="1773"/>
      <c r="C76" s="1769"/>
      <c r="D76" s="1769"/>
      <c r="E76" s="1770"/>
      <c r="F76" s="1770"/>
      <c r="G76" s="1769"/>
      <c r="H76" s="1769"/>
      <c r="I76" s="1771"/>
      <c r="J76" s="1769"/>
      <c r="K76" s="1769"/>
      <c r="L76" s="1769"/>
      <c r="M76" s="1769"/>
      <c r="N76" s="1769"/>
      <c r="O76" s="1769"/>
      <c r="P76" s="1769"/>
      <c r="Q76" s="1769"/>
      <c r="R76" s="1655"/>
      <c r="S76" s="1655"/>
      <c r="T76" s="1655"/>
      <c r="U76" s="1655"/>
      <c r="V76" s="1655"/>
      <c r="W76" s="1655"/>
      <c r="X76" s="1655"/>
      <c r="Y76" s="1655"/>
      <c r="Z76" s="1655"/>
      <c r="AA76" s="1655"/>
      <c r="AB76" s="1772"/>
      <c r="AC76" s="427"/>
    </row>
    <row r="77" spans="1:29" ht="30" customHeight="1">
      <c r="A77" s="427"/>
      <c r="B77" s="451"/>
      <c r="C77" s="427"/>
      <c r="D77" s="427"/>
      <c r="E77" s="478">
        <v>9.41</v>
      </c>
      <c r="F77" s="447" t="s">
        <v>2408</v>
      </c>
      <c r="G77" s="427"/>
      <c r="H77" s="427"/>
      <c r="I77" s="457"/>
      <c r="J77" s="427"/>
      <c r="K77" s="427"/>
      <c r="L77" s="427"/>
      <c r="M77" s="427"/>
      <c r="N77" s="427"/>
      <c r="O77" s="427"/>
      <c r="P77" s="427"/>
      <c r="Q77" s="3305">
        <v>99</v>
      </c>
      <c r="R77" s="3350">
        <f>+R57+T61+T65+T69+T73</f>
        <v>0</v>
      </c>
      <c r="S77" s="3351"/>
      <c r="T77" s="3351"/>
      <c r="U77" s="3351"/>
      <c r="V77" s="3351"/>
      <c r="W77" s="3351"/>
      <c r="X77" s="3352"/>
      <c r="Y77" s="334"/>
      <c r="Z77" s="334"/>
      <c r="AA77" s="334"/>
      <c r="AB77" s="448"/>
      <c r="AC77" s="427"/>
    </row>
    <row r="78" spans="1:29" ht="30" customHeight="1">
      <c r="A78" s="427"/>
      <c r="B78" s="451"/>
      <c r="C78" s="427"/>
      <c r="D78" s="427"/>
      <c r="E78" s="462"/>
      <c r="F78" s="457" t="s">
        <v>2409</v>
      </c>
      <c r="G78" s="427"/>
      <c r="H78" s="427"/>
      <c r="I78" s="427"/>
      <c r="J78" s="427"/>
      <c r="K78" s="427"/>
      <c r="L78" s="427"/>
      <c r="M78" s="427"/>
      <c r="N78" s="427"/>
      <c r="O78" s="427"/>
      <c r="P78" s="427"/>
      <c r="Q78" s="3305"/>
      <c r="R78" s="3353"/>
      <c r="S78" s="3354"/>
      <c r="T78" s="3354"/>
      <c r="U78" s="3354"/>
      <c r="V78" s="3354"/>
      <c r="W78" s="3354"/>
      <c r="X78" s="3355"/>
      <c r="Y78" s="334"/>
      <c r="Z78" s="334"/>
      <c r="AA78" s="334"/>
      <c r="AB78" s="448"/>
      <c r="AC78" s="427"/>
    </row>
    <row r="79" spans="1:29" ht="39.9" customHeight="1" thickBot="1">
      <c r="A79" s="427"/>
      <c r="B79" s="459"/>
      <c r="C79" s="460"/>
      <c r="D79" s="460"/>
      <c r="E79" s="477"/>
      <c r="F79" s="475"/>
      <c r="G79" s="460"/>
      <c r="H79" s="460"/>
      <c r="I79" s="460"/>
      <c r="J79" s="460"/>
      <c r="K79" s="460"/>
      <c r="L79" s="460"/>
      <c r="M79" s="460"/>
      <c r="N79" s="460"/>
      <c r="O79" s="460"/>
      <c r="P79" s="460"/>
      <c r="Q79" s="460"/>
      <c r="R79" s="460"/>
      <c r="S79" s="460"/>
      <c r="T79" s="460"/>
      <c r="U79" s="460"/>
      <c r="V79" s="460"/>
      <c r="W79" s="460"/>
      <c r="X79" s="460"/>
      <c r="Y79" s="460"/>
      <c r="Z79" s="460"/>
      <c r="AA79" s="460"/>
      <c r="AB79" s="461"/>
      <c r="AC79" s="427"/>
    </row>
    <row r="80" spans="1:29" ht="30" customHeight="1">
      <c r="A80" s="427"/>
      <c r="B80" s="427"/>
      <c r="C80" s="427"/>
      <c r="D80" s="427"/>
      <c r="E80" s="440"/>
      <c r="F80" s="440"/>
      <c r="G80" s="427"/>
      <c r="H80" s="427"/>
      <c r="I80" s="427"/>
      <c r="J80" s="427"/>
      <c r="K80" s="427"/>
      <c r="L80" s="427"/>
      <c r="M80" s="427"/>
      <c r="N80" s="427"/>
      <c r="O80" s="427"/>
      <c r="P80" s="427"/>
      <c r="Q80" s="427"/>
      <c r="R80" s="427"/>
      <c r="S80" s="427"/>
      <c r="T80" s="427"/>
      <c r="U80" s="427"/>
      <c r="V80" s="441"/>
      <c r="W80" s="427"/>
      <c r="X80" s="427"/>
      <c r="Y80" s="427"/>
      <c r="Z80" s="427"/>
      <c r="AA80" s="427"/>
      <c r="AB80" s="427"/>
      <c r="AC80" s="427"/>
    </row>
    <row r="81" spans="1:29" ht="30" customHeight="1">
      <c r="A81" s="427"/>
      <c r="B81" s="3349">
        <v>27</v>
      </c>
      <c r="C81" s="3349"/>
      <c r="D81" s="3349"/>
      <c r="E81" s="3349"/>
      <c r="F81" s="3349"/>
      <c r="G81" s="3349"/>
      <c r="H81" s="3349"/>
      <c r="I81" s="3349"/>
      <c r="J81" s="3349"/>
      <c r="K81" s="3349"/>
      <c r="L81" s="3349"/>
      <c r="M81" s="3349"/>
      <c r="N81" s="3349"/>
      <c r="O81" s="3349"/>
      <c r="P81" s="3349"/>
      <c r="Q81" s="3349"/>
      <c r="R81" s="3349"/>
      <c r="S81" s="3349"/>
      <c r="T81" s="3349"/>
      <c r="U81" s="3349"/>
      <c r="V81" s="3349"/>
      <c r="W81" s="3349"/>
      <c r="X81" s="3349"/>
      <c r="Y81" s="3349"/>
      <c r="Z81" s="3349"/>
      <c r="AA81" s="3349"/>
      <c r="AB81" s="3349"/>
      <c r="AC81" s="3349"/>
    </row>
    <row r="82" spans="1:29" ht="30" customHeight="1">
      <c r="A82" s="427"/>
      <c r="B82" s="3349"/>
      <c r="C82" s="3349"/>
      <c r="D82" s="3349"/>
      <c r="E82" s="3349"/>
      <c r="F82" s="3349"/>
      <c r="G82" s="3349"/>
      <c r="H82" s="3349"/>
      <c r="I82" s="3349"/>
      <c r="J82" s="3349"/>
      <c r="K82" s="3349"/>
      <c r="L82" s="3349"/>
      <c r="M82" s="3349"/>
      <c r="N82" s="3349"/>
      <c r="O82" s="3349"/>
      <c r="P82" s="3349"/>
      <c r="Q82" s="3349"/>
      <c r="R82" s="3349"/>
      <c r="S82" s="3349"/>
      <c r="T82" s="3349"/>
      <c r="U82" s="3349"/>
      <c r="V82" s="3349"/>
      <c r="W82" s="3349"/>
      <c r="X82" s="3349"/>
      <c r="Y82" s="3349"/>
      <c r="Z82" s="3349"/>
      <c r="AA82" s="3349"/>
      <c r="AB82" s="3349"/>
      <c r="AC82" s="3349"/>
    </row>
    <row r="83" spans="1:29" ht="30" customHeight="1"/>
    <row r="84" spans="1:29" ht="30" customHeight="1"/>
  </sheetData>
  <mergeCells count="45">
    <mergeCell ref="S65:S66"/>
    <mergeCell ref="T65:Z66"/>
    <mergeCell ref="S19:S20"/>
    <mergeCell ref="T19:Z20"/>
    <mergeCell ref="T23:Z24"/>
    <mergeCell ref="S31:S32"/>
    <mergeCell ref="T26:Z27"/>
    <mergeCell ref="S48:S49"/>
    <mergeCell ref="T48:Z49"/>
    <mergeCell ref="Q77:Q78"/>
    <mergeCell ref="B81:AC82"/>
    <mergeCell ref="S69:S70"/>
    <mergeCell ref="T69:Z70"/>
    <mergeCell ref="S73:S74"/>
    <mergeCell ref="T73:Z74"/>
    <mergeCell ref="R77:X78"/>
    <mergeCell ref="S10:S11"/>
    <mergeCell ref="T13:Z14"/>
    <mergeCell ref="T16:Z17"/>
    <mergeCell ref="S61:S62"/>
    <mergeCell ref="T61:Z62"/>
    <mergeCell ref="S37:S38"/>
    <mergeCell ref="T37:Z38"/>
    <mergeCell ref="S40:S41"/>
    <mergeCell ref="T40:Z41"/>
    <mergeCell ref="S43:S44"/>
    <mergeCell ref="T43:Z44"/>
    <mergeCell ref="S53:S54"/>
    <mergeCell ref="T53:Z54"/>
    <mergeCell ref="E3:F4"/>
    <mergeCell ref="Q2:R2"/>
    <mergeCell ref="T2:W2"/>
    <mergeCell ref="Y2:Z2"/>
    <mergeCell ref="Q57:Q58"/>
    <mergeCell ref="R57:X58"/>
    <mergeCell ref="T6:Z6"/>
    <mergeCell ref="V7:X7"/>
    <mergeCell ref="T10:Z11"/>
    <mergeCell ref="S13:S14"/>
    <mergeCell ref="S16:S17"/>
    <mergeCell ref="S23:S24"/>
    <mergeCell ref="S34:S35"/>
    <mergeCell ref="T34:Z35"/>
    <mergeCell ref="T31:Z32"/>
    <mergeCell ref="S26:S27"/>
  </mergeCells>
  <pageMargins left="0.23622047244094491" right="0.23622047244094491" top="0.51181102362204722" bottom="0.51181102362204722" header="0" footer="0"/>
  <pageSetup paperSize="9" scale="3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codeName="Sheet30">
    <tabColor rgb="FFFFC000"/>
  </sheetPr>
  <dimension ref="A1:HG86"/>
  <sheetViews>
    <sheetView showGridLines="0" view="pageBreakPreview" topLeftCell="A7" zoomScale="40" zoomScaleNormal="40" zoomScaleSheetLayoutView="40" zoomScalePageLayoutView="40" workbookViewId="0">
      <selection activeCell="M33" sqref="M33"/>
    </sheetView>
  </sheetViews>
  <sheetFormatPr defaultColWidth="9.109375" defaultRowHeight="34.200000000000003"/>
  <cols>
    <col min="1" max="4" width="3.6640625" style="45" customWidth="1"/>
    <col min="5" max="5" width="12.109375" style="45" customWidth="1"/>
    <col min="6" max="6" width="9.6640625" style="45" customWidth="1"/>
    <col min="7" max="7" width="5.6640625" style="45" customWidth="1"/>
    <col min="8" max="11" width="14.6640625" style="45" customWidth="1"/>
    <col min="12" max="13" width="10" style="45" customWidth="1"/>
    <col min="14" max="14" width="10.6640625" style="45" customWidth="1"/>
    <col min="15" max="15" width="11.109375" style="45" customWidth="1"/>
    <col min="16" max="18" width="10.6640625" style="45" customWidth="1"/>
    <col min="19" max="19" width="10.6640625" style="46" customWidth="1"/>
    <col min="20" max="20" width="10.6640625" style="45" customWidth="1"/>
    <col min="21" max="21" width="13.5546875" style="46" customWidth="1"/>
    <col min="22" max="24" width="10.6640625" style="45" customWidth="1"/>
    <col min="25" max="25" width="6.6640625" style="45" customWidth="1"/>
    <col min="26" max="26" width="10.6640625" style="45" customWidth="1"/>
    <col min="27" max="27" width="12.5546875" style="45" customWidth="1"/>
    <col min="28" max="28" width="10.6640625" style="45" customWidth="1"/>
    <col min="29" max="29" width="10.6640625" style="46" customWidth="1"/>
    <col min="30" max="30" width="10.6640625" style="1199" customWidth="1"/>
    <col min="31" max="31" width="7.88671875" style="45" customWidth="1"/>
    <col min="32" max="32" width="10.6640625" style="45" customWidth="1"/>
    <col min="33" max="33" width="3.6640625" style="45" customWidth="1"/>
    <col min="34" max="34" width="2.5546875" style="45" customWidth="1"/>
    <col min="35" max="69" width="4.88671875" style="45" customWidth="1"/>
    <col min="70" max="16384" width="9.109375" style="45"/>
  </cols>
  <sheetData>
    <row r="1" spans="2:34" ht="14.25" customHeight="1" thickBot="1"/>
    <row r="2" spans="2:34" ht="15.75" customHeight="1" thickBot="1">
      <c r="B2" s="1190"/>
      <c r="C2" s="1083"/>
      <c r="D2" s="1083"/>
      <c r="E2" s="1083"/>
      <c r="F2" s="1083"/>
      <c r="G2" s="1083"/>
      <c r="H2" s="1083"/>
      <c r="I2" s="1083"/>
      <c r="J2" s="1083"/>
      <c r="K2" s="1083"/>
      <c r="L2" s="1083"/>
      <c r="M2" s="1083"/>
      <c r="N2" s="1083"/>
      <c r="O2" s="1083"/>
      <c r="P2" s="1083"/>
      <c r="Q2" s="1083"/>
      <c r="R2" s="1083"/>
      <c r="S2" s="1085"/>
      <c r="T2" s="1083"/>
      <c r="U2" s="1085"/>
      <c r="V2" s="1083"/>
      <c r="W2" s="1083"/>
      <c r="X2" s="1083"/>
      <c r="Y2" s="1083"/>
      <c r="Z2" s="1083"/>
      <c r="AA2" s="1083"/>
      <c r="AB2" s="1083"/>
      <c r="AC2" s="1085"/>
      <c r="AD2" s="2019"/>
      <c r="AE2" s="1083"/>
      <c r="AF2" s="1083"/>
      <c r="AG2" s="1086"/>
    </row>
    <row r="3" spans="2:34" ht="50.1" customHeight="1">
      <c r="B3" s="1091"/>
      <c r="E3" s="3356">
        <v>10</v>
      </c>
      <c r="F3" s="3357"/>
      <c r="G3" s="2017"/>
      <c r="H3" s="1089" t="s">
        <v>449</v>
      </c>
      <c r="I3" s="2017"/>
      <c r="N3" s="1118"/>
      <c r="O3" s="1118"/>
      <c r="S3" s="45"/>
      <c r="T3" s="1118"/>
      <c r="U3" s="45"/>
      <c r="V3" s="1118"/>
      <c r="W3" s="1118"/>
      <c r="X3" s="1118"/>
      <c r="Y3" s="1118"/>
      <c r="AC3" s="45"/>
      <c r="AD3" s="1037"/>
      <c r="AE3" s="1118"/>
      <c r="AF3" s="1118"/>
      <c r="AG3" s="1195"/>
      <c r="AH3" s="1118"/>
    </row>
    <row r="4" spans="2:34" ht="50.1" customHeight="1" thickBot="1">
      <c r="B4" s="1091"/>
      <c r="E4" s="3358"/>
      <c r="F4" s="3359"/>
      <c r="G4" s="2017"/>
      <c r="H4" s="1092" t="s">
        <v>450</v>
      </c>
      <c r="I4" s="2017"/>
      <c r="N4" s="1118"/>
      <c r="O4" s="1118"/>
      <c r="S4" s="45"/>
      <c r="T4" s="1118"/>
      <c r="U4" s="45"/>
      <c r="V4" s="1118"/>
      <c r="W4" s="1118"/>
      <c r="X4" s="1118"/>
      <c r="Y4" s="1118"/>
      <c r="AC4" s="45"/>
      <c r="AD4" s="1037"/>
      <c r="AE4" s="1118"/>
      <c r="AF4" s="1118"/>
      <c r="AG4" s="1195"/>
      <c r="AH4" s="1118"/>
    </row>
    <row r="5" spans="2:34" ht="30" customHeight="1">
      <c r="B5" s="1091"/>
      <c r="N5" s="1118"/>
      <c r="O5" s="1118"/>
      <c r="S5" s="3360" t="s">
        <v>812</v>
      </c>
      <c r="T5" s="3361"/>
      <c r="U5" s="3361"/>
      <c r="V5" s="3361"/>
      <c r="W5" s="3361"/>
      <c r="X5" s="3361"/>
      <c r="Y5" s="1199"/>
      <c r="AA5" s="3360" t="s">
        <v>813</v>
      </c>
      <c r="AB5" s="3361"/>
      <c r="AC5" s="3361"/>
      <c r="AD5" s="3361"/>
      <c r="AE5" s="3361"/>
      <c r="AF5" s="3361"/>
      <c r="AG5" s="1195"/>
      <c r="AH5" s="1118"/>
    </row>
    <row r="6" spans="2:34" ht="30" customHeight="1">
      <c r="B6" s="1091"/>
      <c r="S6" s="3369" t="s">
        <v>40</v>
      </c>
      <c r="T6" s="3369"/>
      <c r="U6" s="3369"/>
      <c r="V6" s="3369"/>
      <c r="W6" s="3369"/>
      <c r="X6" s="3369"/>
      <c r="AA6" s="3369" t="s">
        <v>40</v>
      </c>
      <c r="AB6" s="3369"/>
      <c r="AC6" s="3369"/>
      <c r="AD6" s="3369"/>
      <c r="AE6" s="3369"/>
      <c r="AF6" s="3369"/>
      <c r="AG6" s="1195"/>
      <c r="AH6" s="1118"/>
    </row>
    <row r="7" spans="2:34" ht="30" customHeight="1">
      <c r="B7" s="1091"/>
      <c r="N7" s="1118"/>
      <c r="O7" s="1381"/>
      <c r="S7" s="45"/>
      <c r="T7" s="1118"/>
      <c r="U7" s="45"/>
      <c r="V7" s="1118"/>
      <c r="W7" s="3368">
        <v>1001</v>
      </c>
      <c r="X7" s="3368"/>
      <c r="Y7" s="1381"/>
      <c r="Z7" s="45" t="s">
        <v>11</v>
      </c>
      <c r="AC7" s="45"/>
      <c r="AD7" s="1037"/>
      <c r="AE7" s="3368">
        <v>1002</v>
      </c>
      <c r="AF7" s="3368"/>
      <c r="AG7" s="1195"/>
      <c r="AH7" s="1118"/>
    </row>
    <row r="8" spans="2:34" ht="30" customHeight="1">
      <c r="B8" s="1091"/>
      <c r="E8" s="1116" t="s">
        <v>6</v>
      </c>
      <c r="F8" s="220" t="s">
        <v>366</v>
      </c>
      <c r="P8" s="3370"/>
      <c r="R8" s="3338" t="s">
        <v>57</v>
      </c>
      <c r="S8" s="3362"/>
      <c r="T8" s="3363"/>
      <c r="U8" s="3363"/>
      <c r="V8" s="3363"/>
      <c r="W8" s="3363"/>
      <c r="X8" s="3364"/>
      <c r="Y8" s="1037"/>
      <c r="Z8" s="3338" t="s">
        <v>57</v>
      </c>
      <c r="AA8" s="3362"/>
      <c r="AB8" s="3363"/>
      <c r="AC8" s="3363"/>
      <c r="AD8" s="3363"/>
      <c r="AE8" s="3363"/>
      <c r="AF8" s="3364"/>
      <c r="AG8" s="1382"/>
      <c r="AH8" s="1118"/>
    </row>
    <row r="9" spans="2:34" ht="30" customHeight="1">
      <c r="B9" s="1091"/>
      <c r="E9" s="220"/>
      <c r="F9" s="1104" t="s">
        <v>367</v>
      </c>
      <c r="P9" s="3370"/>
      <c r="R9" s="3338"/>
      <c r="S9" s="3365"/>
      <c r="T9" s="3366"/>
      <c r="U9" s="3366"/>
      <c r="V9" s="3366"/>
      <c r="W9" s="3366"/>
      <c r="X9" s="3367"/>
      <c r="Y9" s="1037"/>
      <c r="Z9" s="3338"/>
      <c r="AA9" s="3365"/>
      <c r="AB9" s="3366"/>
      <c r="AC9" s="3366"/>
      <c r="AD9" s="3366"/>
      <c r="AE9" s="3366"/>
      <c r="AF9" s="3367"/>
      <c r="AG9" s="1382"/>
      <c r="AH9" s="1118"/>
    </row>
    <row r="10" spans="2:34" ht="30" customHeight="1">
      <c r="B10" s="1091"/>
      <c r="E10" s="220"/>
      <c r="N10" s="1118"/>
      <c r="O10" s="1118"/>
      <c r="S10" s="1383"/>
      <c r="T10" s="1384"/>
      <c r="U10" s="1383"/>
      <c r="V10" s="1384"/>
      <c r="W10" s="1384"/>
      <c r="X10" s="1384"/>
      <c r="Y10" s="1118"/>
      <c r="AA10" s="1383"/>
      <c r="AB10" s="1383"/>
      <c r="AC10" s="1383"/>
      <c r="AD10" s="1492"/>
      <c r="AE10" s="1384"/>
      <c r="AF10" s="1384"/>
      <c r="AG10" s="1385"/>
      <c r="AH10" s="1118"/>
    </row>
    <row r="11" spans="2:34" ht="30" customHeight="1">
      <c r="B11" s="1091"/>
      <c r="E11" s="1116" t="s">
        <v>7</v>
      </c>
      <c r="F11" s="220" t="s">
        <v>451</v>
      </c>
      <c r="P11" s="1078"/>
      <c r="R11" s="3338" t="s">
        <v>58</v>
      </c>
      <c r="S11" s="3362"/>
      <c r="T11" s="3363"/>
      <c r="U11" s="3363"/>
      <c r="V11" s="3363"/>
      <c r="W11" s="3363"/>
      <c r="X11" s="3364"/>
      <c r="Y11" s="1037"/>
      <c r="Z11" s="3338" t="s">
        <v>58</v>
      </c>
      <c r="AA11" s="3362"/>
      <c r="AB11" s="3363"/>
      <c r="AC11" s="3363"/>
      <c r="AD11" s="3363"/>
      <c r="AE11" s="3363"/>
      <c r="AF11" s="3364"/>
      <c r="AG11" s="1385"/>
      <c r="AH11" s="1118"/>
    </row>
    <row r="12" spans="2:34" ht="30" customHeight="1">
      <c r="B12" s="1091"/>
      <c r="E12" s="220"/>
      <c r="F12" s="1104" t="s">
        <v>452</v>
      </c>
      <c r="P12" s="1078"/>
      <c r="R12" s="3338"/>
      <c r="S12" s="3365"/>
      <c r="T12" s="3366"/>
      <c r="U12" s="3366"/>
      <c r="V12" s="3366"/>
      <c r="W12" s="3366"/>
      <c r="X12" s="3367"/>
      <c r="Y12" s="1037"/>
      <c r="Z12" s="3338"/>
      <c r="AA12" s="3365"/>
      <c r="AB12" s="3366"/>
      <c r="AC12" s="3366"/>
      <c r="AD12" s="3366"/>
      <c r="AE12" s="3366"/>
      <c r="AF12" s="3367"/>
      <c r="AG12" s="1385"/>
      <c r="AH12" s="1118"/>
    </row>
    <row r="13" spans="2:34" ht="30" customHeight="1">
      <c r="B13" s="1091"/>
      <c r="E13" s="220"/>
      <c r="S13" s="1386"/>
      <c r="T13" s="1383"/>
      <c r="U13" s="1386"/>
      <c r="V13" s="1383"/>
      <c r="W13" s="1383"/>
      <c r="X13" s="1383"/>
      <c r="AA13" s="1383"/>
      <c r="AB13" s="1383"/>
      <c r="AC13" s="1386"/>
      <c r="AD13" s="2020"/>
      <c r="AE13" s="1383"/>
      <c r="AF13" s="1383"/>
      <c r="AG13" s="1382"/>
      <c r="AH13" s="1118"/>
    </row>
    <row r="14" spans="2:34" ht="30" customHeight="1">
      <c r="B14" s="1091"/>
      <c r="N14" s="1118"/>
      <c r="O14" s="1118"/>
      <c r="Q14" s="1078"/>
      <c r="R14" s="1118"/>
      <c r="S14" s="1384"/>
      <c r="T14" s="1384"/>
      <c r="U14" s="1384"/>
      <c r="V14" s="1384"/>
      <c r="W14" s="1384"/>
      <c r="X14" s="1384"/>
      <c r="Y14" s="1118"/>
      <c r="Z14" s="1118"/>
      <c r="AA14" s="1387"/>
      <c r="AB14" s="1384"/>
      <c r="AC14" s="1384"/>
      <c r="AD14" s="1492"/>
      <c r="AE14" s="1384"/>
      <c r="AF14" s="1384"/>
      <c r="AG14" s="1385"/>
      <c r="AH14" s="1118"/>
    </row>
    <row r="15" spans="2:34" ht="30" customHeight="1">
      <c r="B15" s="1091"/>
      <c r="E15" s="1116" t="s">
        <v>8</v>
      </c>
      <c r="F15" s="220" t="s">
        <v>2412</v>
      </c>
      <c r="P15" s="3370"/>
      <c r="R15" s="3338">
        <v>99</v>
      </c>
      <c r="S15" s="3372">
        <f>+S8+S11</f>
        <v>0</v>
      </c>
      <c r="T15" s="3373"/>
      <c r="U15" s="3373"/>
      <c r="V15" s="3373"/>
      <c r="W15" s="3373"/>
      <c r="X15" s="3374"/>
      <c r="Y15" s="1037"/>
      <c r="Z15" s="3338">
        <v>99</v>
      </c>
      <c r="AA15" s="3372">
        <f>+AA8+AA11</f>
        <v>0</v>
      </c>
      <c r="AB15" s="3373"/>
      <c r="AC15" s="3373"/>
      <c r="AD15" s="3373"/>
      <c r="AE15" s="3373"/>
      <c r="AF15" s="3374"/>
      <c r="AG15" s="1385"/>
      <c r="AH15" s="1118"/>
    </row>
    <row r="16" spans="2:34" ht="30" customHeight="1">
      <c r="B16" s="1091"/>
      <c r="F16" s="1104" t="s">
        <v>2413</v>
      </c>
      <c r="P16" s="3370"/>
      <c r="R16" s="3338"/>
      <c r="S16" s="3375"/>
      <c r="T16" s="3376"/>
      <c r="U16" s="3376"/>
      <c r="V16" s="3376"/>
      <c r="W16" s="3376"/>
      <c r="X16" s="3377"/>
      <c r="Y16" s="1037"/>
      <c r="Z16" s="3338"/>
      <c r="AA16" s="3375"/>
      <c r="AB16" s="3376"/>
      <c r="AC16" s="3376"/>
      <c r="AD16" s="3376"/>
      <c r="AE16" s="3376"/>
      <c r="AF16" s="3377"/>
      <c r="AG16" s="1385"/>
      <c r="AH16" s="1118"/>
    </row>
    <row r="17" spans="2:215" s="47" customFormat="1" ht="30" customHeight="1">
      <c r="B17" s="1388"/>
      <c r="C17" s="1389"/>
      <c r="D17" s="1389"/>
      <c r="E17" s="1389"/>
      <c r="F17" s="1389"/>
      <c r="G17" s="1389"/>
      <c r="H17" s="1389"/>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827"/>
      <c r="AE17" s="1389"/>
      <c r="AF17" s="1389"/>
      <c r="AG17" s="1390"/>
    </row>
    <row r="18" spans="2:215" s="47" customFormat="1" ht="30" customHeight="1" thickBot="1">
      <c r="B18" s="1177"/>
      <c r="AD18" s="1181"/>
      <c r="AG18" s="1212"/>
    </row>
    <row r="19" spans="2:215" s="47" customFormat="1" ht="50.1" customHeight="1">
      <c r="B19" s="1177"/>
      <c r="E19" s="3356">
        <v>11</v>
      </c>
      <c r="F19" s="3357"/>
      <c r="G19" s="2017"/>
      <c r="H19" s="1391" t="s">
        <v>189</v>
      </c>
      <c r="I19" s="2017"/>
      <c r="AD19" s="1181"/>
      <c r="AG19" s="1212"/>
    </row>
    <row r="20" spans="2:215" s="47" customFormat="1" ht="50.1" customHeight="1" thickBot="1">
      <c r="B20" s="1177"/>
      <c r="E20" s="3358"/>
      <c r="F20" s="3359"/>
      <c r="G20" s="2017"/>
      <c r="H20" s="2018" t="s">
        <v>190</v>
      </c>
      <c r="I20" s="2017"/>
      <c r="M20" s="42"/>
      <c r="P20" s="42"/>
      <c r="R20" s="1392"/>
      <c r="Z20" s="1392"/>
      <c r="AA20" s="1233"/>
      <c r="AB20" s="1233"/>
      <c r="AC20" s="1233"/>
      <c r="AD20" s="1652"/>
      <c r="AE20" s="1233"/>
      <c r="AG20" s="1212"/>
    </row>
    <row r="21" spans="2:215" s="47" customFormat="1" ht="30" customHeight="1">
      <c r="B21" s="1177"/>
      <c r="E21" s="2017"/>
      <c r="F21" s="2017"/>
      <c r="G21" s="2017"/>
      <c r="H21" s="2017"/>
      <c r="I21" s="2017"/>
      <c r="J21" s="42"/>
      <c r="K21" s="42"/>
      <c r="L21" s="42"/>
      <c r="M21" s="42"/>
      <c r="N21" s="1337"/>
      <c r="T21" s="1337"/>
      <c r="V21" s="1337"/>
      <c r="W21" s="1337"/>
      <c r="AD21" s="2021"/>
      <c r="AE21" s="1337"/>
      <c r="AG21" s="1212"/>
      <c r="AI21" s="48"/>
      <c r="AJ21" s="48"/>
      <c r="AK21" s="48"/>
    </row>
    <row r="22" spans="2:215" s="47" customFormat="1" ht="30" customHeight="1">
      <c r="B22" s="1177"/>
      <c r="C22" s="1092"/>
      <c r="D22" s="1092"/>
      <c r="E22" s="1092"/>
      <c r="J22" s="42"/>
      <c r="K22" s="42"/>
      <c r="L22" s="42"/>
      <c r="M22" s="42"/>
      <c r="N22" s="1337"/>
      <c r="Q22" s="47" t="s">
        <v>11</v>
      </c>
      <c r="T22" s="1337"/>
      <c r="V22" s="1337"/>
      <c r="W22" s="1337"/>
      <c r="AD22" s="2021"/>
      <c r="AE22" s="1337"/>
      <c r="AG22" s="1212"/>
      <c r="AI22" s="48"/>
      <c r="AJ22" s="48"/>
      <c r="AK22" s="48"/>
    </row>
    <row r="23" spans="2:215" s="47" customFormat="1" ht="30" customHeight="1">
      <c r="B23" s="1177"/>
      <c r="E23" s="2041">
        <v>11.1</v>
      </c>
      <c r="F23" s="1150" t="s">
        <v>814</v>
      </c>
      <c r="AD23" s="1181"/>
      <c r="AG23" s="1212"/>
    </row>
    <row r="24" spans="2:215" s="47" customFormat="1" ht="30" customHeight="1">
      <c r="B24" s="1177"/>
      <c r="E24" s="49"/>
      <c r="F24" s="48" t="s">
        <v>815</v>
      </c>
      <c r="AD24" s="1181"/>
      <c r="AG24" s="1212"/>
    </row>
    <row r="25" spans="2:215" s="47" customFormat="1" ht="30" customHeight="1">
      <c r="B25" s="1177"/>
      <c r="E25" s="49"/>
      <c r="AD25" s="1181"/>
      <c r="AG25" s="1212"/>
    </row>
    <row r="26" spans="2:215" s="47" customFormat="1" ht="30" customHeight="1">
      <c r="B26" s="1177"/>
      <c r="E26" s="49"/>
      <c r="F26" s="1150" t="s">
        <v>153</v>
      </c>
      <c r="AD26" s="1181"/>
      <c r="AG26" s="1212"/>
    </row>
    <row r="27" spans="2:215" s="47" customFormat="1" ht="30" customHeight="1">
      <c r="B27" s="1177"/>
      <c r="E27" s="49"/>
      <c r="F27" s="48" t="s">
        <v>154</v>
      </c>
      <c r="AD27" s="1181"/>
      <c r="AG27" s="1212"/>
    </row>
    <row r="28" spans="2:215" s="47" customFormat="1" ht="30" customHeight="1">
      <c r="B28" s="1177"/>
      <c r="E28" s="49"/>
      <c r="F28" s="48"/>
      <c r="M28" s="3379" t="s">
        <v>816</v>
      </c>
      <c r="N28" s="3379"/>
      <c r="O28" s="3379"/>
      <c r="P28" s="3379"/>
      <c r="Q28" s="3379"/>
      <c r="R28" s="3379"/>
      <c r="S28" s="3379"/>
      <c r="V28" s="3379" t="s">
        <v>453</v>
      </c>
      <c r="W28" s="3379"/>
      <c r="X28" s="3379"/>
      <c r="Y28" s="3379"/>
      <c r="Z28" s="3379"/>
      <c r="AA28" s="3379"/>
      <c r="AB28" s="3379"/>
      <c r="AC28" s="3379"/>
      <c r="AD28" s="1181"/>
      <c r="AG28" s="1212"/>
    </row>
    <row r="29" spans="2:215" s="47" customFormat="1" ht="30" customHeight="1">
      <c r="B29" s="1177"/>
      <c r="E29" s="49"/>
      <c r="M29" s="3379"/>
      <c r="N29" s="3379"/>
      <c r="O29" s="3379"/>
      <c r="P29" s="3379"/>
      <c r="Q29" s="3379"/>
      <c r="R29" s="3379"/>
      <c r="S29" s="3379"/>
      <c r="T29" s="1233"/>
      <c r="U29" s="1233"/>
      <c r="V29" s="3379"/>
      <c r="W29" s="3379"/>
      <c r="X29" s="3379"/>
      <c r="Y29" s="3379"/>
      <c r="Z29" s="3379"/>
      <c r="AA29" s="3379"/>
      <c r="AB29" s="3379"/>
      <c r="AC29" s="3379"/>
      <c r="AD29" s="1181"/>
      <c r="AG29" s="1212"/>
      <c r="AH29" s="1216"/>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row>
    <row r="30" spans="2:215" s="47" customFormat="1" ht="30" customHeight="1">
      <c r="B30" s="1177"/>
      <c r="E30" s="49"/>
      <c r="L30" s="1118"/>
      <c r="M30" s="49"/>
      <c r="N30" s="49"/>
      <c r="O30" s="49"/>
      <c r="R30" s="3371">
        <v>1100</v>
      </c>
      <c r="S30" s="3371"/>
      <c r="T30" s="1150"/>
      <c r="U30" s="1118"/>
      <c r="V30" s="49"/>
      <c r="W30" s="49"/>
      <c r="X30" s="49"/>
      <c r="AB30" s="3371">
        <v>1100</v>
      </c>
      <c r="AC30" s="3371"/>
      <c r="AD30" s="1181"/>
      <c r="AF30" s="1150"/>
      <c r="AG30" s="1217"/>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row>
    <row r="31" spans="2:215" s="47" customFormat="1" ht="30" customHeight="1">
      <c r="B31" s="1177"/>
      <c r="E31" s="1226"/>
      <c r="F31" s="1150"/>
      <c r="G31" s="1150"/>
      <c r="H31" s="1150"/>
      <c r="I31" s="1150"/>
      <c r="J31" s="1150"/>
      <c r="K31" s="1150"/>
      <c r="L31" s="3338" t="s">
        <v>52</v>
      </c>
      <c r="M31" s="3382">
        <f>'P22'!S61-'P27'!R57</f>
        <v>0</v>
      </c>
      <c r="N31" s="3383"/>
      <c r="O31" s="3383"/>
      <c r="P31" s="3383"/>
      <c r="Q31" s="3383"/>
      <c r="R31" s="3383"/>
      <c r="S31" s="3384"/>
      <c r="T31" s="1493"/>
      <c r="U31" s="3381" t="s">
        <v>53</v>
      </c>
      <c r="V31" s="3382"/>
      <c r="W31" s="3383"/>
      <c r="X31" s="3383"/>
      <c r="Y31" s="3383"/>
      <c r="Z31" s="3383"/>
      <c r="AA31" s="3383"/>
      <c r="AB31" s="3383"/>
      <c r="AC31" s="3384"/>
      <c r="AD31" s="1181"/>
      <c r="AF31" s="1118"/>
      <c r="AG31" s="1212"/>
    </row>
    <row r="32" spans="2:215" s="47" customFormat="1" ht="30" customHeight="1">
      <c r="B32" s="1177"/>
      <c r="E32" s="1229"/>
      <c r="F32" s="48"/>
      <c r="G32" s="48"/>
      <c r="H32" s="48"/>
      <c r="I32" s="48"/>
      <c r="J32" s="48"/>
      <c r="K32" s="48"/>
      <c r="L32" s="3338"/>
      <c r="M32" s="3385"/>
      <c r="N32" s="3386"/>
      <c r="O32" s="3386"/>
      <c r="P32" s="3386"/>
      <c r="Q32" s="3386"/>
      <c r="R32" s="3386"/>
      <c r="S32" s="3387"/>
      <c r="T32" s="1493"/>
      <c r="U32" s="3381"/>
      <c r="V32" s="3385"/>
      <c r="W32" s="3386"/>
      <c r="X32" s="3386"/>
      <c r="Y32" s="3386"/>
      <c r="Z32" s="3386"/>
      <c r="AA32" s="3386"/>
      <c r="AB32" s="3386"/>
      <c r="AC32" s="3387"/>
      <c r="AD32" s="1181"/>
      <c r="AF32" s="1118"/>
      <c r="AG32" s="1212"/>
    </row>
    <row r="33" spans="2:35" s="47" customFormat="1" ht="30" customHeight="1">
      <c r="B33" s="1177"/>
      <c r="D33" s="1229"/>
      <c r="E33" s="1229"/>
      <c r="F33" s="1229"/>
      <c r="G33" s="1229"/>
      <c r="H33" s="1229"/>
      <c r="I33" s="1229"/>
      <c r="J33" s="1229"/>
      <c r="K33" s="1229"/>
      <c r="L33" s="1229"/>
      <c r="M33" s="1229"/>
      <c r="N33" s="1181"/>
      <c r="O33" s="1181"/>
      <c r="P33" s="1343"/>
      <c r="Q33" s="1181"/>
      <c r="R33" s="1181"/>
      <c r="S33" s="1181"/>
      <c r="T33" s="1181"/>
      <c r="U33" s="1181"/>
      <c r="V33" s="1181"/>
      <c r="W33" s="1181"/>
      <c r="X33" s="1181"/>
      <c r="Y33" s="1181"/>
      <c r="Z33" s="1181"/>
      <c r="AA33" s="1181"/>
      <c r="AB33" s="1181"/>
      <c r="AC33" s="1181"/>
      <c r="AD33" s="1181"/>
      <c r="AE33" s="1181"/>
      <c r="AF33" s="1181"/>
      <c r="AG33" s="1230"/>
    </row>
    <row r="34" spans="2:35" s="47" customFormat="1" ht="30" customHeight="1">
      <c r="B34" s="1393"/>
      <c r="C34" s="1394"/>
      <c r="D34" s="1395"/>
      <c r="E34" s="1395"/>
      <c r="F34" s="1395"/>
      <c r="G34" s="1395"/>
      <c r="H34" s="1395"/>
      <c r="I34" s="1395"/>
      <c r="J34" s="1395"/>
      <c r="K34" s="1395"/>
      <c r="L34" s="1395"/>
      <c r="M34" s="1395"/>
      <c r="N34" s="1396"/>
      <c r="O34" s="1396"/>
      <c r="P34" s="1397"/>
      <c r="Q34" s="1396"/>
      <c r="R34" s="1396"/>
      <c r="S34" s="1396"/>
      <c r="T34" s="1396"/>
      <c r="U34" s="1396"/>
      <c r="V34" s="1396"/>
      <c r="W34" s="1396"/>
      <c r="X34" s="1396"/>
      <c r="Y34" s="1396"/>
      <c r="Z34" s="1396"/>
      <c r="AA34" s="1396"/>
      <c r="AB34" s="1396"/>
      <c r="AC34" s="1396"/>
      <c r="AD34" s="1396"/>
      <c r="AE34" s="1396"/>
      <c r="AF34" s="1396"/>
      <c r="AG34" s="1398"/>
    </row>
    <row r="35" spans="2:35" s="47" customFormat="1" ht="30" customHeight="1">
      <c r="B35" s="1177"/>
      <c r="E35" s="2230">
        <v>11.2</v>
      </c>
      <c r="F35" s="1227" t="s">
        <v>2417</v>
      </c>
      <c r="L35" s="1219"/>
      <c r="M35" s="1219"/>
      <c r="N35" s="1219"/>
      <c r="O35" s="1219"/>
      <c r="P35" s="1219"/>
      <c r="Q35" s="1219"/>
      <c r="R35" s="1219"/>
      <c r="S35" s="1219"/>
      <c r="T35" s="1219"/>
      <c r="U35" s="1219"/>
      <c r="V35" s="1219"/>
      <c r="W35" s="1219"/>
      <c r="X35" s="1219"/>
      <c r="Y35" s="1219"/>
      <c r="Z35" s="1219"/>
      <c r="AA35" s="1219"/>
      <c r="AB35" s="1219"/>
      <c r="AD35" s="2022"/>
      <c r="AE35" s="1219"/>
      <c r="AF35" s="1219"/>
      <c r="AG35" s="1399"/>
      <c r="AH35" s="1219"/>
      <c r="AI35" s="50"/>
    </row>
    <row r="36" spans="2:35" s="47" customFormat="1" ht="30" customHeight="1">
      <c r="B36" s="1177"/>
      <c r="E36" s="49"/>
      <c r="F36" s="1227" t="s">
        <v>2414</v>
      </c>
      <c r="L36" s="1219"/>
      <c r="M36" s="1219"/>
      <c r="N36" s="1219"/>
      <c r="O36" s="1219"/>
      <c r="P36" s="1219"/>
      <c r="Q36" s="1219"/>
      <c r="R36" s="1219"/>
      <c r="S36" s="1219"/>
      <c r="T36" s="1219"/>
      <c r="U36" s="1219"/>
      <c r="V36" s="1219"/>
      <c r="W36" s="1219"/>
      <c r="X36" s="1219"/>
      <c r="Y36" s="1219"/>
      <c r="Z36" s="1219"/>
      <c r="AA36" s="1219"/>
      <c r="AB36" s="1219"/>
      <c r="AD36" s="2022"/>
      <c r="AE36" s="1219"/>
      <c r="AF36" s="1219"/>
      <c r="AG36" s="1399"/>
      <c r="AH36" s="1219"/>
    </row>
    <row r="37" spans="2:35" s="47" customFormat="1" ht="30" customHeight="1">
      <c r="B37" s="1177"/>
      <c r="E37" s="1149"/>
      <c r="F37" s="1232" t="s">
        <v>2415</v>
      </c>
      <c r="L37" s="1220"/>
      <c r="M37" s="1220"/>
      <c r="N37" s="1220"/>
      <c r="O37" s="1220"/>
      <c r="P37" s="1220"/>
      <c r="Q37" s="1220"/>
      <c r="R37" s="1220"/>
      <c r="S37" s="1220"/>
      <c r="T37" s="1220"/>
      <c r="U37" s="1220"/>
      <c r="V37" s="1220"/>
      <c r="W37" s="1220"/>
      <c r="X37" s="1220"/>
      <c r="Y37" s="1220"/>
      <c r="Z37" s="1220"/>
      <c r="AA37" s="1220"/>
      <c r="AB37" s="1220"/>
      <c r="AD37" s="2023"/>
      <c r="AE37" s="1220"/>
      <c r="AF37" s="1220"/>
      <c r="AG37" s="1400"/>
      <c r="AH37" s="1220"/>
    </row>
    <row r="38" spans="2:35" s="47" customFormat="1" ht="30" customHeight="1">
      <c r="B38" s="1177"/>
      <c r="F38" s="1232" t="s">
        <v>2903</v>
      </c>
      <c r="L38" s="1220"/>
      <c r="M38" s="1220"/>
      <c r="N38" s="1220"/>
      <c r="O38" s="1220"/>
      <c r="P38" s="1220"/>
      <c r="Q38" s="1220"/>
      <c r="R38" s="1220"/>
      <c r="S38" s="1220"/>
      <c r="T38" s="1220"/>
      <c r="U38" s="1220"/>
      <c r="V38" s="1220"/>
      <c r="W38" s="1220"/>
      <c r="X38" s="1220"/>
      <c r="Y38" s="1220"/>
      <c r="Z38" s="1220"/>
      <c r="AA38" s="1220"/>
      <c r="AB38" s="1220"/>
      <c r="AD38" s="2023"/>
      <c r="AE38" s="1220"/>
      <c r="AF38" s="1220"/>
      <c r="AG38" s="1400"/>
      <c r="AH38" s="1220"/>
    </row>
    <row r="39" spans="2:35" s="47" customFormat="1" ht="30" customHeight="1">
      <c r="B39" s="1177"/>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D39" s="2023"/>
      <c r="AE39" s="1220"/>
      <c r="AF39" s="1220"/>
      <c r="AG39" s="1223"/>
    </row>
    <row r="40" spans="2:35" s="47" customFormat="1" ht="30" customHeight="1" thickBot="1">
      <c r="B40" s="1177"/>
      <c r="E40" s="1220"/>
      <c r="F40" s="1220"/>
      <c r="G40" s="1220"/>
      <c r="H40" s="1220"/>
      <c r="I40" s="1220"/>
      <c r="J40" s="1220"/>
      <c r="K40" s="1220"/>
      <c r="L40" s="1220"/>
      <c r="M40" s="1220"/>
      <c r="N40" s="1222"/>
      <c r="O40" s="1220"/>
      <c r="P40" s="1220"/>
      <c r="Q40" s="1220"/>
      <c r="R40" s="1220"/>
      <c r="S40" s="1220"/>
      <c r="T40" s="1220"/>
      <c r="U40" s="1220"/>
      <c r="V40" s="1220"/>
      <c r="W40" s="1222"/>
      <c r="X40" s="1222"/>
      <c r="Y40" s="1220"/>
      <c r="Z40" s="1220"/>
      <c r="AA40" s="1220"/>
      <c r="AB40" s="1220"/>
      <c r="AD40" s="3378">
        <v>1100</v>
      </c>
      <c r="AE40" s="3378"/>
      <c r="AG40" s="1223"/>
    </row>
    <row r="41" spans="2:35" s="47" customFormat="1" ht="30" customHeight="1" thickBot="1">
      <c r="B41" s="1177"/>
      <c r="F41" s="1219" t="s">
        <v>6</v>
      </c>
      <c r="G41" s="1231" t="s">
        <v>2418</v>
      </c>
      <c r="H41" s="1231"/>
      <c r="I41" s="1231"/>
      <c r="J41" s="1231"/>
      <c r="K41" s="1231"/>
      <c r="L41" s="1651"/>
      <c r="M41" s="1401"/>
      <c r="N41" s="1220"/>
      <c r="O41" s="1651"/>
      <c r="P41" s="1651"/>
      <c r="Q41" s="1651"/>
      <c r="R41" s="1651"/>
      <c r="S41" s="1651"/>
      <c r="T41" s="1651"/>
      <c r="U41" s="1651"/>
      <c r="V41" s="1401"/>
      <c r="W41" s="1220"/>
      <c r="X41" s="1220"/>
      <c r="Y41" s="1651"/>
      <c r="Z41" s="1651"/>
      <c r="AA41" s="1651"/>
      <c r="AB41" s="1651"/>
      <c r="AD41" s="1401" t="s">
        <v>54</v>
      </c>
      <c r="AE41" s="1404"/>
      <c r="AG41" s="1223"/>
    </row>
    <row r="42" spans="2:35" s="47" customFormat="1" ht="30" customHeight="1" thickBot="1">
      <c r="B42" s="1177"/>
      <c r="F42" s="1219"/>
      <c r="G42" s="1232"/>
      <c r="H42" s="1232"/>
      <c r="I42" s="1232"/>
      <c r="J42" s="1232"/>
      <c r="K42" s="1232"/>
      <c r="L42" s="1220"/>
      <c r="M42" s="1652"/>
      <c r="N42" s="1220"/>
      <c r="O42" s="1220"/>
      <c r="P42" s="1220"/>
      <c r="Q42" s="1220"/>
      <c r="R42" s="1220"/>
      <c r="S42" s="1220"/>
      <c r="T42" s="1220"/>
      <c r="U42" s="1220"/>
      <c r="V42" s="1652"/>
      <c r="W42" s="1220"/>
      <c r="X42" s="1220"/>
      <c r="Y42" s="1220"/>
      <c r="Z42" s="1220"/>
      <c r="AA42" s="1220"/>
      <c r="AB42" s="1220"/>
      <c r="AD42" s="1652"/>
      <c r="AE42" s="1220"/>
      <c r="AG42" s="1223"/>
    </row>
    <row r="43" spans="2:35" s="47" customFormat="1" ht="30" customHeight="1" thickBot="1">
      <c r="B43" s="1177"/>
      <c r="F43" s="1219" t="s">
        <v>7</v>
      </c>
      <c r="G43" s="1231" t="s">
        <v>817</v>
      </c>
      <c r="H43" s="1231"/>
      <c r="I43" s="1231"/>
      <c r="J43" s="1231"/>
      <c r="K43" s="1231"/>
      <c r="L43" s="1651"/>
      <c r="M43" s="1401"/>
      <c r="N43" s="1220"/>
      <c r="O43" s="1651"/>
      <c r="P43" s="1651"/>
      <c r="Q43" s="1651"/>
      <c r="R43" s="1651"/>
      <c r="S43" s="1651"/>
      <c r="T43" s="1651"/>
      <c r="U43" s="1651"/>
      <c r="V43" s="1401"/>
      <c r="W43" s="1220"/>
      <c r="X43" s="1220"/>
      <c r="Y43" s="1651"/>
      <c r="Z43" s="1651"/>
      <c r="AA43" s="1651"/>
      <c r="AB43" s="1651"/>
      <c r="AD43" s="1401" t="s">
        <v>55</v>
      </c>
      <c r="AE43" s="1404"/>
      <c r="AG43" s="1223"/>
    </row>
    <row r="44" spans="2:35" s="47" customFormat="1" ht="30" customHeight="1" thickBot="1">
      <c r="B44" s="1177"/>
      <c r="F44" s="1219"/>
      <c r="G44" s="1232"/>
      <c r="H44" s="1232"/>
      <c r="I44" s="1232"/>
      <c r="J44" s="1232"/>
      <c r="K44" s="1232"/>
      <c r="L44" s="1220"/>
      <c r="M44" s="1652"/>
      <c r="N44" s="1220"/>
      <c r="O44" s="1220"/>
      <c r="P44" s="1220"/>
      <c r="Q44" s="1220"/>
      <c r="R44" s="1220"/>
      <c r="S44" s="1220"/>
      <c r="T44" s="1220"/>
      <c r="U44" s="1220"/>
      <c r="V44" s="1652"/>
      <c r="W44" s="1220"/>
      <c r="X44" s="1220"/>
      <c r="Y44" s="1220"/>
      <c r="Z44" s="1220"/>
      <c r="AA44" s="1220"/>
      <c r="AB44" s="1220"/>
      <c r="AD44" s="1652"/>
      <c r="AE44" s="1220"/>
      <c r="AG44" s="1223"/>
    </row>
    <row r="45" spans="2:35" s="47" customFormat="1" ht="30" customHeight="1" thickBot="1">
      <c r="B45" s="1177"/>
      <c r="F45" s="1402" t="s">
        <v>8</v>
      </c>
      <c r="G45" s="1231" t="s">
        <v>2416</v>
      </c>
      <c r="H45" s="1231"/>
      <c r="I45" s="1231"/>
      <c r="J45" s="1651"/>
      <c r="K45" s="1651"/>
      <c r="L45" s="1651"/>
      <c r="M45" s="1651"/>
      <c r="N45" s="1651"/>
      <c r="O45" s="1651"/>
      <c r="P45" s="1651"/>
      <c r="Q45" s="1651"/>
      <c r="R45" s="1651"/>
      <c r="S45" s="1651"/>
      <c r="T45" s="1651"/>
      <c r="U45" s="1651"/>
      <c r="V45" s="1651"/>
      <c r="W45" s="1651"/>
      <c r="X45" s="1651"/>
      <c r="Y45" s="1651"/>
      <c r="Z45" s="1651"/>
      <c r="AA45" s="1651"/>
      <c r="AB45" s="1651"/>
      <c r="AD45" s="1401" t="s">
        <v>56</v>
      </c>
      <c r="AE45" s="1404"/>
      <c r="AG45" s="1223"/>
    </row>
    <row r="46" spans="2:35" s="47" customFormat="1" ht="30" customHeight="1" thickBot="1">
      <c r="B46" s="1177"/>
      <c r="F46" s="1219"/>
      <c r="G46" s="1232"/>
      <c r="H46" s="1232"/>
      <c r="I46" s="1232"/>
      <c r="J46" s="1232"/>
      <c r="K46" s="1232"/>
      <c r="L46" s="1220"/>
      <c r="M46" s="1652"/>
      <c r="N46" s="1220"/>
      <c r="O46" s="1220"/>
      <c r="P46" s="1220"/>
      <c r="Q46" s="1220"/>
      <c r="R46" s="1220"/>
      <c r="S46" s="1220"/>
      <c r="T46" s="1220"/>
      <c r="U46" s="1220"/>
      <c r="V46" s="1652"/>
      <c r="W46" s="1220"/>
      <c r="X46" s="1220"/>
      <c r="Y46" s="1220"/>
      <c r="Z46" s="1220"/>
      <c r="AA46" s="1220"/>
      <c r="AB46" s="1220"/>
      <c r="AD46" s="1652"/>
      <c r="AE46" s="1220"/>
      <c r="AG46" s="1223"/>
    </row>
    <row r="47" spans="2:35" s="47" customFormat="1" ht="30" customHeight="1" thickBot="1">
      <c r="B47" s="1177"/>
      <c r="F47" s="1219" t="s">
        <v>9</v>
      </c>
      <c r="G47" s="1231" t="s">
        <v>459</v>
      </c>
      <c r="H47" s="1231"/>
      <c r="I47" s="1231"/>
      <c r="J47" s="1231"/>
      <c r="K47" s="1231"/>
      <c r="L47" s="1651"/>
      <c r="M47" s="1401"/>
      <c r="N47" s="1220"/>
      <c r="O47" s="1651"/>
      <c r="P47" s="1651"/>
      <c r="Q47" s="1651"/>
      <c r="R47" s="1651"/>
      <c r="S47" s="1651"/>
      <c r="T47" s="1651"/>
      <c r="U47" s="1651"/>
      <c r="V47" s="1401"/>
      <c r="W47" s="1220"/>
      <c r="X47" s="1220"/>
      <c r="Y47" s="1651"/>
      <c r="Z47" s="1651"/>
      <c r="AA47" s="1651"/>
      <c r="AB47" s="1651"/>
      <c r="AD47" s="1401" t="s">
        <v>57</v>
      </c>
      <c r="AE47" s="1404"/>
      <c r="AG47" s="1223"/>
    </row>
    <row r="48" spans="2:35" s="47" customFormat="1" ht="30" customHeight="1" thickBot="1">
      <c r="B48" s="1177"/>
      <c r="F48" s="1219"/>
      <c r="G48" s="1232"/>
      <c r="H48" s="1232"/>
      <c r="I48" s="1232"/>
      <c r="J48" s="1232"/>
      <c r="K48" s="1232"/>
      <c r="L48" s="1220"/>
      <c r="M48" s="1652"/>
      <c r="N48" s="1220"/>
      <c r="O48" s="1220"/>
      <c r="P48" s="1220"/>
      <c r="Q48" s="1220"/>
      <c r="R48" s="1220"/>
      <c r="S48" s="1220"/>
      <c r="T48" s="1220"/>
      <c r="U48" s="1220"/>
      <c r="V48" s="1652"/>
      <c r="W48" s="1220"/>
      <c r="X48" s="1220"/>
      <c r="Y48" s="1220"/>
      <c r="Z48" s="1220"/>
      <c r="AA48" s="1220"/>
      <c r="AB48" s="1220"/>
      <c r="AD48" s="1652"/>
      <c r="AE48" s="1220"/>
      <c r="AG48" s="1223"/>
    </row>
    <row r="49" spans="2:33" s="47" customFormat="1" ht="30" customHeight="1" thickBot="1">
      <c r="B49" s="1177"/>
      <c r="F49" s="1219" t="s">
        <v>26</v>
      </c>
      <c r="G49" s="1231" t="s">
        <v>2419</v>
      </c>
      <c r="H49" s="1231"/>
      <c r="I49" s="1231"/>
      <c r="J49" s="1231"/>
      <c r="K49" s="1231"/>
      <c r="L49" s="1651"/>
      <c r="M49" s="1401"/>
      <c r="N49" s="1220"/>
      <c r="O49" s="1651"/>
      <c r="P49" s="1651"/>
      <c r="Q49" s="1651"/>
      <c r="R49" s="1651"/>
      <c r="S49" s="1651"/>
      <c r="T49" s="1651"/>
      <c r="U49" s="1651"/>
      <c r="V49" s="1401"/>
      <c r="W49" s="1220"/>
      <c r="X49" s="1220"/>
      <c r="Y49" s="1651"/>
      <c r="Z49" s="1651"/>
      <c r="AA49" s="1651"/>
      <c r="AB49" s="1651"/>
      <c r="AD49" s="1401" t="s">
        <v>58</v>
      </c>
      <c r="AE49" s="1404"/>
      <c r="AG49" s="1223"/>
    </row>
    <row r="50" spans="2:33" s="47" customFormat="1" ht="30" customHeight="1" thickBot="1">
      <c r="B50" s="1177"/>
      <c r="F50" s="1219"/>
      <c r="G50" s="1232"/>
      <c r="H50" s="1232"/>
      <c r="I50" s="1232"/>
      <c r="J50" s="1232"/>
      <c r="K50" s="1232"/>
      <c r="L50" s="1220"/>
      <c r="M50" s="1652"/>
      <c r="N50" s="1220"/>
      <c r="O50" s="1220"/>
      <c r="P50" s="1220"/>
      <c r="Q50" s="1220"/>
      <c r="R50" s="1220"/>
      <c r="S50" s="1220"/>
      <c r="T50" s="1220"/>
      <c r="U50" s="1220"/>
      <c r="V50" s="1652"/>
      <c r="W50" s="1220"/>
      <c r="X50" s="1220"/>
      <c r="Y50" s="1220"/>
      <c r="Z50" s="1220"/>
      <c r="AA50" s="1220"/>
      <c r="AB50" s="1220"/>
      <c r="AD50" s="1652"/>
      <c r="AE50" s="1220"/>
      <c r="AG50" s="1223"/>
    </row>
    <row r="51" spans="2:33" s="47" customFormat="1" ht="30" customHeight="1" thickBot="1">
      <c r="B51" s="1177"/>
      <c r="F51" s="1219" t="s">
        <v>28</v>
      </c>
      <c r="G51" s="1231" t="s">
        <v>2420</v>
      </c>
      <c r="H51" s="1231"/>
      <c r="I51" s="1231"/>
      <c r="J51" s="1231"/>
      <c r="K51" s="1231"/>
      <c r="L51" s="1651"/>
      <c r="M51" s="1401"/>
      <c r="N51" s="1220"/>
      <c r="O51" s="1651"/>
      <c r="P51" s="1651"/>
      <c r="Q51" s="1651"/>
      <c r="R51" s="1651"/>
      <c r="S51" s="1651"/>
      <c r="T51" s="1651"/>
      <c r="U51" s="1651"/>
      <c r="V51" s="1401"/>
      <c r="W51" s="1220"/>
      <c r="X51" s="1220"/>
      <c r="Y51" s="1651"/>
      <c r="Z51" s="1651"/>
      <c r="AA51" s="1651"/>
      <c r="AB51" s="1651"/>
      <c r="AD51" s="1401" t="s">
        <v>94</v>
      </c>
      <c r="AE51" s="1404"/>
      <c r="AG51" s="1223"/>
    </row>
    <row r="52" spans="2:33" s="47" customFormat="1" ht="30" customHeight="1" thickBot="1">
      <c r="B52" s="1177"/>
      <c r="F52" s="1219"/>
      <c r="G52" s="1232"/>
      <c r="H52" s="1232"/>
      <c r="I52" s="1232"/>
      <c r="J52" s="1232"/>
      <c r="K52" s="1232"/>
      <c r="L52" s="1220"/>
      <c r="M52" s="1652"/>
      <c r="N52" s="1220"/>
      <c r="O52" s="1220"/>
      <c r="P52" s="1220"/>
      <c r="Q52" s="1220"/>
      <c r="R52" s="1220"/>
      <c r="S52" s="1220"/>
      <c r="T52" s="1220"/>
      <c r="U52" s="1220"/>
      <c r="V52" s="1652"/>
      <c r="W52" s="1220"/>
      <c r="X52" s="1220"/>
      <c r="Y52" s="1220"/>
      <c r="Z52" s="1220"/>
      <c r="AA52" s="1220"/>
      <c r="AB52" s="1220"/>
      <c r="AD52" s="1652"/>
      <c r="AE52" s="1220"/>
      <c r="AG52" s="1223"/>
    </row>
    <row r="53" spans="2:33" s="47" customFormat="1" ht="30" customHeight="1" thickBot="1">
      <c r="B53" s="1177"/>
      <c r="F53" s="1219" t="s">
        <v>30</v>
      </c>
      <c r="G53" s="1231" t="s">
        <v>1234</v>
      </c>
      <c r="H53" s="1231"/>
      <c r="I53" s="1231"/>
      <c r="J53" s="1231"/>
      <c r="K53" s="1231"/>
      <c r="L53" s="1651"/>
      <c r="M53" s="1401"/>
      <c r="N53" s="1220"/>
      <c r="O53" s="1651"/>
      <c r="P53" s="1651"/>
      <c r="Q53" s="1651"/>
      <c r="R53" s="1651"/>
      <c r="S53" s="1651"/>
      <c r="T53" s="1651"/>
      <c r="U53" s="1651"/>
      <c r="V53" s="1401"/>
      <c r="W53" s="1220"/>
      <c r="X53" s="1220"/>
      <c r="Y53" s="1651"/>
      <c r="Z53" s="1651"/>
      <c r="AA53" s="1651"/>
      <c r="AB53" s="1651"/>
      <c r="AD53" s="1401" t="s">
        <v>59</v>
      </c>
      <c r="AE53" s="1404"/>
      <c r="AG53" s="1223"/>
    </row>
    <row r="54" spans="2:33" s="47" customFormat="1" ht="30" customHeight="1" thickBot="1">
      <c r="B54" s="1177"/>
      <c r="F54" s="1219"/>
      <c r="G54" s="1232"/>
      <c r="H54" s="1232"/>
      <c r="I54" s="1232"/>
      <c r="J54" s="1232"/>
      <c r="K54" s="1232"/>
      <c r="L54" s="1220"/>
      <c r="M54" s="1652"/>
      <c r="N54" s="1220"/>
      <c r="O54" s="1220"/>
      <c r="P54" s="1220"/>
      <c r="Q54" s="1220"/>
      <c r="R54" s="1220"/>
      <c r="S54" s="1220"/>
      <c r="T54" s="1220"/>
      <c r="U54" s="1220"/>
      <c r="V54" s="1652"/>
      <c r="W54" s="1220"/>
      <c r="X54" s="1220"/>
      <c r="Y54" s="1220"/>
      <c r="Z54" s="1220"/>
      <c r="AA54" s="1220"/>
      <c r="AB54" s="1220"/>
      <c r="AD54" s="1652"/>
      <c r="AE54" s="1220"/>
      <c r="AG54" s="1223"/>
    </row>
    <row r="55" spans="2:33" s="47" customFormat="1" ht="30" customHeight="1" thickBot="1">
      <c r="B55" s="1177"/>
      <c r="F55" s="1219" t="s">
        <v>32</v>
      </c>
      <c r="G55" s="1231" t="s">
        <v>460</v>
      </c>
      <c r="H55" s="1231"/>
      <c r="I55" s="1231"/>
      <c r="J55" s="1231"/>
      <c r="K55" s="1231"/>
      <c r="L55" s="1651"/>
      <c r="M55" s="1652"/>
      <c r="N55" s="1220"/>
      <c r="O55" s="1651"/>
      <c r="P55" s="1651"/>
      <c r="Q55" s="1651"/>
      <c r="R55" s="1651"/>
      <c r="S55" s="1651"/>
      <c r="T55" s="1651"/>
      <c r="U55" s="1651"/>
      <c r="V55" s="1652"/>
      <c r="W55" s="1220"/>
      <c r="X55" s="1220"/>
      <c r="Y55" s="1651"/>
      <c r="Z55" s="1651"/>
      <c r="AA55" s="1651"/>
      <c r="AB55" s="1651"/>
      <c r="AD55" s="1652">
        <v>10</v>
      </c>
      <c r="AE55" s="1404"/>
      <c r="AG55" s="1223"/>
    </row>
    <row r="56" spans="2:33" s="47" customFormat="1" ht="30" customHeight="1" thickBot="1">
      <c r="B56" s="1177"/>
      <c r="F56" s="1219"/>
      <c r="G56" s="1232"/>
      <c r="H56" s="1232"/>
      <c r="I56" s="1232"/>
      <c r="J56" s="1232"/>
      <c r="K56" s="1232"/>
      <c r="L56" s="1220"/>
      <c r="M56" s="1652"/>
      <c r="N56" s="1220"/>
      <c r="O56" s="1220"/>
      <c r="P56" s="1220"/>
      <c r="Q56" s="1220"/>
      <c r="R56" s="1220"/>
      <c r="S56" s="1220"/>
      <c r="T56" s="1220"/>
      <c r="U56" s="1220"/>
      <c r="V56" s="1652"/>
      <c r="W56" s="1220"/>
      <c r="X56" s="1220"/>
      <c r="Y56" s="1220"/>
      <c r="Z56" s="1220"/>
      <c r="AA56" s="1220"/>
      <c r="AB56" s="1220"/>
      <c r="AD56" s="1652"/>
      <c r="AE56" s="1220"/>
      <c r="AG56" s="1223"/>
    </row>
    <row r="57" spans="2:33" s="47" customFormat="1" ht="30" customHeight="1" thickBot="1">
      <c r="B57" s="1177"/>
      <c r="F57" s="1219" t="s">
        <v>46</v>
      </c>
      <c r="G57" s="1231" t="s">
        <v>2421</v>
      </c>
      <c r="H57" s="1231"/>
      <c r="I57" s="1231"/>
      <c r="J57" s="1231"/>
      <c r="K57" s="1231"/>
      <c r="L57" s="1651"/>
      <c r="M57" s="1652"/>
      <c r="N57" s="1220"/>
      <c r="O57" s="1651"/>
      <c r="P57" s="1651"/>
      <c r="Q57" s="1651"/>
      <c r="R57" s="1651"/>
      <c r="S57" s="1651"/>
      <c r="T57" s="1651"/>
      <c r="U57" s="1651"/>
      <c r="V57" s="1652"/>
      <c r="W57" s="1220"/>
      <c r="X57" s="1220"/>
      <c r="Y57" s="1651"/>
      <c r="Z57" s="1651"/>
      <c r="AA57" s="1651"/>
      <c r="AB57" s="1651"/>
      <c r="AD57" s="1652">
        <v>11</v>
      </c>
      <c r="AE57" s="1404"/>
      <c r="AG57" s="1223"/>
    </row>
    <row r="58" spans="2:33" s="47" customFormat="1" ht="30" customHeight="1" thickBot="1">
      <c r="B58" s="1177"/>
      <c r="F58" s="1219"/>
      <c r="G58" s="1232"/>
      <c r="H58" s="1232"/>
      <c r="I58" s="1232"/>
      <c r="J58" s="1232"/>
      <c r="K58" s="1232"/>
      <c r="L58" s="1220"/>
      <c r="M58" s="1652"/>
      <c r="N58" s="1220"/>
      <c r="O58" s="1220"/>
      <c r="P58" s="1220"/>
      <c r="Q58" s="1220"/>
      <c r="R58" s="1220"/>
      <c r="S58" s="1220"/>
      <c r="T58" s="1220"/>
      <c r="U58" s="1220"/>
      <c r="V58" s="1652"/>
      <c r="W58" s="1220"/>
      <c r="X58" s="1220"/>
      <c r="Y58" s="1220"/>
      <c r="Z58" s="1220"/>
      <c r="AA58" s="1220"/>
      <c r="AB58" s="1220"/>
      <c r="AD58" s="1652"/>
      <c r="AE58" s="1220"/>
      <c r="AG58" s="1223"/>
    </row>
    <row r="59" spans="2:33" s="47" customFormat="1" ht="30" customHeight="1" thickBot="1">
      <c r="B59" s="1177"/>
      <c r="F59" s="1219" t="s">
        <v>319</v>
      </c>
      <c r="G59" s="1231" t="s">
        <v>1099</v>
      </c>
      <c r="H59" s="1231"/>
      <c r="I59" s="1231"/>
      <c r="J59" s="1231"/>
      <c r="K59" s="1231"/>
      <c r="L59" s="1651"/>
      <c r="M59" s="1652"/>
      <c r="N59" s="1220"/>
      <c r="O59" s="1651"/>
      <c r="P59" s="1651"/>
      <c r="Q59" s="1651"/>
      <c r="R59" s="1651"/>
      <c r="S59" s="1651"/>
      <c r="T59" s="1651"/>
      <c r="U59" s="1651"/>
      <c r="V59" s="1652"/>
      <c r="W59" s="1220"/>
      <c r="X59" s="1220"/>
      <c r="Y59" s="1651"/>
      <c r="Z59" s="1651"/>
      <c r="AA59" s="1651"/>
      <c r="AB59" s="1651"/>
      <c r="AD59" s="1652">
        <v>12</v>
      </c>
      <c r="AE59" s="1404"/>
      <c r="AG59" s="1223"/>
    </row>
    <row r="60" spans="2:33" s="47" customFormat="1" ht="30" customHeight="1" thickBot="1">
      <c r="B60" s="1177"/>
      <c r="F60" s="1219"/>
      <c r="G60" s="1232"/>
      <c r="H60" s="1232"/>
      <c r="I60" s="1232"/>
      <c r="J60" s="1232"/>
      <c r="K60" s="1232"/>
      <c r="L60" s="1220"/>
      <c r="M60" s="1652"/>
      <c r="N60" s="1220"/>
      <c r="O60" s="1220"/>
      <c r="P60" s="1220"/>
      <c r="Q60" s="1220"/>
      <c r="R60" s="1220"/>
      <c r="S60" s="1220"/>
      <c r="T60" s="1220"/>
      <c r="U60" s="1220"/>
      <c r="V60" s="1652"/>
      <c r="W60" s="1220"/>
      <c r="X60" s="1220"/>
      <c r="Y60" s="1220"/>
      <c r="Z60" s="1220"/>
      <c r="AA60" s="1220"/>
      <c r="AB60" s="1220"/>
      <c r="AD60" s="1652"/>
      <c r="AE60" s="1220"/>
      <c r="AG60" s="1223"/>
    </row>
    <row r="61" spans="2:33" s="47" customFormat="1" ht="30" customHeight="1" thickBot="1">
      <c r="B61" s="1177"/>
      <c r="F61" s="1219" t="s">
        <v>326</v>
      </c>
      <c r="G61" s="1231" t="s">
        <v>461</v>
      </c>
      <c r="H61" s="1231"/>
      <c r="I61" s="1231"/>
      <c r="J61" s="1231"/>
      <c r="K61" s="1231"/>
      <c r="L61" s="1651"/>
      <c r="M61" s="1652"/>
      <c r="N61" s="1220"/>
      <c r="O61" s="1651"/>
      <c r="P61" s="1651"/>
      <c r="Q61" s="1651"/>
      <c r="R61" s="1651"/>
      <c r="S61" s="1651"/>
      <c r="T61" s="1651"/>
      <c r="U61" s="1651"/>
      <c r="V61" s="1652"/>
      <c r="W61" s="1220"/>
      <c r="X61" s="1220"/>
      <c r="Y61" s="1651"/>
      <c r="Z61" s="1651"/>
      <c r="AA61" s="1651"/>
      <c r="AB61" s="1651"/>
      <c r="AD61" s="1652">
        <v>13</v>
      </c>
      <c r="AE61" s="1404"/>
      <c r="AG61" s="1223"/>
    </row>
    <row r="62" spans="2:33" s="47" customFormat="1" ht="30" customHeight="1" thickBot="1">
      <c r="B62" s="1177"/>
      <c r="F62" s="1219"/>
      <c r="G62" s="1232"/>
      <c r="H62" s="1232"/>
      <c r="I62" s="1232"/>
      <c r="J62" s="1232"/>
      <c r="K62" s="1232"/>
      <c r="L62" s="1220"/>
      <c r="M62" s="1652"/>
      <c r="N62" s="1220"/>
      <c r="O62" s="1220"/>
      <c r="P62" s="1220"/>
      <c r="Q62" s="1220"/>
      <c r="R62" s="1220"/>
      <c r="S62" s="1220"/>
      <c r="T62" s="1220"/>
      <c r="U62" s="1220"/>
      <c r="V62" s="1652"/>
      <c r="W62" s="1220"/>
      <c r="X62" s="1220"/>
      <c r="Y62" s="1220"/>
      <c r="Z62" s="1220"/>
      <c r="AA62" s="1220"/>
      <c r="AB62" s="1220"/>
      <c r="AD62" s="1652"/>
      <c r="AE62" s="1220"/>
      <c r="AG62" s="1223"/>
    </row>
    <row r="63" spans="2:33" s="47" customFormat="1" ht="30" customHeight="1" thickBot="1">
      <c r="B63" s="1177"/>
      <c r="D63" s="1229"/>
      <c r="F63" s="1219" t="s">
        <v>454</v>
      </c>
      <c r="G63" s="1231" t="s">
        <v>862</v>
      </c>
      <c r="H63" s="1231"/>
      <c r="I63" s="1231"/>
      <c r="J63" s="1231"/>
      <c r="K63" s="1231"/>
      <c r="L63" s="1651"/>
      <c r="M63" s="1343"/>
      <c r="N63" s="1220"/>
      <c r="O63" s="1651"/>
      <c r="P63" s="1651"/>
      <c r="Q63" s="1651"/>
      <c r="R63" s="1651"/>
      <c r="S63" s="1651"/>
      <c r="T63" s="1651"/>
      <c r="U63" s="1651"/>
      <c r="V63" s="1343"/>
      <c r="W63" s="1220"/>
      <c r="X63" s="1220"/>
      <c r="Y63" s="1651"/>
      <c r="Z63" s="1651"/>
      <c r="AA63" s="1651"/>
      <c r="AB63" s="1651"/>
      <c r="AD63" s="1343">
        <v>14</v>
      </c>
      <c r="AE63" s="1404"/>
      <c r="AG63" s="1212"/>
    </row>
    <row r="64" spans="2:33" s="47" customFormat="1" ht="30" customHeight="1" thickBot="1">
      <c r="B64" s="1177"/>
      <c r="D64" s="1229"/>
      <c r="F64" s="1150"/>
      <c r="M64" s="1343"/>
      <c r="P64" s="1403"/>
      <c r="V64" s="1343"/>
      <c r="Z64" s="1403"/>
      <c r="AD64" s="1343"/>
      <c r="AG64" s="1212"/>
    </row>
    <row r="65" spans="2:33" s="47" customFormat="1" ht="30" customHeight="1" thickBot="1">
      <c r="B65" s="1177"/>
      <c r="D65" s="1229"/>
      <c r="F65" s="1150" t="s">
        <v>455</v>
      </c>
      <c r="G65" s="1231" t="s">
        <v>2422</v>
      </c>
      <c r="H65" s="1231"/>
      <c r="I65" s="1231"/>
      <c r="J65" s="1231"/>
      <c r="K65" s="1231"/>
      <c r="L65" s="1651"/>
      <c r="M65" s="1343"/>
      <c r="N65" s="1220"/>
      <c r="O65" s="1651"/>
      <c r="P65" s="1651"/>
      <c r="Q65" s="1651"/>
      <c r="R65" s="1651"/>
      <c r="S65" s="1651"/>
      <c r="T65" s="1651"/>
      <c r="U65" s="1651"/>
      <c r="V65" s="1343"/>
      <c r="W65" s="1220"/>
      <c r="X65" s="1220"/>
      <c r="Y65" s="1651"/>
      <c r="Z65" s="1651"/>
      <c r="AA65" s="1651"/>
      <c r="AB65" s="1651"/>
      <c r="AD65" s="1343">
        <v>15</v>
      </c>
      <c r="AE65" s="1404"/>
      <c r="AG65" s="1212"/>
    </row>
    <row r="66" spans="2:33" s="47" customFormat="1" ht="30" customHeight="1" thickBot="1">
      <c r="B66" s="1177"/>
      <c r="D66" s="1229"/>
      <c r="F66" s="1219"/>
      <c r="M66" s="1343"/>
      <c r="P66" s="1403"/>
      <c r="V66" s="1343"/>
      <c r="Z66" s="1403"/>
      <c r="AD66" s="1343"/>
      <c r="AG66" s="1212"/>
    </row>
    <row r="67" spans="2:33" s="47" customFormat="1" ht="30" customHeight="1" thickBot="1">
      <c r="B67" s="1177"/>
      <c r="F67" s="1219" t="s">
        <v>456</v>
      </c>
      <c r="G67" s="1231" t="s">
        <v>2423</v>
      </c>
      <c r="H67" s="1231"/>
      <c r="I67" s="1231"/>
      <c r="J67" s="1231"/>
      <c r="K67" s="1231"/>
      <c r="L67" s="1651"/>
      <c r="M67" s="1343"/>
      <c r="N67" s="1220"/>
      <c r="O67" s="1651"/>
      <c r="P67" s="1651"/>
      <c r="Q67" s="1651"/>
      <c r="R67" s="1651"/>
      <c r="S67" s="1651"/>
      <c r="T67" s="1651"/>
      <c r="U67" s="1651"/>
      <c r="V67" s="1343"/>
      <c r="W67" s="1220"/>
      <c r="X67" s="1220"/>
      <c r="Y67" s="1651"/>
      <c r="Z67" s="1651"/>
      <c r="AA67" s="1651"/>
      <c r="AB67" s="1651"/>
      <c r="AD67" s="1343">
        <v>16</v>
      </c>
      <c r="AE67" s="1404"/>
      <c r="AG67" s="1212"/>
    </row>
    <row r="68" spans="2:33" s="47" customFormat="1" ht="30" customHeight="1" thickBot="1">
      <c r="B68" s="1177"/>
      <c r="F68" s="1150"/>
      <c r="G68" s="1229"/>
      <c r="H68" s="1229"/>
      <c r="I68" s="1229"/>
      <c r="J68" s="1229"/>
      <c r="K68" s="1229"/>
      <c r="L68" s="1150"/>
      <c r="M68" s="1343"/>
      <c r="S68" s="1403"/>
      <c r="U68" s="1403"/>
      <c r="V68" s="1343"/>
      <c r="AD68" s="1343"/>
      <c r="AG68" s="1212"/>
    </row>
    <row r="69" spans="2:33" ht="30" customHeight="1" thickBot="1">
      <c r="B69" s="1177"/>
      <c r="C69" s="47"/>
      <c r="D69" s="47"/>
      <c r="F69" s="1219" t="s">
        <v>457</v>
      </c>
      <c r="G69" s="1231" t="s">
        <v>462</v>
      </c>
      <c r="H69" s="1231"/>
      <c r="I69" s="1231"/>
      <c r="J69" s="1231"/>
      <c r="K69" s="1231"/>
      <c r="L69" s="1651"/>
      <c r="M69" s="1343"/>
      <c r="N69" s="1220"/>
      <c r="O69" s="1651"/>
      <c r="P69" s="1651"/>
      <c r="Q69" s="1651"/>
      <c r="R69" s="1651"/>
      <c r="S69" s="1651"/>
      <c r="T69" s="1651"/>
      <c r="U69" s="1651"/>
      <c r="V69" s="1343"/>
      <c r="W69" s="1220"/>
      <c r="X69" s="1220"/>
      <c r="Y69" s="1651"/>
      <c r="Z69" s="1651"/>
      <c r="AA69" s="1651"/>
      <c r="AB69" s="1651"/>
      <c r="AC69" s="45"/>
      <c r="AD69" s="1343">
        <v>17</v>
      </c>
      <c r="AE69" s="1404"/>
      <c r="AG69" s="1212"/>
    </row>
    <row r="70" spans="2:33" ht="30" customHeight="1" thickBot="1">
      <c r="B70" s="1091"/>
      <c r="F70" s="220"/>
      <c r="M70" s="985"/>
      <c r="S70" s="45"/>
      <c r="U70" s="45"/>
      <c r="V70" s="985"/>
      <c r="AC70" s="45"/>
      <c r="AD70" s="985"/>
      <c r="AG70" s="1088"/>
    </row>
    <row r="71" spans="2:33" ht="30" customHeight="1" thickBot="1">
      <c r="B71" s="1091"/>
      <c r="F71" s="43" t="s">
        <v>458</v>
      </c>
      <c r="G71" s="41" t="s">
        <v>649</v>
      </c>
      <c r="H71" s="41"/>
      <c r="I71" s="41"/>
      <c r="J71" s="41"/>
      <c r="K71" s="41"/>
      <c r="M71" s="1343"/>
      <c r="N71" s="1220"/>
      <c r="S71" s="45"/>
      <c r="U71" s="45"/>
      <c r="V71" s="1343"/>
      <c r="W71" s="1220"/>
      <c r="X71" s="1220"/>
      <c r="AC71" s="45"/>
      <c r="AD71" s="1343">
        <v>20</v>
      </c>
      <c r="AE71" s="1404"/>
      <c r="AG71" s="1088"/>
    </row>
    <row r="72" spans="2:33" ht="30" customHeight="1" thickBot="1">
      <c r="B72" s="1091"/>
      <c r="F72" s="220"/>
      <c r="M72" s="985"/>
      <c r="S72" s="45"/>
      <c r="U72" s="45"/>
      <c r="V72" s="985"/>
      <c r="AC72" s="45"/>
      <c r="AD72" s="985"/>
      <c r="AG72" s="1088"/>
    </row>
    <row r="73" spans="2:33" ht="30" customHeight="1" thickBot="1">
      <c r="B73" s="1091"/>
      <c r="F73" s="43" t="s">
        <v>650</v>
      </c>
      <c r="G73" s="1231" t="s">
        <v>463</v>
      </c>
      <c r="H73" s="1231"/>
      <c r="I73" s="1231"/>
      <c r="J73" s="1231"/>
      <c r="K73" s="1231"/>
      <c r="L73" s="1651"/>
      <c r="M73" s="985"/>
      <c r="N73" s="1220"/>
      <c r="O73" s="1651"/>
      <c r="P73" s="1651"/>
      <c r="Q73" s="1651"/>
      <c r="R73" s="1651"/>
      <c r="S73" s="1651"/>
      <c r="T73" s="1651"/>
      <c r="U73" s="1651"/>
      <c r="V73" s="985"/>
      <c r="W73" s="1220"/>
      <c r="X73" s="1220"/>
      <c r="Y73" s="1651"/>
      <c r="Z73" s="1651"/>
      <c r="AA73" s="1651"/>
      <c r="AB73" s="1651"/>
      <c r="AC73" s="45"/>
      <c r="AD73" s="985">
        <v>18</v>
      </c>
      <c r="AE73" s="1404"/>
      <c r="AG73" s="1088"/>
    </row>
    <row r="74" spans="2:33" ht="30" customHeight="1" thickBot="1">
      <c r="B74" s="1091"/>
      <c r="E74" s="220"/>
      <c r="N74" s="1094"/>
      <c r="Q74" s="1653"/>
      <c r="R74" s="1653"/>
      <c r="S74" s="45"/>
      <c r="T74" s="1094"/>
      <c r="U74" s="45"/>
      <c r="V74" s="1094"/>
      <c r="W74" s="1094"/>
      <c r="X74" s="1094"/>
      <c r="Y74" s="1653"/>
      <c r="AA74" s="3380">
        <v>110019</v>
      </c>
      <c r="AB74" s="3380"/>
      <c r="AC74" s="45"/>
      <c r="AE74" s="1094"/>
      <c r="AG74" s="1088"/>
    </row>
    <row r="75" spans="2:33" ht="30" customHeight="1">
      <c r="B75" s="1091"/>
      <c r="G75" s="3388"/>
      <c r="H75" s="3389"/>
      <c r="I75" s="3389"/>
      <c r="J75" s="3389"/>
      <c r="K75" s="3389"/>
      <c r="L75" s="3389"/>
      <c r="M75" s="3389"/>
      <c r="N75" s="3389"/>
      <c r="O75" s="3389"/>
      <c r="P75" s="3389"/>
      <c r="Q75" s="3389"/>
      <c r="R75" s="3389"/>
      <c r="S75" s="3389"/>
      <c r="T75" s="3389"/>
      <c r="U75" s="3389"/>
      <c r="V75" s="3389"/>
      <c r="W75" s="3389"/>
      <c r="X75" s="3389"/>
      <c r="Y75" s="3389"/>
      <c r="Z75" s="3389"/>
      <c r="AA75" s="3389"/>
      <c r="AB75" s="3390"/>
      <c r="AC75" s="45"/>
      <c r="AD75" s="1817"/>
      <c r="AG75" s="1088"/>
    </row>
    <row r="76" spans="2:33" ht="30" customHeight="1">
      <c r="B76" s="1091"/>
      <c r="G76" s="3391"/>
      <c r="H76" s="3392"/>
      <c r="I76" s="3392"/>
      <c r="J76" s="3392"/>
      <c r="K76" s="3392"/>
      <c r="L76" s="3392"/>
      <c r="M76" s="3392"/>
      <c r="N76" s="3392"/>
      <c r="O76" s="3392"/>
      <c r="P76" s="3392"/>
      <c r="Q76" s="3392"/>
      <c r="R76" s="3392"/>
      <c r="S76" s="3392"/>
      <c r="T76" s="3392"/>
      <c r="U76" s="3392"/>
      <c r="V76" s="3392"/>
      <c r="W76" s="3392"/>
      <c r="X76" s="3392"/>
      <c r="Y76" s="3392"/>
      <c r="Z76" s="3392"/>
      <c r="AA76" s="3392"/>
      <c r="AB76" s="3393"/>
      <c r="AC76" s="45"/>
      <c r="AD76" s="1817"/>
      <c r="AG76" s="1088"/>
    </row>
    <row r="77" spans="2:33" ht="30" customHeight="1">
      <c r="B77" s="1091"/>
      <c r="G77" s="3391"/>
      <c r="H77" s="3392"/>
      <c r="I77" s="3392"/>
      <c r="J77" s="3392"/>
      <c r="K77" s="3392"/>
      <c r="L77" s="3392"/>
      <c r="M77" s="3392"/>
      <c r="N77" s="3392"/>
      <c r="O77" s="3392"/>
      <c r="P77" s="3392"/>
      <c r="Q77" s="3392"/>
      <c r="R77" s="3392"/>
      <c r="S77" s="3392"/>
      <c r="T77" s="3392"/>
      <c r="U77" s="3392"/>
      <c r="V77" s="3392"/>
      <c r="W77" s="3392"/>
      <c r="X77" s="3392"/>
      <c r="Y77" s="3392"/>
      <c r="Z77" s="3392"/>
      <c r="AA77" s="3392"/>
      <c r="AB77" s="3393"/>
      <c r="AC77" s="45"/>
      <c r="AG77" s="1088"/>
    </row>
    <row r="78" spans="2:33" ht="30" customHeight="1" thickBot="1">
      <c r="B78" s="1091"/>
      <c r="G78" s="3394"/>
      <c r="H78" s="3395"/>
      <c r="I78" s="3395"/>
      <c r="J78" s="3395"/>
      <c r="K78" s="3395"/>
      <c r="L78" s="3395"/>
      <c r="M78" s="3395"/>
      <c r="N78" s="3395"/>
      <c r="O78" s="3395"/>
      <c r="P78" s="3395"/>
      <c r="Q78" s="3395"/>
      <c r="R78" s="3395"/>
      <c r="S78" s="3395"/>
      <c r="T78" s="3395"/>
      <c r="U78" s="3395"/>
      <c r="V78" s="3395"/>
      <c r="W78" s="3395"/>
      <c r="X78" s="3395"/>
      <c r="Y78" s="3395"/>
      <c r="Z78" s="3395"/>
      <c r="AA78" s="3395"/>
      <c r="AB78" s="3396"/>
      <c r="AC78" s="45"/>
      <c r="AG78" s="1088"/>
    </row>
    <row r="79" spans="2:33" ht="30" customHeight="1">
      <c r="B79" s="1091"/>
      <c r="G79" s="2026"/>
      <c r="H79" s="2026"/>
      <c r="I79" s="2026"/>
      <c r="J79" s="2026"/>
      <c r="K79" s="2026"/>
      <c r="L79" s="2026"/>
      <c r="M79" s="2026"/>
      <c r="N79" s="2026"/>
      <c r="O79" s="2026"/>
      <c r="P79" s="2026"/>
      <c r="Q79" s="2026"/>
      <c r="R79" s="2026"/>
      <c r="S79" s="2026"/>
      <c r="T79" s="2026"/>
      <c r="U79" s="2026"/>
      <c r="V79" s="2026"/>
      <c r="W79" s="2026"/>
      <c r="X79" s="2026"/>
      <c r="Y79" s="2026"/>
      <c r="Z79" s="2026"/>
      <c r="AA79" s="2026"/>
      <c r="AB79" s="2026"/>
      <c r="AC79" s="45"/>
      <c r="AG79" s="1088"/>
    </row>
    <row r="80" spans="2:33" ht="30" customHeight="1">
      <c r="B80" s="1091"/>
      <c r="G80" s="2026"/>
      <c r="H80" s="2026"/>
      <c r="I80" s="2026"/>
      <c r="J80" s="2026"/>
      <c r="K80" s="2026"/>
      <c r="L80" s="2026"/>
      <c r="M80" s="2026"/>
      <c r="N80" s="2026"/>
      <c r="O80" s="2026"/>
      <c r="P80" s="2026"/>
      <c r="Q80" s="2026"/>
      <c r="R80" s="2026"/>
      <c r="S80" s="2026"/>
      <c r="T80" s="2026"/>
      <c r="U80" s="2026"/>
      <c r="V80" s="2026"/>
      <c r="W80" s="2026"/>
      <c r="X80" s="2026"/>
      <c r="Y80" s="2026"/>
      <c r="Z80" s="2026"/>
      <c r="AA80" s="2026"/>
      <c r="AB80" s="2026"/>
      <c r="AC80" s="45"/>
      <c r="AG80" s="1088"/>
    </row>
    <row r="81" spans="1:34" ht="30" customHeight="1">
      <c r="B81" s="1091"/>
      <c r="G81" s="2025"/>
      <c r="H81" s="2025"/>
      <c r="I81" s="2025"/>
      <c r="J81" s="2025"/>
      <c r="K81" s="2025"/>
      <c r="L81" s="2025"/>
      <c r="M81" s="2025"/>
      <c r="N81" s="2025"/>
      <c r="O81" s="2025"/>
      <c r="P81" s="2025"/>
      <c r="Q81" s="2025"/>
      <c r="R81" s="2025"/>
      <c r="S81" s="2025"/>
      <c r="T81" s="2025"/>
      <c r="U81" s="2025"/>
      <c r="V81" s="2025"/>
      <c r="W81" s="2025"/>
      <c r="X81" s="2025"/>
      <c r="Y81" s="2025"/>
      <c r="Z81" s="2025"/>
      <c r="AA81" s="2025"/>
      <c r="AB81" s="2025"/>
      <c r="AC81" s="45"/>
      <c r="AG81" s="1088"/>
    </row>
    <row r="82" spans="1:34" ht="30" customHeight="1" thickBot="1">
      <c r="B82" s="1121"/>
      <c r="C82" s="1122"/>
      <c r="D82" s="1122"/>
      <c r="E82" s="1122"/>
      <c r="F82" s="1122"/>
      <c r="G82" s="1122"/>
      <c r="H82" s="1122"/>
      <c r="I82" s="1122"/>
      <c r="J82" s="1122"/>
      <c r="K82" s="1122"/>
      <c r="L82" s="1122"/>
      <c r="M82" s="1122"/>
      <c r="N82" s="1122"/>
      <c r="O82" s="1122"/>
      <c r="P82" s="1122"/>
      <c r="Q82" s="1122"/>
      <c r="R82" s="1122"/>
      <c r="S82" s="1340"/>
      <c r="T82" s="1122"/>
      <c r="U82" s="1340"/>
      <c r="V82" s="1122"/>
      <c r="W82" s="1122"/>
      <c r="X82" s="1122"/>
      <c r="Y82" s="1122"/>
      <c r="Z82" s="1122"/>
      <c r="AA82" s="1122"/>
      <c r="AB82" s="1122"/>
      <c r="AC82" s="1340"/>
      <c r="AD82" s="2024"/>
      <c r="AE82" s="1122"/>
      <c r="AF82" s="1122"/>
      <c r="AG82" s="1124"/>
    </row>
    <row r="83" spans="1:34" ht="30" customHeight="1"/>
    <row r="84" spans="1:34" ht="30" customHeight="1">
      <c r="A84" s="3315">
        <v>28</v>
      </c>
      <c r="B84" s="3315"/>
      <c r="C84" s="3315"/>
      <c r="D84" s="3315"/>
      <c r="E84" s="3315"/>
      <c r="F84" s="3315"/>
      <c r="G84" s="3315"/>
      <c r="H84" s="3315"/>
      <c r="I84" s="3315"/>
      <c r="J84" s="3315"/>
      <c r="K84" s="3315"/>
      <c r="L84" s="3315"/>
      <c r="M84" s="3315"/>
      <c r="N84" s="3315"/>
      <c r="O84" s="3315"/>
      <c r="P84" s="3315"/>
      <c r="Q84" s="3315"/>
      <c r="R84" s="3315"/>
      <c r="S84" s="3315"/>
      <c r="T84" s="3315"/>
      <c r="U84" s="3315"/>
      <c r="V84" s="3315"/>
      <c r="W84" s="3315"/>
      <c r="X84" s="3315"/>
      <c r="Y84" s="3315"/>
      <c r="Z84" s="3315"/>
      <c r="AA84" s="3315"/>
      <c r="AB84" s="3315"/>
      <c r="AC84" s="3315"/>
      <c r="AD84" s="3315"/>
      <c r="AE84" s="3315"/>
      <c r="AF84" s="3315"/>
      <c r="AG84" s="3315"/>
      <c r="AH84" s="3315"/>
    </row>
    <row r="85" spans="1:34" ht="30" customHeight="1">
      <c r="A85" s="3315"/>
      <c r="B85" s="3315"/>
      <c r="C85" s="3315"/>
      <c r="D85" s="3315"/>
      <c r="E85" s="3315"/>
      <c r="F85" s="3315"/>
      <c r="G85" s="3315"/>
      <c r="H85" s="3315"/>
      <c r="I85" s="3315"/>
      <c r="J85" s="3315"/>
      <c r="K85" s="3315"/>
      <c r="L85" s="3315"/>
      <c r="M85" s="3315"/>
      <c r="N85" s="3315"/>
      <c r="O85" s="3315"/>
      <c r="P85" s="3315"/>
      <c r="Q85" s="3315"/>
      <c r="R85" s="3315"/>
      <c r="S85" s="3315"/>
      <c r="T85" s="3315"/>
      <c r="U85" s="3315"/>
      <c r="V85" s="3315"/>
      <c r="W85" s="3315"/>
      <c r="X85" s="3315"/>
      <c r="Y85" s="3315"/>
      <c r="Z85" s="3315"/>
      <c r="AA85" s="3315"/>
      <c r="AB85" s="3315"/>
      <c r="AC85" s="3315"/>
      <c r="AD85" s="3315"/>
      <c r="AE85" s="3315"/>
      <c r="AF85" s="3315"/>
      <c r="AG85" s="3315"/>
      <c r="AH85" s="3315"/>
    </row>
    <row r="86" spans="1:34" ht="30" customHeight="1"/>
  </sheetData>
  <mergeCells count="34">
    <mergeCell ref="G75:AB78"/>
    <mergeCell ref="V31:AC32"/>
    <mergeCell ref="P8:P9"/>
    <mergeCell ref="R30:S30"/>
    <mergeCell ref="AB30:AC30"/>
    <mergeCell ref="P15:P16"/>
    <mergeCell ref="A84:AH85"/>
    <mergeCell ref="AA15:AF16"/>
    <mergeCell ref="S15:X16"/>
    <mergeCell ref="AD40:AE40"/>
    <mergeCell ref="Z15:Z16"/>
    <mergeCell ref="R15:R16"/>
    <mergeCell ref="M28:S29"/>
    <mergeCell ref="AA74:AB74"/>
    <mergeCell ref="L31:L32"/>
    <mergeCell ref="U31:U32"/>
    <mergeCell ref="V28:AC29"/>
    <mergeCell ref="M31:S32"/>
    <mergeCell ref="E3:F4"/>
    <mergeCell ref="E19:F20"/>
    <mergeCell ref="AA5:AF5"/>
    <mergeCell ref="AA8:AF9"/>
    <mergeCell ref="AA11:AF12"/>
    <mergeCell ref="S5:X5"/>
    <mergeCell ref="S8:X9"/>
    <mergeCell ref="S11:X12"/>
    <mergeCell ref="W7:X7"/>
    <mergeCell ref="AE7:AF7"/>
    <mergeCell ref="Z8:Z9"/>
    <mergeCell ref="Z11:Z12"/>
    <mergeCell ref="S6:X6"/>
    <mergeCell ref="R11:R12"/>
    <mergeCell ref="R8:R9"/>
    <mergeCell ref="AA6:AF6"/>
  </mergeCells>
  <pageMargins left="0.23622047244094491" right="0.23622047244094491" top="0.51181102362204722" bottom="0.51181102362204722" header="0" footer="0"/>
  <pageSetup paperSize="9" scale="3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FFC000"/>
  </sheetPr>
  <dimension ref="A1:AX327"/>
  <sheetViews>
    <sheetView showGridLines="0" view="pageBreakPreview" zoomScale="40" zoomScaleNormal="50" zoomScaleSheetLayoutView="40" workbookViewId="0">
      <selection activeCell="Y59" sqref="Y59:AK60"/>
    </sheetView>
  </sheetViews>
  <sheetFormatPr defaultColWidth="2.33203125" defaultRowHeight="24.6"/>
  <cols>
    <col min="1" max="1" width="2.44140625" style="54" customWidth="1"/>
    <col min="2" max="2" width="13.33203125" style="728" customWidth="1"/>
    <col min="3" max="3" width="9.88671875" style="54" customWidth="1"/>
    <col min="4" max="4" width="2.44140625" style="54" customWidth="1"/>
    <col min="5" max="11" width="7.44140625" style="54" customWidth="1"/>
    <col min="12" max="12" width="8.109375" style="54" customWidth="1"/>
    <col min="13" max="13" width="15.88671875" style="54" customWidth="1"/>
    <col min="14" max="14" width="8.109375" style="54" customWidth="1"/>
    <col min="15" max="16" width="5.33203125" style="54" customWidth="1"/>
    <col min="17" max="17" width="9" style="54" customWidth="1"/>
    <col min="18" max="22" width="5.33203125" style="54" customWidth="1"/>
    <col min="23" max="23" width="9" style="54" customWidth="1"/>
    <col min="24" max="24" width="9.5546875" style="54" customWidth="1"/>
    <col min="25" max="26" width="8.109375" style="54" customWidth="1"/>
    <col min="27" max="27" width="15.33203125" style="54" customWidth="1"/>
    <col min="28" max="30" width="8.109375" style="54" customWidth="1"/>
    <col min="31" max="31" width="10.33203125" style="54" bestFit="1" customWidth="1"/>
    <col min="32" max="33" width="10.33203125" style="54" customWidth="1"/>
    <col min="34" max="37" width="8.109375" style="54" customWidth="1"/>
    <col min="38" max="38" width="9.109375" style="54" customWidth="1"/>
    <col min="39" max="39" width="10.33203125" style="54" customWidth="1"/>
    <col min="40" max="40" width="1.88671875" style="54" customWidth="1"/>
    <col min="41" max="41" width="4.44140625" style="54" customWidth="1"/>
    <col min="42" max="42" width="5.109375" style="54" customWidth="1"/>
    <col min="43" max="231" width="2.33203125" style="54"/>
    <col min="232" max="232" width="2.44140625" style="54" customWidth="1"/>
    <col min="233" max="233" width="10.109375" style="54" customWidth="1"/>
    <col min="234" max="234" width="8.44140625" style="54" customWidth="1"/>
    <col min="235" max="235" width="2.44140625" style="54" customWidth="1"/>
    <col min="236" max="242" width="7.44140625" style="54" customWidth="1"/>
    <col min="243" max="243" width="2.88671875" style="54" customWidth="1"/>
    <col min="244" max="244" width="3.109375" style="54" customWidth="1"/>
    <col min="245" max="248" width="5.33203125" style="54" customWidth="1"/>
    <col min="249" max="249" width="3.44140625" style="54" customWidth="1"/>
    <col min="250" max="256" width="5.33203125" style="54" customWidth="1"/>
    <col min="257" max="263" width="8.109375" style="54" customWidth="1"/>
    <col min="264" max="264" width="10.33203125" style="54" bestFit="1" customWidth="1"/>
    <col min="265" max="266" width="10.33203125" style="54" customWidth="1"/>
    <col min="267" max="270" width="8.109375" style="54" customWidth="1"/>
    <col min="271" max="271" width="6.5546875" style="54" customWidth="1"/>
    <col min="272" max="487" width="2.33203125" style="54"/>
    <col min="488" max="488" width="2.44140625" style="54" customWidth="1"/>
    <col min="489" max="489" width="10.109375" style="54" customWidth="1"/>
    <col min="490" max="490" width="8.44140625" style="54" customWidth="1"/>
    <col min="491" max="491" width="2.44140625" style="54" customWidth="1"/>
    <col min="492" max="498" width="7.44140625" style="54" customWidth="1"/>
    <col min="499" max="499" width="2.88671875" style="54" customWidth="1"/>
    <col min="500" max="500" width="3.109375" style="54" customWidth="1"/>
    <col min="501" max="504" width="5.33203125" style="54" customWidth="1"/>
    <col min="505" max="505" width="3.44140625" style="54" customWidth="1"/>
    <col min="506" max="512" width="5.33203125" style="54" customWidth="1"/>
    <col min="513" max="519" width="8.109375" style="54" customWidth="1"/>
    <col min="520" max="520" width="10.33203125" style="54" bestFit="1" customWidth="1"/>
    <col min="521" max="522" width="10.33203125" style="54" customWidth="1"/>
    <col min="523" max="526" width="8.109375" style="54" customWidth="1"/>
    <col min="527" max="527" width="6.5546875" style="54" customWidth="1"/>
    <col min="528" max="743" width="2.33203125" style="54"/>
    <col min="744" max="744" width="2.44140625" style="54" customWidth="1"/>
    <col min="745" max="745" width="10.109375" style="54" customWidth="1"/>
    <col min="746" max="746" width="8.44140625" style="54" customWidth="1"/>
    <col min="747" max="747" width="2.44140625" style="54" customWidth="1"/>
    <col min="748" max="754" width="7.44140625" style="54" customWidth="1"/>
    <col min="755" max="755" width="2.88671875" style="54" customWidth="1"/>
    <col min="756" max="756" width="3.109375" style="54" customWidth="1"/>
    <col min="757" max="760" width="5.33203125" style="54" customWidth="1"/>
    <col min="761" max="761" width="3.44140625" style="54" customWidth="1"/>
    <col min="762" max="768" width="5.33203125" style="54" customWidth="1"/>
    <col min="769" max="775" width="8.109375" style="54" customWidth="1"/>
    <col min="776" max="776" width="10.33203125" style="54" bestFit="1" customWidth="1"/>
    <col min="777" max="778" width="10.33203125" style="54" customWidth="1"/>
    <col min="779" max="782" width="8.109375" style="54" customWidth="1"/>
    <col min="783" max="783" width="6.5546875" style="54" customWidth="1"/>
    <col min="784" max="999" width="2.33203125" style="54"/>
    <col min="1000" max="1000" width="2.44140625" style="54" customWidth="1"/>
    <col min="1001" max="1001" width="10.109375" style="54" customWidth="1"/>
    <col min="1002" max="1002" width="8.44140625" style="54" customWidth="1"/>
    <col min="1003" max="1003" width="2.44140625" style="54" customWidth="1"/>
    <col min="1004" max="1010" width="7.44140625" style="54" customWidth="1"/>
    <col min="1011" max="1011" width="2.88671875" style="54" customWidth="1"/>
    <col min="1012" max="1012" width="3.109375" style="54" customWidth="1"/>
    <col min="1013" max="1016" width="5.33203125" style="54" customWidth="1"/>
    <col min="1017" max="1017" width="3.44140625" style="54" customWidth="1"/>
    <col min="1018" max="1024" width="5.33203125" style="54" customWidth="1"/>
    <col min="1025" max="1031" width="8.109375" style="54" customWidth="1"/>
    <col min="1032" max="1032" width="10.33203125" style="54" bestFit="1" customWidth="1"/>
    <col min="1033" max="1034" width="10.33203125" style="54" customWidth="1"/>
    <col min="1035" max="1038" width="8.109375" style="54" customWidth="1"/>
    <col min="1039" max="1039" width="6.5546875" style="54" customWidth="1"/>
    <col min="1040" max="1255" width="2.33203125" style="54"/>
    <col min="1256" max="1256" width="2.44140625" style="54" customWidth="1"/>
    <col min="1257" max="1257" width="10.109375" style="54" customWidth="1"/>
    <col min="1258" max="1258" width="8.44140625" style="54" customWidth="1"/>
    <col min="1259" max="1259" width="2.44140625" style="54" customWidth="1"/>
    <col min="1260" max="1266" width="7.44140625" style="54" customWidth="1"/>
    <col min="1267" max="1267" width="2.88671875" style="54" customWidth="1"/>
    <col min="1268" max="1268" width="3.109375" style="54" customWidth="1"/>
    <col min="1269" max="1272" width="5.33203125" style="54" customWidth="1"/>
    <col min="1273" max="1273" width="3.44140625" style="54" customWidth="1"/>
    <col min="1274" max="1280" width="5.33203125" style="54" customWidth="1"/>
    <col min="1281" max="1287" width="8.109375" style="54" customWidth="1"/>
    <col min="1288" max="1288" width="10.33203125" style="54" bestFit="1" customWidth="1"/>
    <col min="1289" max="1290" width="10.33203125" style="54" customWidth="1"/>
    <col min="1291" max="1294" width="8.109375" style="54" customWidth="1"/>
    <col min="1295" max="1295" width="6.5546875" style="54" customWidth="1"/>
    <col min="1296" max="1511" width="2.33203125" style="54"/>
    <col min="1512" max="1512" width="2.44140625" style="54" customWidth="1"/>
    <col min="1513" max="1513" width="10.109375" style="54" customWidth="1"/>
    <col min="1514" max="1514" width="8.44140625" style="54" customWidth="1"/>
    <col min="1515" max="1515" width="2.44140625" style="54" customWidth="1"/>
    <col min="1516" max="1522" width="7.44140625" style="54" customWidth="1"/>
    <col min="1523" max="1523" width="2.88671875" style="54" customWidth="1"/>
    <col min="1524" max="1524" width="3.109375" style="54" customWidth="1"/>
    <col min="1525" max="1528" width="5.33203125" style="54" customWidth="1"/>
    <col min="1529" max="1529" width="3.44140625" style="54" customWidth="1"/>
    <col min="1530" max="1536" width="5.33203125" style="54" customWidth="1"/>
    <col min="1537" max="1543" width="8.109375" style="54" customWidth="1"/>
    <col min="1544" max="1544" width="10.33203125" style="54" bestFit="1" customWidth="1"/>
    <col min="1545" max="1546" width="10.33203125" style="54" customWidth="1"/>
    <col min="1547" max="1550" width="8.109375" style="54" customWidth="1"/>
    <col min="1551" max="1551" width="6.5546875" style="54" customWidth="1"/>
    <col min="1552" max="1767" width="2.33203125" style="54"/>
    <col min="1768" max="1768" width="2.44140625" style="54" customWidth="1"/>
    <col min="1769" max="1769" width="10.109375" style="54" customWidth="1"/>
    <col min="1770" max="1770" width="8.44140625" style="54" customWidth="1"/>
    <col min="1771" max="1771" width="2.44140625" style="54" customWidth="1"/>
    <col min="1772" max="1778" width="7.44140625" style="54" customWidth="1"/>
    <col min="1779" max="1779" width="2.88671875" style="54" customWidth="1"/>
    <col min="1780" max="1780" width="3.109375" style="54" customWidth="1"/>
    <col min="1781" max="1784" width="5.33203125" style="54" customWidth="1"/>
    <col min="1785" max="1785" width="3.44140625" style="54" customWidth="1"/>
    <col min="1786" max="1792" width="5.33203125" style="54" customWidth="1"/>
    <col min="1793" max="1799" width="8.109375" style="54" customWidth="1"/>
    <col min="1800" max="1800" width="10.33203125" style="54" bestFit="1" customWidth="1"/>
    <col min="1801" max="1802" width="10.33203125" style="54" customWidth="1"/>
    <col min="1803" max="1806" width="8.109375" style="54" customWidth="1"/>
    <col min="1807" max="1807" width="6.5546875" style="54" customWidth="1"/>
    <col min="1808" max="2023" width="2.33203125" style="54"/>
    <col min="2024" max="2024" width="2.44140625" style="54" customWidth="1"/>
    <col min="2025" max="2025" width="10.109375" style="54" customWidth="1"/>
    <col min="2026" max="2026" width="8.44140625" style="54" customWidth="1"/>
    <col min="2027" max="2027" width="2.44140625" style="54" customWidth="1"/>
    <col min="2028" max="2034" width="7.44140625" style="54" customWidth="1"/>
    <col min="2035" max="2035" width="2.88671875" style="54" customWidth="1"/>
    <col min="2036" max="2036" width="3.109375" style="54" customWidth="1"/>
    <col min="2037" max="2040" width="5.33203125" style="54" customWidth="1"/>
    <col min="2041" max="2041" width="3.44140625" style="54" customWidth="1"/>
    <col min="2042" max="2048" width="5.33203125" style="54" customWidth="1"/>
    <col min="2049" max="2055" width="8.109375" style="54" customWidth="1"/>
    <col min="2056" max="2056" width="10.33203125" style="54" bestFit="1" customWidth="1"/>
    <col min="2057" max="2058" width="10.33203125" style="54" customWidth="1"/>
    <col min="2059" max="2062" width="8.109375" style="54" customWidth="1"/>
    <col min="2063" max="2063" width="6.5546875" style="54" customWidth="1"/>
    <col min="2064" max="2279" width="2.33203125" style="54"/>
    <col min="2280" max="2280" width="2.44140625" style="54" customWidth="1"/>
    <col min="2281" max="2281" width="10.109375" style="54" customWidth="1"/>
    <col min="2282" max="2282" width="8.44140625" style="54" customWidth="1"/>
    <col min="2283" max="2283" width="2.44140625" style="54" customWidth="1"/>
    <col min="2284" max="2290" width="7.44140625" style="54" customWidth="1"/>
    <col min="2291" max="2291" width="2.88671875" style="54" customWidth="1"/>
    <col min="2292" max="2292" width="3.109375" style="54" customWidth="1"/>
    <col min="2293" max="2296" width="5.33203125" style="54" customWidth="1"/>
    <col min="2297" max="2297" width="3.44140625" style="54" customWidth="1"/>
    <col min="2298" max="2304" width="5.33203125" style="54" customWidth="1"/>
    <col min="2305" max="2311" width="8.109375" style="54" customWidth="1"/>
    <col min="2312" max="2312" width="10.33203125" style="54" bestFit="1" customWidth="1"/>
    <col min="2313" max="2314" width="10.33203125" style="54" customWidth="1"/>
    <col min="2315" max="2318" width="8.109375" style="54" customWidth="1"/>
    <col min="2319" max="2319" width="6.5546875" style="54" customWidth="1"/>
    <col min="2320" max="2535" width="2.33203125" style="54"/>
    <col min="2536" max="2536" width="2.44140625" style="54" customWidth="1"/>
    <col min="2537" max="2537" width="10.109375" style="54" customWidth="1"/>
    <col min="2538" max="2538" width="8.44140625" style="54" customWidth="1"/>
    <col min="2539" max="2539" width="2.44140625" style="54" customWidth="1"/>
    <col min="2540" max="2546" width="7.44140625" style="54" customWidth="1"/>
    <col min="2547" max="2547" width="2.88671875" style="54" customWidth="1"/>
    <col min="2548" max="2548" width="3.109375" style="54" customWidth="1"/>
    <col min="2549" max="2552" width="5.33203125" style="54" customWidth="1"/>
    <col min="2553" max="2553" width="3.44140625" style="54" customWidth="1"/>
    <col min="2554" max="2560" width="5.33203125" style="54" customWidth="1"/>
    <col min="2561" max="2567" width="8.109375" style="54" customWidth="1"/>
    <col min="2568" max="2568" width="10.33203125" style="54" bestFit="1" customWidth="1"/>
    <col min="2569" max="2570" width="10.33203125" style="54" customWidth="1"/>
    <col min="2571" max="2574" width="8.109375" style="54" customWidth="1"/>
    <col min="2575" max="2575" width="6.5546875" style="54" customWidth="1"/>
    <col min="2576" max="2791" width="2.33203125" style="54"/>
    <col min="2792" max="2792" width="2.44140625" style="54" customWidth="1"/>
    <col min="2793" max="2793" width="10.109375" style="54" customWidth="1"/>
    <col min="2794" max="2794" width="8.44140625" style="54" customWidth="1"/>
    <col min="2795" max="2795" width="2.44140625" style="54" customWidth="1"/>
    <col min="2796" max="2802" width="7.44140625" style="54" customWidth="1"/>
    <col min="2803" max="2803" width="2.88671875" style="54" customWidth="1"/>
    <col min="2804" max="2804" width="3.109375" style="54" customWidth="1"/>
    <col min="2805" max="2808" width="5.33203125" style="54" customWidth="1"/>
    <col min="2809" max="2809" width="3.44140625" style="54" customWidth="1"/>
    <col min="2810" max="2816" width="5.33203125" style="54" customWidth="1"/>
    <col min="2817" max="2823" width="8.109375" style="54" customWidth="1"/>
    <col min="2824" max="2824" width="10.33203125" style="54" bestFit="1" customWidth="1"/>
    <col min="2825" max="2826" width="10.33203125" style="54" customWidth="1"/>
    <col min="2827" max="2830" width="8.109375" style="54" customWidth="1"/>
    <col min="2831" max="2831" width="6.5546875" style="54" customWidth="1"/>
    <col min="2832" max="3047" width="2.33203125" style="54"/>
    <col min="3048" max="3048" width="2.44140625" style="54" customWidth="1"/>
    <col min="3049" max="3049" width="10.109375" style="54" customWidth="1"/>
    <col min="3050" max="3050" width="8.44140625" style="54" customWidth="1"/>
    <col min="3051" max="3051" width="2.44140625" style="54" customWidth="1"/>
    <col min="3052" max="3058" width="7.44140625" style="54" customWidth="1"/>
    <col min="3059" max="3059" width="2.88671875" style="54" customWidth="1"/>
    <col min="3060" max="3060" width="3.109375" style="54" customWidth="1"/>
    <col min="3061" max="3064" width="5.33203125" style="54" customWidth="1"/>
    <col min="3065" max="3065" width="3.44140625" style="54" customWidth="1"/>
    <col min="3066" max="3072" width="5.33203125" style="54" customWidth="1"/>
    <col min="3073" max="3079" width="8.109375" style="54" customWidth="1"/>
    <col min="3080" max="3080" width="10.33203125" style="54" bestFit="1" customWidth="1"/>
    <col min="3081" max="3082" width="10.33203125" style="54" customWidth="1"/>
    <col min="3083" max="3086" width="8.109375" style="54" customWidth="1"/>
    <col min="3087" max="3087" width="6.5546875" style="54" customWidth="1"/>
    <col min="3088" max="3303" width="2.33203125" style="54"/>
    <col min="3304" max="3304" width="2.44140625" style="54" customWidth="1"/>
    <col min="3305" max="3305" width="10.109375" style="54" customWidth="1"/>
    <col min="3306" max="3306" width="8.44140625" style="54" customWidth="1"/>
    <col min="3307" max="3307" width="2.44140625" style="54" customWidth="1"/>
    <col min="3308" max="3314" width="7.44140625" style="54" customWidth="1"/>
    <col min="3315" max="3315" width="2.88671875" style="54" customWidth="1"/>
    <col min="3316" max="3316" width="3.109375" style="54" customWidth="1"/>
    <col min="3317" max="3320" width="5.33203125" style="54" customWidth="1"/>
    <col min="3321" max="3321" width="3.44140625" style="54" customWidth="1"/>
    <col min="3322" max="3328" width="5.33203125" style="54" customWidth="1"/>
    <col min="3329" max="3335" width="8.109375" style="54" customWidth="1"/>
    <col min="3336" max="3336" width="10.33203125" style="54" bestFit="1" customWidth="1"/>
    <col min="3337" max="3338" width="10.33203125" style="54" customWidth="1"/>
    <col min="3339" max="3342" width="8.109375" style="54" customWidth="1"/>
    <col min="3343" max="3343" width="6.5546875" style="54" customWidth="1"/>
    <col min="3344" max="3559" width="2.33203125" style="54"/>
    <col min="3560" max="3560" width="2.44140625" style="54" customWidth="1"/>
    <col min="3561" max="3561" width="10.109375" style="54" customWidth="1"/>
    <col min="3562" max="3562" width="8.44140625" style="54" customWidth="1"/>
    <col min="3563" max="3563" width="2.44140625" style="54" customWidth="1"/>
    <col min="3564" max="3570" width="7.44140625" style="54" customWidth="1"/>
    <col min="3571" max="3571" width="2.88671875" style="54" customWidth="1"/>
    <col min="3572" max="3572" width="3.109375" style="54" customWidth="1"/>
    <col min="3573" max="3576" width="5.33203125" style="54" customWidth="1"/>
    <col min="3577" max="3577" width="3.44140625" style="54" customWidth="1"/>
    <col min="3578" max="3584" width="5.33203125" style="54" customWidth="1"/>
    <col min="3585" max="3591" width="8.109375" style="54" customWidth="1"/>
    <col min="3592" max="3592" width="10.33203125" style="54" bestFit="1" customWidth="1"/>
    <col min="3593" max="3594" width="10.33203125" style="54" customWidth="1"/>
    <col min="3595" max="3598" width="8.109375" style="54" customWidth="1"/>
    <col min="3599" max="3599" width="6.5546875" style="54" customWidth="1"/>
    <col min="3600" max="3815" width="2.33203125" style="54"/>
    <col min="3816" max="3816" width="2.44140625" style="54" customWidth="1"/>
    <col min="3817" max="3817" width="10.109375" style="54" customWidth="1"/>
    <col min="3818" max="3818" width="8.44140625" style="54" customWidth="1"/>
    <col min="3819" max="3819" width="2.44140625" style="54" customWidth="1"/>
    <col min="3820" max="3826" width="7.44140625" style="54" customWidth="1"/>
    <col min="3827" max="3827" width="2.88671875" style="54" customWidth="1"/>
    <col min="3828" max="3828" width="3.109375" style="54" customWidth="1"/>
    <col min="3829" max="3832" width="5.33203125" style="54" customWidth="1"/>
    <col min="3833" max="3833" width="3.44140625" style="54" customWidth="1"/>
    <col min="3834" max="3840" width="5.33203125" style="54" customWidth="1"/>
    <col min="3841" max="3847" width="8.109375" style="54" customWidth="1"/>
    <col min="3848" max="3848" width="10.33203125" style="54" bestFit="1" customWidth="1"/>
    <col min="3849" max="3850" width="10.33203125" style="54" customWidth="1"/>
    <col min="3851" max="3854" width="8.109375" style="54" customWidth="1"/>
    <col min="3855" max="3855" width="6.5546875" style="54" customWidth="1"/>
    <col min="3856" max="4071" width="2.33203125" style="54"/>
    <col min="4072" max="4072" width="2.44140625" style="54" customWidth="1"/>
    <col min="4073" max="4073" width="10.109375" style="54" customWidth="1"/>
    <col min="4074" max="4074" width="8.44140625" style="54" customWidth="1"/>
    <col min="4075" max="4075" width="2.44140625" style="54" customWidth="1"/>
    <col min="4076" max="4082" width="7.44140625" style="54" customWidth="1"/>
    <col min="4083" max="4083" width="2.88671875" style="54" customWidth="1"/>
    <col min="4084" max="4084" width="3.109375" style="54" customWidth="1"/>
    <col min="4085" max="4088" width="5.33203125" style="54" customWidth="1"/>
    <col min="4089" max="4089" width="3.44140625" style="54" customWidth="1"/>
    <col min="4090" max="4096" width="5.33203125" style="54" customWidth="1"/>
    <col min="4097" max="4103" width="8.109375" style="54" customWidth="1"/>
    <col min="4104" max="4104" width="10.33203125" style="54" bestFit="1" customWidth="1"/>
    <col min="4105" max="4106" width="10.33203125" style="54" customWidth="1"/>
    <col min="4107" max="4110" width="8.109375" style="54" customWidth="1"/>
    <col min="4111" max="4111" width="6.5546875" style="54" customWidth="1"/>
    <col min="4112" max="4327" width="2.33203125" style="54"/>
    <col min="4328" max="4328" width="2.44140625" style="54" customWidth="1"/>
    <col min="4329" max="4329" width="10.109375" style="54" customWidth="1"/>
    <col min="4330" max="4330" width="8.44140625" style="54" customWidth="1"/>
    <col min="4331" max="4331" width="2.44140625" style="54" customWidth="1"/>
    <col min="4332" max="4338" width="7.44140625" style="54" customWidth="1"/>
    <col min="4339" max="4339" width="2.88671875" style="54" customWidth="1"/>
    <col min="4340" max="4340" width="3.109375" style="54" customWidth="1"/>
    <col min="4341" max="4344" width="5.33203125" style="54" customWidth="1"/>
    <col min="4345" max="4345" width="3.44140625" style="54" customWidth="1"/>
    <col min="4346" max="4352" width="5.33203125" style="54" customWidth="1"/>
    <col min="4353" max="4359" width="8.109375" style="54" customWidth="1"/>
    <col min="4360" max="4360" width="10.33203125" style="54" bestFit="1" customWidth="1"/>
    <col min="4361" max="4362" width="10.33203125" style="54" customWidth="1"/>
    <col min="4363" max="4366" width="8.109375" style="54" customWidth="1"/>
    <col min="4367" max="4367" width="6.5546875" style="54" customWidth="1"/>
    <col min="4368" max="4583" width="2.33203125" style="54"/>
    <col min="4584" max="4584" width="2.44140625" style="54" customWidth="1"/>
    <col min="4585" max="4585" width="10.109375" style="54" customWidth="1"/>
    <col min="4586" max="4586" width="8.44140625" style="54" customWidth="1"/>
    <col min="4587" max="4587" width="2.44140625" style="54" customWidth="1"/>
    <col min="4588" max="4594" width="7.44140625" style="54" customWidth="1"/>
    <col min="4595" max="4595" width="2.88671875" style="54" customWidth="1"/>
    <col min="4596" max="4596" width="3.109375" style="54" customWidth="1"/>
    <col min="4597" max="4600" width="5.33203125" style="54" customWidth="1"/>
    <col min="4601" max="4601" width="3.44140625" style="54" customWidth="1"/>
    <col min="4602" max="4608" width="5.33203125" style="54" customWidth="1"/>
    <col min="4609" max="4615" width="8.109375" style="54" customWidth="1"/>
    <col min="4616" max="4616" width="10.33203125" style="54" bestFit="1" customWidth="1"/>
    <col min="4617" max="4618" width="10.33203125" style="54" customWidth="1"/>
    <col min="4619" max="4622" width="8.109375" style="54" customWidth="1"/>
    <col min="4623" max="4623" width="6.5546875" style="54" customWidth="1"/>
    <col min="4624" max="4839" width="2.33203125" style="54"/>
    <col min="4840" max="4840" width="2.44140625" style="54" customWidth="1"/>
    <col min="4841" max="4841" width="10.109375" style="54" customWidth="1"/>
    <col min="4842" max="4842" width="8.44140625" style="54" customWidth="1"/>
    <col min="4843" max="4843" width="2.44140625" style="54" customWidth="1"/>
    <col min="4844" max="4850" width="7.44140625" style="54" customWidth="1"/>
    <col min="4851" max="4851" width="2.88671875" style="54" customWidth="1"/>
    <col min="4852" max="4852" width="3.109375" style="54" customWidth="1"/>
    <col min="4853" max="4856" width="5.33203125" style="54" customWidth="1"/>
    <col min="4857" max="4857" width="3.44140625" style="54" customWidth="1"/>
    <col min="4858" max="4864" width="5.33203125" style="54" customWidth="1"/>
    <col min="4865" max="4871" width="8.109375" style="54" customWidth="1"/>
    <col min="4872" max="4872" width="10.33203125" style="54" bestFit="1" customWidth="1"/>
    <col min="4873" max="4874" width="10.33203125" style="54" customWidth="1"/>
    <col min="4875" max="4878" width="8.109375" style="54" customWidth="1"/>
    <col min="4879" max="4879" width="6.5546875" style="54" customWidth="1"/>
    <col min="4880" max="5095" width="2.33203125" style="54"/>
    <col min="5096" max="5096" width="2.44140625" style="54" customWidth="1"/>
    <col min="5097" max="5097" width="10.109375" style="54" customWidth="1"/>
    <col min="5098" max="5098" width="8.44140625" style="54" customWidth="1"/>
    <col min="5099" max="5099" width="2.44140625" style="54" customWidth="1"/>
    <col min="5100" max="5106" width="7.44140625" style="54" customWidth="1"/>
    <col min="5107" max="5107" width="2.88671875" style="54" customWidth="1"/>
    <col min="5108" max="5108" width="3.109375" style="54" customWidth="1"/>
    <col min="5109" max="5112" width="5.33203125" style="54" customWidth="1"/>
    <col min="5113" max="5113" width="3.44140625" style="54" customWidth="1"/>
    <col min="5114" max="5120" width="5.33203125" style="54" customWidth="1"/>
    <col min="5121" max="5127" width="8.109375" style="54" customWidth="1"/>
    <col min="5128" max="5128" width="10.33203125" style="54" bestFit="1" customWidth="1"/>
    <col min="5129" max="5130" width="10.33203125" style="54" customWidth="1"/>
    <col min="5131" max="5134" width="8.109375" style="54" customWidth="1"/>
    <col min="5135" max="5135" width="6.5546875" style="54" customWidth="1"/>
    <col min="5136" max="5351" width="2.33203125" style="54"/>
    <col min="5352" max="5352" width="2.44140625" style="54" customWidth="1"/>
    <col min="5353" max="5353" width="10.109375" style="54" customWidth="1"/>
    <col min="5354" max="5354" width="8.44140625" style="54" customWidth="1"/>
    <col min="5355" max="5355" width="2.44140625" style="54" customWidth="1"/>
    <col min="5356" max="5362" width="7.44140625" style="54" customWidth="1"/>
    <col min="5363" max="5363" width="2.88671875" style="54" customWidth="1"/>
    <col min="5364" max="5364" width="3.109375" style="54" customWidth="1"/>
    <col min="5365" max="5368" width="5.33203125" style="54" customWidth="1"/>
    <col min="5369" max="5369" width="3.44140625" style="54" customWidth="1"/>
    <col min="5370" max="5376" width="5.33203125" style="54" customWidth="1"/>
    <col min="5377" max="5383" width="8.109375" style="54" customWidth="1"/>
    <col min="5384" max="5384" width="10.33203125" style="54" bestFit="1" customWidth="1"/>
    <col min="5385" max="5386" width="10.33203125" style="54" customWidth="1"/>
    <col min="5387" max="5390" width="8.109375" style="54" customWidth="1"/>
    <col min="5391" max="5391" width="6.5546875" style="54" customWidth="1"/>
    <col min="5392" max="5607" width="2.33203125" style="54"/>
    <col min="5608" max="5608" width="2.44140625" style="54" customWidth="1"/>
    <col min="5609" max="5609" width="10.109375" style="54" customWidth="1"/>
    <col min="5610" max="5610" width="8.44140625" style="54" customWidth="1"/>
    <col min="5611" max="5611" width="2.44140625" style="54" customWidth="1"/>
    <col min="5612" max="5618" width="7.44140625" style="54" customWidth="1"/>
    <col min="5619" max="5619" width="2.88671875" style="54" customWidth="1"/>
    <col min="5620" max="5620" width="3.109375" style="54" customWidth="1"/>
    <col min="5621" max="5624" width="5.33203125" style="54" customWidth="1"/>
    <col min="5625" max="5625" width="3.44140625" style="54" customWidth="1"/>
    <col min="5626" max="5632" width="5.33203125" style="54" customWidth="1"/>
    <col min="5633" max="5639" width="8.109375" style="54" customWidth="1"/>
    <col min="5640" max="5640" width="10.33203125" style="54" bestFit="1" customWidth="1"/>
    <col min="5641" max="5642" width="10.33203125" style="54" customWidth="1"/>
    <col min="5643" max="5646" width="8.109375" style="54" customWidth="1"/>
    <col min="5647" max="5647" width="6.5546875" style="54" customWidth="1"/>
    <col min="5648" max="5863" width="2.33203125" style="54"/>
    <col min="5864" max="5864" width="2.44140625" style="54" customWidth="1"/>
    <col min="5865" max="5865" width="10.109375" style="54" customWidth="1"/>
    <col min="5866" max="5866" width="8.44140625" style="54" customWidth="1"/>
    <col min="5867" max="5867" width="2.44140625" style="54" customWidth="1"/>
    <col min="5868" max="5874" width="7.44140625" style="54" customWidth="1"/>
    <col min="5875" max="5875" width="2.88671875" style="54" customWidth="1"/>
    <col min="5876" max="5876" width="3.109375" style="54" customWidth="1"/>
    <col min="5877" max="5880" width="5.33203125" style="54" customWidth="1"/>
    <col min="5881" max="5881" width="3.44140625" style="54" customWidth="1"/>
    <col min="5882" max="5888" width="5.33203125" style="54" customWidth="1"/>
    <col min="5889" max="5895" width="8.109375" style="54" customWidth="1"/>
    <col min="5896" max="5896" width="10.33203125" style="54" bestFit="1" customWidth="1"/>
    <col min="5897" max="5898" width="10.33203125" style="54" customWidth="1"/>
    <col min="5899" max="5902" width="8.109375" style="54" customWidth="1"/>
    <col min="5903" max="5903" width="6.5546875" style="54" customWidth="1"/>
    <col min="5904" max="6119" width="2.33203125" style="54"/>
    <col min="6120" max="6120" width="2.44140625" style="54" customWidth="1"/>
    <col min="6121" max="6121" width="10.109375" style="54" customWidth="1"/>
    <col min="6122" max="6122" width="8.44140625" style="54" customWidth="1"/>
    <col min="6123" max="6123" width="2.44140625" style="54" customWidth="1"/>
    <col min="6124" max="6130" width="7.44140625" style="54" customWidth="1"/>
    <col min="6131" max="6131" width="2.88671875" style="54" customWidth="1"/>
    <col min="6132" max="6132" width="3.109375" style="54" customWidth="1"/>
    <col min="6133" max="6136" width="5.33203125" style="54" customWidth="1"/>
    <col min="6137" max="6137" width="3.44140625" style="54" customWidth="1"/>
    <col min="6138" max="6144" width="5.33203125" style="54" customWidth="1"/>
    <col min="6145" max="6151" width="8.109375" style="54" customWidth="1"/>
    <col min="6152" max="6152" width="10.33203125" style="54" bestFit="1" customWidth="1"/>
    <col min="6153" max="6154" width="10.33203125" style="54" customWidth="1"/>
    <col min="6155" max="6158" width="8.109375" style="54" customWidth="1"/>
    <col min="6159" max="6159" width="6.5546875" style="54" customWidth="1"/>
    <col min="6160" max="6375" width="2.33203125" style="54"/>
    <col min="6376" max="6376" width="2.44140625" style="54" customWidth="1"/>
    <col min="6377" max="6377" width="10.109375" style="54" customWidth="1"/>
    <col min="6378" max="6378" width="8.44140625" style="54" customWidth="1"/>
    <col min="6379" max="6379" width="2.44140625" style="54" customWidth="1"/>
    <col min="6380" max="6386" width="7.44140625" style="54" customWidth="1"/>
    <col min="6387" max="6387" width="2.88671875" style="54" customWidth="1"/>
    <col min="6388" max="6388" width="3.109375" style="54" customWidth="1"/>
    <col min="6389" max="6392" width="5.33203125" style="54" customWidth="1"/>
    <col min="6393" max="6393" width="3.44140625" style="54" customWidth="1"/>
    <col min="6394" max="6400" width="5.33203125" style="54" customWidth="1"/>
    <col min="6401" max="6407" width="8.109375" style="54" customWidth="1"/>
    <col min="6408" max="6408" width="10.33203125" style="54" bestFit="1" customWidth="1"/>
    <col min="6409" max="6410" width="10.33203125" style="54" customWidth="1"/>
    <col min="6411" max="6414" width="8.109375" style="54" customWidth="1"/>
    <col min="6415" max="6415" width="6.5546875" style="54" customWidth="1"/>
    <col min="6416" max="6631" width="2.33203125" style="54"/>
    <col min="6632" max="6632" width="2.44140625" style="54" customWidth="1"/>
    <col min="6633" max="6633" width="10.109375" style="54" customWidth="1"/>
    <col min="6634" max="6634" width="8.44140625" style="54" customWidth="1"/>
    <col min="6635" max="6635" width="2.44140625" style="54" customWidth="1"/>
    <col min="6636" max="6642" width="7.44140625" style="54" customWidth="1"/>
    <col min="6643" max="6643" width="2.88671875" style="54" customWidth="1"/>
    <col min="6644" max="6644" width="3.109375" style="54" customWidth="1"/>
    <col min="6645" max="6648" width="5.33203125" style="54" customWidth="1"/>
    <col min="6649" max="6649" width="3.44140625" style="54" customWidth="1"/>
    <col min="6650" max="6656" width="5.33203125" style="54" customWidth="1"/>
    <col min="6657" max="6663" width="8.109375" style="54" customWidth="1"/>
    <col min="6664" max="6664" width="10.33203125" style="54" bestFit="1" customWidth="1"/>
    <col min="6665" max="6666" width="10.33203125" style="54" customWidth="1"/>
    <col min="6667" max="6670" width="8.109375" style="54" customWidth="1"/>
    <col min="6671" max="6671" width="6.5546875" style="54" customWidth="1"/>
    <col min="6672" max="6887" width="2.33203125" style="54"/>
    <col min="6888" max="6888" width="2.44140625" style="54" customWidth="1"/>
    <col min="6889" max="6889" width="10.109375" style="54" customWidth="1"/>
    <col min="6890" max="6890" width="8.44140625" style="54" customWidth="1"/>
    <col min="6891" max="6891" width="2.44140625" style="54" customWidth="1"/>
    <col min="6892" max="6898" width="7.44140625" style="54" customWidth="1"/>
    <col min="6899" max="6899" width="2.88671875" style="54" customWidth="1"/>
    <col min="6900" max="6900" width="3.109375" style="54" customWidth="1"/>
    <col min="6901" max="6904" width="5.33203125" style="54" customWidth="1"/>
    <col min="6905" max="6905" width="3.44140625" style="54" customWidth="1"/>
    <col min="6906" max="6912" width="5.33203125" style="54" customWidth="1"/>
    <col min="6913" max="6919" width="8.109375" style="54" customWidth="1"/>
    <col min="6920" max="6920" width="10.33203125" style="54" bestFit="1" customWidth="1"/>
    <col min="6921" max="6922" width="10.33203125" style="54" customWidth="1"/>
    <col min="6923" max="6926" width="8.109375" style="54" customWidth="1"/>
    <col min="6927" max="6927" width="6.5546875" style="54" customWidth="1"/>
    <col min="6928" max="7143" width="2.33203125" style="54"/>
    <col min="7144" max="7144" width="2.44140625" style="54" customWidth="1"/>
    <col min="7145" max="7145" width="10.109375" style="54" customWidth="1"/>
    <col min="7146" max="7146" width="8.44140625" style="54" customWidth="1"/>
    <col min="7147" max="7147" width="2.44140625" style="54" customWidth="1"/>
    <col min="7148" max="7154" width="7.44140625" style="54" customWidth="1"/>
    <col min="7155" max="7155" width="2.88671875" style="54" customWidth="1"/>
    <col min="7156" max="7156" width="3.109375" style="54" customWidth="1"/>
    <col min="7157" max="7160" width="5.33203125" style="54" customWidth="1"/>
    <col min="7161" max="7161" width="3.44140625" style="54" customWidth="1"/>
    <col min="7162" max="7168" width="5.33203125" style="54" customWidth="1"/>
    <col min="7169" max="7175" width="8.109375" style="54" customWidth="1"/>
    <col min="7176" max="7176" width="10.33203125" style="54" bestFit="1" customWidth="1"/>
    <col min="7177" max="7178" width="10.33203125" style="54" customWidth="1"/>
    <col min="7179" max="7182" width="8.109375" style="54" customWidth="1"/>
    <col min="7183" max="7183" width="6.5546875" style="54" customWidth="1"/>
    <col min="7184" max="7399" width="2.33203125" style="54"/>
    <col min="7400" max="7400" width="2.44140625" style="54" customWidth="1"/>
    <col min="7401" max="7401" width="10.109375" style="54" customWidth="1"/>
    <col min="7402" max="7402" width="8.44140625" style="54" customWidth="1"/>
    <col min="7403" max="7403" width="2.44140625" style="54" customWidth="1"/>
    <col min="7404" max="7410" width="7.44140625" style="54" customWidth="1"/>
    <col min="7411" max="7411" width="2.88671875" style="54" customWidth="1"/>
    <col min="7412" max="7412" width="3.109375" style="54" customWidth="1"/>
    <col min="7413" max="7416" width="5.33203125" style="54" customWidth="1"/>
    <col min="7417" max="7417" width="3.44140625" style="54" customWidth="1"/>
    <col min="7418" max="7424" width="5.33203125" style="54" customWidth="1"/>
    <col min="7425" max="7431" width="8.109375" style="54" customWidth="1"/>
    <col min="7432" max="7432" width="10.33203125" style="54" bestFit="1" customWidth="1"/>
    <col min="7433" max="7434" width="10.33203125" style="54" customWidth="1"/>
    <col min="7435" max="7438" width="8.109375" style="54" customWidth="1"/>
    <col min="7439" max="7439" width="6.5546875" style="54" customWidth="1"/>
    <col min="7440" max="7655" width="2.33203125" style="54"/>
    <col min="7656" max="7656" width="2.44140625" style="54" customWidth="1"/>
    <col min="7657" max="7657" width="10.109375" style="54" customWidth="1"/>
    <col min="7658" max="7658" width="8.44140625" style="54" customWidth="1"/>
    <col min="7659" max="7659" width="2.44140625" style="54" customWidth="1"/>
    <col min="7660" max="7666" width="7.44140625" style="54" customWidth="1"/>
    <col min="7667" max="7667" width="2.88671875" style="54" customWidth="1"/>
    <col min="7668" max="7668" width="3.109375" style="54" customWidth="1"/>
    <col min="7669" max="7672" width="5.33203125" style="54" customWidth="1"/>
    <col min="7673" max="7673" width="3.44140625" style="54" customWidth="1"/>
    <col min="7674" max="7680" width="5.33203125" style="54" customWidth="1"/>
    <col min="7681" max="7687" width="8.109375" style="54" customWidth="1"/>
    <col min="7688" max="7688" width="10.33203125" style="54" bestFit="1" customWidth="1"/>
    <col min="7689" max="7690" width="10.33203125" style="54" customWidth="1"/>
    <col min="7691" max="7694" width="8.109375" style="54" customWidth="1"/>
    <col min="7695" max="7695" width="6.5546875" style="54" customWidth="1"/>
    <col min="7696" max="7911" width="2.33203125" style="54"/>
    <col min="7912" max="7912" width="2.44140625" style="54" customWidth="1"/>
    <col min="7913" max="7913" width="10.109375" style="54" customWidth="1"/>
    <col min="7914" max="7914" width="8.44140625" style="54" customWidth="1"/>
    <col min="7915" max="7915" width="2.44140625" style="54" customWidth="1"/>
    <col min="7916" max="7922" width="7.44140625" style="54" customWidth="1"/>
    <col min="7923" max="7923" width="2.88671875" style="54" customWidth="1"/>
    <col min="7924" max="7924" width="3.109375" style="54" customWidth="1"/>
    <col min="7925" max="7928" width="5.33203125" style="54" customWidth="1"/>
    <col min="7929" max="7929" width="3.44140625" style="54" customWidth="1"/>
    <col min="7930" max="7936" width="5.33203125" style="54" customWidth="1"/>
    <col min="7937" max="7943" width="8.109375" style="54" customWidth="1"/>
    <col min="7944" max="7944" width="10.33203125" style="54" bestFit="1" customWidth="1"/>
    <col min="7945" max="7946" width="10.33203125" style="54" customWidth="1"/>
    <col min="7947" max="7950" width="8.109375" style="54" customWidth="1"/>
    <col min="7951" max="7951" width="6.5546875" style="54" customWidth="1"/>
    <col min="7952" max="8167" width="2.33203125" style="54"/>
    <col min="8168" max="8168" width="2.44140625" style="54" customWidth="1"/>
    <col min="8169" max="8169" width="10.109375" style="54" customWidth="1"/>
    <col min="8170" max="8170" width="8.44140625" style="54" customWidth="1"/>
    <col min="8171" max="8171" width="2.44140625" style="54" customWidth="1"/>
    <col min="8172" max="8178" width="7.44140625" style="54" customWidth="1"/>
    <col min="8179" max="8179" width="2.88671875" style="54" customWidth="1"/>
    <col min="8180" max="8180" width="3.109375" style="54" customWidth="1"/>
    <col min="8181" max="8184" width="5.33203125" style="54" customWidth="1"/>
    <col min="8185" max="8185" width="3.44140625" style="54" customWidth="1"/>
    <col min="8186" max="8192" width="5.33203125" style="54" customWidth="1"/>
    <col min="8193" max="8199" width="8.109375" style="54" customWidth="1"/>
    <col min="8200" max="8200" width="10.33203125" style="54" bestFit="1" customWidth="1"/>
    <col min="8201" max="8202" width="10.33203125" style="54" customWidth="1"/>
    <col min="8203" max="8206" width="8.109375" style="54" customWidth="1"/>
    <col min="8207" max="8207" width="6.5546875" style="54" customWidth="1"/>
    <col min="8208" max="8423" width="2.33203125" style="54"/>
    <col min="8424" max="8424" width="2.44140625" style="54" customWidth="1"/>
    <col min="8425" max="8425" width="10.109375" style="54" customWidth="1"/>
    <col min="8426" max="8426" width="8.44140625" style="54" customWidth="1"/>
    <col min="8427" max="8427" width="2.44140625" style="54" customWidth="1"/>
    <col min="8428" max="8434" width="7.44140625" style="54" customWidth="1"/>
    <col min="8435" max="8435" width="2.88671875" style="54" customWidth="1"/>
    <col min="8436" max="8436" width="3.109375" style="54" customWidth="1"/>
    <col min="8437" max="8440" width="5.33203125" style="54" customWidth="1"/>
    <col min="8441" max="8441" width="3.44140625" style="54" customWidth="1"/>
    <col min="8442" max="8448" width="5.33203125" style="54" customWidth="1"/>
    <col min="8449" max="8455" width="8.109375" style="54" customWidth="1"/>
    <col min="8456" max="8456" width="10.33203125" style="54" bestFit="1" customWidth="1"/>
    <col min="8457" max="8458" width="10.33203125" style="54" customWidth="1"/>
    <col min="8459" max="8462" width="8.109375" style="54" customWidth="1"/>
    <col min="8463" max="8463" width="6.5546875" style="54" customWidth="1"/>
    <col min="8464" max="8679" width="2.33203125" style="54"/>
    <col min="8680" max="8680" width="2.44140625" style="54" customWidth="1"/>
    <col min="8681" max="8681" width="10.109375" style="54" customWidth="1"/>
    <col min="8682" max="8682" width="8.44140625" style="54" customWidth="1"/>
    <col min="8683" max="8683" width="2.44140625" style="54" customWidth="1"/>
    <col min="8684" max="8690" width="7.44140625" style="54" customWidth="1"/>
    <col min="8691" max="8691" width="2.88671875" style="54" customWidth="1"/>
    <col min="8692" max="8692" width="3.109375" style="54" customWidth="1"/>
    <col min="8693" max="8696" width="5.33203125" style="54" customWidth="1"/>
    <col min="8697" max="8697" width="3.44140625" style="54" customWidth="1"/>
    <col min="8698" max="8704" width="5.33203125" style="54" customWidth="1"/>
    <col min="8705" max="8711" width="8.109375" style="54" customWidth="1"/>
    <col min="8712" max="8712" width="10.33203125" style="54" bestFit="1" customWidth="1"/>
    <col min="8713" max="8714" width="10.33203125" style="54" customWidth="1"/>
    <col min="8715" max="8718" width="8.109375" style="54" customWidth="1"/>
    <col min="8719" max="8719" width="6.5546875" style="54" customWidth="1"/>
    <col min="8720" max="8935" width="2.33203125" style="54"/>
    <col min="8936" max="8936" width="2.44140625" style="54" customWidth="1"/>
    <col min="8937" max="8937" width="10.109375" style="54" customWidth="1"/>
    <col min="8938" max="8938" width="8.44140625" style="54" customWidth="1"/>
    <col min="8939" max="8939" width="2.44140625" style="54" customWidth="1"/>
    <col min="8940" max="8946" width="7.44140625" style="54" customWidth="1"/>
    <col min="8947" max="8947" width="2.88671875" style="54" customWidth="1"/>
    <col min="8948" max="8948" width="3.109375" style="54" customWidth="1"/>
    <col min="8949" max="8952" width="5.33203125" style="54" customWidth="1"/>
    <col min="8953" max="8953" width="3.44140625" style="54" customWidth="1"/>
    <col min="8954" max="8960" width="5.33203125" style="54" customWidth="1"/>
    <col min="8961" max="8967" width="8.109375" style="54" customWidth="1"/>
    <col min="8968" max="8968" width="10.33203125" style="54" bestFit="1" customWidth="1"/>
    <col min="8969" max="8970" width="10.33203125" style="54" customWidth="1"/>
    <col min="8971" max="8974" width="8.109375" style="54" customWidth="1"/>
    <col min="8975" max="8975" width="6.5546875" style="54" customWidth="1"/>
    <col min="8976" max="9191" width="2.33203125" style="54"/>
    <col min="9192" max="9192" width="2.44140625" style="54" customWidth="1"/>
    <col min="9193" max="9193" width="10.109375" style="54" customWidth="1"/>
    <col min="9194" max="9194" width="8.44140625" style="54" customWidth="1"/>
    <col min="9195" max="9195" width="2.44140625" style="54" customWidth="1"/>
    <col min="9196" max="9202" width="7.44140625" style="54" customWidth="1"/>
    <col min="9203" max="9203" width="2.88671875" style="54" customWidth="1"/>
    <col min="9204" max="9204" width="3.109375" style="54" customWidth="1"/>
    <col min="9205" max="9208" width="5.33203125" style="54" customWidth="1"/>
    <col min="9209" max="9209" width="3.44140625" style="54" customWidth="1"/>
    <col min="9210" max="9216" width="5.33203125" style="54" customWidth="1"/>
    <col min="9217" max="9223" width="8.109375" style="54" customWidth="1"/>
    <col min="9224" max="9224" width="10.33203125" style="54" bestFit="1" customWidth="1"/>
    <col min="9225" max="9226" width="10.33203125" style="54" customWidth="1"/>
    <col min="9227" max="9230" width="8.109375" style="54" customWidth="1"/>
    <col min="9231" max="9231" width="6.5546875" style="54" customWidth="1"/>
    <col min="9232" max="9447" width="2.33203125" style="54"/>
    <col min="9448" max="9448" width="2.44140625" style="54" customWidth="1"/>
    <col min="9449" max="9449" width="10.109375" style="54" customWidth="1"/>
    <col min="9450" max="9450" width="8.44140625" style="54" customWidth="1"/>
    <col min="9451" max="9451" width="2.44140625" style="54" customWidth="1"/>
    <col min="9452" max="9458" width="7.44140625" style="54" customWidth="1"/>
    <col min="9459" max="9459" width="2.88671875" style="54" customWidth="1"/>
    <col min="9460" max="9460" width="3.109375" style="54" customWidth="1"/>
    <col min="9461" max="9464" width="5.33203125" style="54" customWidth="1"/>
    <col min="9465" max="9465" width="3.44140625" style="54" customWidth="1"/>
    <col min="9466" max="9472" width="5.33203125" style="54" customWidth="1"/>
    <col min="9473" max="9479" width="8.109375" style="54" customWidth="1"/>
    <col min="9480" max="9480" width="10.33203125" style="54" bestFit="1" customWidth="1"/>
    <col min="9481" max="9482" width="10.33203125" style="54" customWidth="1"/>
    <col min="9483" max="9486" width="8.109375" style="54" customWidth="1"/>
    <col min="9487" max="9487" width="6.5546875" style="54" customWidth="1"/>
    <col min="9488" max="9703" width="2.33203125" style="54"/>
    <col min="9704" max="9704" width="2.44140625" style="54" customWidth="1"/>
    <col min="9705" max="9705" width="10.109375" style="54" customWidth="1"/>
    <col min="9706" max="9706" width="8.44140625" style="54" customWidth="1"/>
    <col min="9707" max="9707" width="2.44140625" style="54" customWidth="1"/>
    <col min="9708" max="9714" width="7.44140625" style="54" customWidth="1"/>
    <col min="9715" max="9715" width="2.88671875" style="54" customWidth="1"/>
    <col min="9716" max="9716" width="3.109375" style="54" customWidth="1"/>
    <col min="9717" max="9720" width="5.33203125" style="54" customWidth="1"/>
    <col min="9721" max="9721" width="3.44140625" style="54" customWidth="1"/>
    <col min="9722" max="9728" width="5.33203125" style="54" customWidth="1"/>
    <col min="9729" max="9735" width="8.109375" style="54" customWidth="1"/>
    <col min="9736" max="9736" width="10.33203125" style="54" bestFit="1" customWidth="1"/>
    <col min="9737" max="9738" width="10.33203125" style="54" customWidth="1"/>
    <col min="9739" max="9742" width="8.109375" style="54" customWidth="1"/>
    <col min="9743" max="9743" width="6.5546875" style="54" customWidth="1"/>
    <col min="9744" max="9959" width="2.33203125" style="54"/>
    <col min="9960" max="9960" width="2.44140625" style="54" customWidth="1"/>
    <col min="9961" max="9961" width="10.109375" style="54" customWidth="1"/>
    <col min="9962" max="9962" width="8.44140625" style="54" customWidth="1"/>
    <col min="9963" max="9963" width="2.44140625" style="54" customWidth="1"/>
    <col min="9964" max="9970" width="7.44140625" style="54" customWidth="1"/>
    <col min="9971" max="9971" width="2.88671875" style="54" customWidth="1"/>
    <col min="9972" max="9972" width="3.109375" style="54" customWidth="1"/>
    <col min="9973" max="9976" width="5.33203125" style="54" customWidth="1"/>
    <col min="9977" max="9977" width="3.44140625" style="54" customWidth="1"/>
    <col min="9978" max="9984" width="5.33203125" style="54" customWidth="1"/>
    <col min="9985" max="9991" width="8.109375" style="54" customWidth="1"/>
    <col min="9992" max="9992" width="10.33203125" style="54" bestFit="1" customWidth="1"/>
    <col min="9993" max="9994" width="10.33203125" style="54" customWidth="1"/>
    <col min="9995" max="9998" width="8.109375" style="54" customWidth="1"/>
    <col min="9999" max="9999" width="6.5546875" style="54" customWidth="1"/>
    <col min="10000" max="10215" width="2.33203125" style="54"/>
    <col min="10216" max="10216" width="2.44140625" style="54" customWidth="1"/>
    <col min="10217" max="10217" width="10.109375" style="54" customWidth="1"/>
    <col min="10218" max="10218" width="8.44140625" style="54" customWidth="1"/>
    <col min="10219" max="10219" width="2.44140625" style="54" customWidth="1"/>
    <col min="10220" max="10226" width="7.44140625" style="54" customWidth="1"/>
    <col min="10227" max="10227" width="2.88671875" style="54" customWidth="1"/>
    <col min="10228" max="10228" width="3.109375" style="54" customWidth="1"/>
    <col min="10229" max="10232" width="5.33203125" style="54" customWidth="1"/>
    <col min="10233" max="10233" width="3.44140625" style="54" customWidth="1"/>
    <col min="10234" max="10240" width="5.33203125" style="54" customWidth="1"/>
    <col min="10241" max="10247" width="8.109375" style="54" customWidth="1"/>
    <col min="10248" max="10248" width="10.33203125" style="54" bestFit="1" customWidth="1"/>
    <col min="10249" max="10250" width="10.33203125" style="54" customWidth="1"/>
    <col min="10251" max="10254" width="8.109375" style="54" customWidth="1"/>
    <col min="10255" max="10255" width="6.5546875" style="54" customWidth="1"/>
    <col min="10256" max="10471" width="2.33203125" style="54"/>
    <col min="10472" max="10472" width="2.44140625" style="54" customWidth="1"/>
    <col min="10473" max="10473" width="10.109375" style="54" customWidth="1"/>
    <col min="10474" max="10474" width="8.44140625" style="54" customWidth="1"/>
    <col min="10475" max="10475" width="2.44140625" style="54" customWidth="1"/>
    <col min="10476" max="10482" width="7.44140625" style="54" customWidth="1"/>
    <col min="10483" max="10483" width="2.88671875" style="54" customWidth="1"/>
    <col min="10484" max="10484" width="3.109375" style="54" customWidth="1"/>
    <col min="10485" max="10488" width="5.33203125" style="54" customWidth="1"/>
    <col min="10489" max="10489" width="3.44140625" style="54" customWidth="1"/>
    <col min="10490" max="10496" width="5.33203125" style="54" customWidth="1"/>
    <col min="10497" max="10503" width="8.109375" style="54" customWidth="1"/>
    <col min="10504" max="10504" width="10.33203125" style="54" bestFit="1" customWidth="1"/>
    <col min="10505" max="10506" width="10.33203125" style="54" customWidth="1"/>
    <col min="10507" max="10510" width="8.109375" style="54" customWidth="1"/>
    <col min="10511" max="10511" width="6.5546875" style="54" customWidth="1"/>
    <col min="10512" max="10727" width="2.33203125" style="54"/>
    <col min="10728" max="10728" width="2.44140625" style="54" customWidth="1"/>
    <col min="10729" max="10729" width="10.109375" style="54" customWidth="1"/>
    <col min="10730" max="10730" width="8.44140625" style="54" customWidth="1"/>
    <col min="10731" max="10731" width="2.44140625" style="54" customWidth="1"/>
    <col min="10732" max="10738" width="7.44140625" style="54" customWidth="1"/>
    <col min="10739" max="10739" width="2.88671875" style="54" customWidth="1"/>
    <col min="10740" max="10740" width="3.109375" style="54" customWidth="1"/>
    <col min="10741" max="10744" width="5.33203125" style="54" customWidth="1"/>
    <col min="10745" max="10745" width="3.44140625" style="54" customWidth="1"/>
    <col min="10746" max="10752" width="5.33203125" style="54" customWidth="1"/>
    <col min="10753" max="10759" width="8.109375" style="54" customWidth="1"/>
    <col min="10760" max="10760" width="10.33203125" style="54" bestFit="1" customWidth="1"/>
    <col min="10761" max="10762" width="10.33203125" style="54" customWidth="1"/>
    <col min="10763" max="10766" width="8.109375" style="54" customWidth="1"/>
    <col min="10767" max="10767" width="6.5546875" style="54" customWidth="1"/>
    <col min="10768" max="10983" width="2.33203125" style="54"/>
    <col min="10984" max="10984" width="2.44140625" style="54" customWidth="1"/>
    <col min="10985" max="10985" width="10.109375" style="54" customWidth="1"/>
    <col min="10986" max="10986" width="8.44140625" style="54" customWidth="1"/>
    <col min="10987" max="10987" width="2.44140625" style="54" customWidth="1"/>
    <col min="10988" max="10994" width="7.44140625" style="54" customWidth="1"/>
    <col min="10995" max="10995" width="2.88671875" style="54" customWidth="1"/>
    <col min="10996" max="10996" width="3.109375" style="54" customWidth="1"/>
    <col min="10997" max="11000" width="5.33203125" style="54" customWidth="1"/>
    <col min="11001" max="11001" width="3.44140625" style="54" customWidth="1"/>
    <col min="11002" max="11008" width="5.33203125" style="54" customWidth="1"/>
    <col min="11009" max="11015" width="8.109375" style="54" customWidth="1"/>
    <col min="11016" max="11016" width="10.33203125" style="54" bestFit="1" customWidth="1"/>
    <col min="11017" max="11018" width="10.33203125" style="54" customWidth="1"/>
    <col min="11019" max="11022" width="8.109375" style="54" customWidth="1"/>
    <col min="11023" max="11023" width="6.5546875" style="54" customWidth="1"/>
    <col min="11024" max="11239" width="2.33203125" style="54"/>
    <col min="11240" max="11240" width="2.44140625" style="54" customWidth="1"/>
    <col min="11241" max="11241" width="10.109375" style="54" customWidth="1"/>
    <col min="11242" max="11242" width="8.44140625" style="54" customWidth="1"/>
    <col min="11243" max="11243" width="2.44140625" style="54" customWidth="1"/>
    <col min="11244" max="11250" width="7.44140625" style="54" customWidth="1"/>
    <col min="11251" max="11251" width="2.88671875" style="54" customWidth="1"/>
    <col min="11252" max="11252" width="3.109375" style="54" customWidth="1"/>
    <col min="11253" max="11256" width="5.33203125" style="54" customWidth="1"/>
    <col min="11257" max="11257" width="3.44140625" style="54" customWidth="1"/>
    <col min="11258" max="11264" width="5.33203125" style="54" customWidth="1"/>
    <col min="11265" max="11271" width="8.109375" style="54" customWidth="1"/>
    <col min="11272" max="11272" width="10.33203125" style="54" bestFit="1" customWidth="1"/>
    <col min="11273" max="11274" width="10.33203125" style="54" customWidth="1"/>
    <col min="11275" max="11278" width="8.109375" style="54" customWidth="1"/>
    <col min="11279" max="11279" width="6.5546875" style="54" customWidth="1"/>
    <col min="11280" max="11495" width="2.33203125" style="54"/>
    <col min="11496" max="11496" width="2.44140625" style="54" customWidth="1"/>
    <col min="11497" max="11497" width="10.109375" style="54" customWidth="1"/>
    <col min="11498" max="11498" width="8.44140625" style="54" customWidth="1"/>
    <col min="11499" max="11499" width="2.44140625" style="54" customWidth="1"/>
    <col min="11500" max="11506" width="7.44140625" style="54" customWidth="1"/>
    <col min="11507" max="11507" width="2.88671875" style="54" customWidth="1"/>
    <col min="11508" max="11508" width="3.109375" style="54" customWidth="1"/>
    <col min="11509" max="11512" width="5.33203125" style="54" customWidth="1"/>
    <col min="11513" max="11513" width="3.44140625" style="54" customWidth="1"/>
    <col min="11514" max="11520" width="5.33203125" style="54" customWidth="1"/>
    <col min="11521" max="11527" width="8.109375" style="54" customWidth="1"/>
    <col min="11528" max="11528" width="10.33203125" style="54" bestFit="1" customWidth="1"/>
    <col min="11529" max="11530" width="10.33203125" style="54" customWidth="1"/>
    <col min="11531" max="11534" width="8.109375" style="54" customWidth="1"/>
    <col min="11535" max="11535" width="6.5546875" style="54" customWidth="1"/>
    <col min="11536" max="11751" width="2.33203125" style="54"/>
    <col min="11752" max="11752" width="2.44140625" style="54" customWidth="1"/>
    <col min="11753" max="11753" width="10.109375" style="54" customWidth="1"/>
    <col min="11754" max="11754" width="8.44140625" style="54" customWidth="1"/>
    <col min="11755" max="11755" width="2.44140625" style="54" customWidth="1"/>
    <col min="11756" max="11762" width="7.44140625" style="54" customWidth="1"/>
    <col min="11763" max="11763" width="2.88671875" style="54" customWidth="1"/>
    <col min="11764" max="11764" width="3.109375" style="54" customWidth="1"/>
    <col min="11765" max="11768" width="5.33203125" style="54" customWidth="1"/>
    <col min="11769" max="11769" width="3.44140625" style="54" customWidth="1"/>
    <col min="11770" max="11776" width="5.33203125" style="54" customWidth="1"/>
    <col min="11777" max="11783" width="8.109375" style="54" customWidth="1"/>
    <col min="11784" max="11784" width="10.33203125" style="54" bestFit="1" customWidth="1"/>
    <col min="11785" max="11786" width="10.33203125" style="54" customWidth="1"/>
    <col min="11787" max="11790" width="8.109375" style="54" customWidth="1"/>
    <col min="11791" max="11791" width="6.5546875" style="54" customWidth="1"/>
    <col min="11792" max="12007" width="2.33203125" style="54"/>
    <col min="12008" max="12008" width="2.44140625" style="54" customWidth="1"/>
    <col min="12009" max="12009" width="10.109375" style="54" customWidth="1"/>
    <col min="12010" max="12010" width="8.44140625" style="54" customWidth="1"/>
    <col min="12011" max="12011" width="2.44140625" style="54" customWidth="1"/>
    <col min="12012" max="12018" width="7.44140625" style="54" customWidth="1"/>
    <col min="12019" max="12019" width="2.88671875" style="54" customWidth="1"/>
    <col min="12020" max="12020" width="3.109375" style="54" customWidth="1"/>
    <col min="12021" max="12024" width="5.33203125" style="54" customWidth="1"/>
    <col min="12025" max="12025" width="3.44140625" style="54" customWidth="1"/>
    <col min="12026" max="12032" width="5.33203125" style="54" customWidth="1"/>
    <col min="12033" max="12039" width="8.109375" style="54" customWidth="1"/>
    <col min="12040" max="12040" width="10.33203125" style="54" bestFit="1" customWidth="1"/>
    <col min="12041" max="12042" width="10.33203125" style="54" customWidth="1"/>
    <col min="12043" max="12046" width="8.109375" style="54" customWidth="1"/>
    <col min="12047" max="12047" width="6.5546875" style="54" customWidth="1"/>
    <col min="12048" max="12263" width="2.33203125" style="54"/>
    <col min="12264" max="12264" width="2.44140625" style="54" customWidth="1"/>
    <col min="12265" max="12265" width="10.109375" style="54" customWidth="1"/>
    <col min="12266" max="12266" width="8.44140625" style="54" customWidth="1"/>
    <col min="12267" max="12267" width="2.44140625" style="54" customWidth="1"/>
    <col min="12268" max="12274" width="7.44140625" style="54" customWidth="1"/>
    <col min="12275" max="12275" width="2.88671875" style="54" customWidth="1"/>
    <col min="12276" max="12276" width="3.109375" style="54" customWidth="1"/>
    <col min="12277" max="12280" width="5.33203125" style="54" customWidth="1"/>
    <col min="12281" max="12281" width="3.44140625" style="54" customWidth="1"/>
    <col min="12282" max="12288" width="5.33203125" style="54" customWidth="1"/>
    <col min="12289" max="12295" width="8.109375" style="54" customWidth="1"/>
    <col min="12296" max="12296" width="10.33203125" style="54" bestFit="1" customWidth="1"/>
    <col min="12297" max="12298" width="10.33203125" style="54" customWidth="1"/>
    <col min="12299" max="12302" width="8.109375" style="54" customWidth="1"/>
    <col min="12303" max="12303" width="6.5546875" style="54" customWidth="1"/>
    <col min="12304" max="12519" width="2.33203125" style="54"/>
    <col min="12520" max="12520" width="2.44140625" style="54" customWidth="1"/>
    <col min="12521" max="12521" width="10.109375" style="54" customWidth="1"/>
    <col min="12522" max="12522" width="8.44140625" style="54" customWidth="1"/>
    <col min="12523" max="12523" width="2.44140625" style="54" customWidth="1"/>
    <col min="12524" max="12530" width="7.44140625" style="54" customWidth="1"/>
    <col min="12531" max="12531" width="2.88671875" style="54" customWidth="1"/>
    <col min="12532" max="12532" width="3.109375" style="54" customWidth="1"/>
    <col min="12533" max="12536" width="5.33203125" style="54" customWidth="1"/>
    <col min="12537" max="12537" width="3.44140625" style="54" customWidth="1"/>
    <col min="12538" max="12544" width="5.33203125" style="54" customWidth="1"/>
    <col min="12545" max="12551" width="8.109375" style="54" customWidth="1"/>
    <col min="12552" max="12552" width="10.33203125" style="54" bestFit="1" customWidth="1"/>
    <col min="12553" max="12554" width="10.33203125" style="54" customWidth="1"/>
    <col min="12555" max="12558" width="8.109375" style="54" customWidth="1"/>
    <col min="12559" max="12559" width="6.5546875" style="54" customWidth="1"/>
    <col min="12560" max="12775" width="2.33203125" style="54"/>
    <col min="12776" max="12776" width="2.44140625" style="54" customWidth="1"/>
    <col min="12777" max="12777" width="10.109375" style="54" customWidth="1"/>
    <col min="12778" max="12778" width="8.44140625" style="54" customWidth="1"/>
    <col min="12779" max="12779" width="2.44140625" style="54" customWidth="1"/>
    <col min="12780" max="12786" width="7.44140625" style="54" customWidth="1"/>
    <col min="12787" max="12787" width="2.88671875" style="54" customWidth="1"/>
    <col min="12788" max="12788" width="3.109375" style="54" customWidth="1"/>
    <col min="12789" max="12792" width="5.33203125" style="54" customWidth="1"/>
    <col min="12793" max="12793" width="3.44140625" style="54" customWidth="1"/>
    <col min="12794" max="12800" width="5.33203125" style="54" customWidth="1"/>
    <col min="12801" max="12807" width="8.109375" style="54" customWidth="1"/>
    <col min="12808" max="12808" width="10.33203125" style="54" bestFit="1" customWidth="1"/>
    <col min="12809" max="12810" width="10.33203125" style="54" customWidth="1"/>
    <col min="12811" max="12814" width="8.109375" style="54" customWidth="1"/>
    <col min="12815" max="12815" width="6.5546875" style="54" customWidth="1"/>
    <col min="12816" max="13031" width="2.33203125" style="54"/>
    <col min="13032" max="13032" width="2.44140625" style="54" customWidth="1"/>
    <col min="13033" max="13033" width="10.109375" style="54" customWidth="1"/>
    <col min="13034" max="13034" width="8.44140625" style="54" customWidth="1"/>
    <col min="13035" max="13035" width="2.44140625" style="54" customWidth="1"/>
    <col min="13036" max="13042" width="7.44140625" style="54" customWidth="1"/>
    <col min="13043" max="13043" width="2.88671875" style="54" customWidth="1"/>
    <col min="13044" max="13044" width="3.109375" style="54" customWidth="1"/>
    <col min="13045" max="13048" width="5.33203125" style="54" customWidth="1"/>
    <col min="13049" max="13049" width="3.44140625" style="54" customWidth="1"/>
    <col min="13050" max="13056" width="5.33203125" style="54" customWidth="1"/>
    <col min="13057" max="13063" width="8.109375" style="54" customWidth="1"/>
    <col min="13064" max="13064" width="10.33203125" style="54" bestFit="1" customWidth="1"/>
    <col min="13065" max="13066" width="10.33203125" style="54" customWidth="1"/>
    <col min="13067" max="13070" width="8.109375" style="54" customWidth="1"/>
    <col min="13071" max="13071" width="6.5546875" style="54" customWidth="1"/>
    <col min="13072" max="13287" width="2.33203125" style="54"/>
    <col min="13288" max="13288" width="2.44140625" style="54" customWidth="1"/>
    <col min="13289" max="13289" width="10.109375" style="54" customWidth="1"/>
    <col min="13290" max="13290" width="8.44140625" style="54" customWidth="1"/>
    <col min="13291" max="13291" width="2.44140625" style="54" customWidth="1"/>
    <col min="13292" max="13298" width="7.44140625" style="54" customWidth="1"/>
    <col min="13299" max="13299" width="2.88671875" style="54" customWidth="1"/>
    <col min="13300" max="13300" width="3.109375" style="54" customWidth="1"/>
    <col min="13301" max="13304" width="5.33203125" style="54" customWidth="1"/>
    <col min="13305" max="13305" width="3.44140625" style="54" customWidth="1"/>
    <col min="13306" max="13312" width="5.33203125" style="54" customWidth="1"/>
    <col min="13313" max="13319" width="8.109375" style="54" customWidth="1"/>
    <col min="13320" max="13320" width="10.33203125" style="54" bestFit="1" customWidth="1"/>
    <col min="13321" max="13322" width="10.33203125" style="54" customWidth="1"/>
    <col min="13323" max="13326" width="8.109375" style="54" customWidth="1"/>
    <col min="13327" max="13327" width="6.5546875" style="54" customWidth="1"/>
    <col min="13328" max="13543" width="2.33203125" style="54"/>
    <col min="13544" max="13544" width="2.44140625" style="54" customWidth="1"/>
    <col min="13545" max="13545" width="10.109375" style="54" customWidth="1"/>
    <col min="13546" max="13546" width="8.44140625" style="54" customWidth="1"/>
    <col min="13547" max="13547" width="2.44140625" style="54" customWidth="1"/>
    <col min="13548" max="13554" width="7.44140625" style="54" customWidth="1"/>
    <col min="13555" max="13555" width="2.88671875" style="54" customWidth="1"/>
    <col min="13556" max="13556" width="3.109375" style="54" customWidth="1"/>
    <col min="13557" max="13560" width="5.33203125" style="54" customWidth="1"/>
    <col min="13561" max="13561" width="3.44140625" style="54" customWidth="1"/>
    <col min="13562" max="13568" width="5.33203125" style="54" customWidth="1"/>
    <col min="13569" max="13575" width="8.109375" style="54" customWidth="1"/>
    <col min="13576" max="13576" width="10.33203125" style="54" bestFit="1" customWidth="1"/>
    <col min="13577" max="13578" width="10.33203125" style="54" customWidth="1"/>
    <col min="13579" max="13582" width="8.109375" style="54" customWidth="1"/>
    <col min="13583" max="13583" width="6.5546875" style="54" customWidth="1"/>
    <col min="13584" max="13799" width="2.33203125" style="54"/>
    <col min="13800" max="13800" width="2.44140625" style="54" customWidth="1"/>
    <col min="13801" max="13801" width="10.109375" style="54" customWidth="1"/>
    <col min="13802" max="13802" width="8.44140625" style="54" customWidth="1"/>
    <col min="13803" max="13803" width="2.44140625" style="54" customWidth="1"/>
    <col min="13804" max="13810" width="7.44140625" style="54" customWidth="1"/>
    <col min="13811" max="13811" width="2.88671875" style="54" customWidth="1"/>
    <col min="13812" max="13812" width="3.109375" style="54" customWidth="1"/>
    <col min="13813" max="13816" width="5.33203125" style="54" customWidth="1"/>
    <col min="13817" max="13817" width="3.44140625" style="54" customWidth="1"/>
    <col min="13818" max="13824" width="5.33203125" style="54" customWidth="1"/>
    <col min="13825" max="13831" width="8.109375" style="54" customWidth="1"/>
    <col min="13832" max="13832" width="10.33203125" style="54" bestFit="1" customWidth="1"/>
    <col min="13833" max="13834" width="10.33203125" style="54" customWidth="1"/>
    <col min="13835" max="13838" width="8.109375" style="54" customWidth="1"/>
    <col min="13839" max="13839" width="6.5546875" style="54" customWidth="1"/>
    <col min="13840" max="14055" width="2.33203125" style="54"/>
    <col min="14056" max="14056" width="2.44140625" style="54" customWidth="1"/>
    <col min="14057" max="14057" width="10.109375" style="54" customWidth="1"/>
    <col min="14058" max="14058" width="8.44140625" style="54" customWidth="1"/>
    <col min="14059" max="14059" width="2.44140625" style="54" customWidth="1"/>
    <col min="14060" max="14066" width="7.44140625" style="54" customWidth="1"/>
    <col min="14067" max="14067" width="2.88671875" style="54" customWidth="1"/>
    <col min="14068" max="14068" width="3.109375" style="54" customWidth="1"/>
    <col min="14069" max="14072" width="5.33203125" style="54" customWidth="1"/>
    <col min="14073" max="14073" width="3.44140625" style="54" customWidth="1"/>
    <col min="14074" max="14080" width="5.33203125" style="54" customWidth="1"/>
    <col min="14081" max="14087" width="8.109375" style="54" customWidth="1"/>
    <col min="14088" max="14088" width="10.33203125" style="54" bestFit="1" customWidth="1"/>
    <col min="14089" max="14090" width="10.33203125" style="54" customWidth="1"/>
    <col min="14091" max="14094" width="8.109375" style="54" customWidth="1"/>
    <col min="14095" max="14095" width="6.5546875" style="54" customWidth="1"/>
    <col min="14096" max="14311" width="2.33203125" style="54"/>
    <col min="14312" max="14312" width="2.44140625" style="54" customWidth="1"/>
    <col min="14313" max="14313" width="10.109375" style="54" customWidth="1"/>
    <col min="14314" max="14314" width="8.44140625" style="54" customWidth="1"/>
    <col min="14315" max="14315" width="2.44140625" style="54" customWidth="1"/>
    <col min="14316" max="14322" width="7.44140625" style="54" customWidth="1"/>
    <col min="14323" max="14323" width="2.88671875" style="54" customWidth="1"/>
    <col min="14324" max="14324" width="3.109375" style="54" customWidth="1"/>
    <col min="14325" max="14328" width="5.33203125" style="54" customWidth="1"/>
    <col min="14329" max="14329" width="3.44140625" style="54" customWidth="1"/>
    <col min="14330" max="14336" width="5.33203125" style="54" customWidth="1"/>
    <col min="14337" max="14343" width="8.109375" style="54" customWidth="1"/>
    <col min="14344" max="14344" width="10.33203125" style="54" bestFit="1" customWidth="1"/>
    <col min="14345" max="14346" width="10.33203125" style="54" customWidth="1"/>
    <col min="14347" max="14350" width="8.109375" style="54" customWidth="1"/>
    <col min="14351" max="14351" width="6.5546875" style="54" customWidth="1"/>
    <col min="14352" max="14567" width="2.33203125" style="54"/>
    <col min="14568" max="14568" width="2.44140625" style="54" customWidth="1"/>
    <col min="14569" max="14569" width="10.109375" style="54" customWidth="1"/>
    <col min="14570" max="14570" width="8.44140625" style="54" customWidth="1"/>
    <col min="14571" max="14571" width="2.44140625" style="54" customWidth="1"/>
    <col min="14572" max="14578" width="7.44140625" style="54" customWidth="1"/>
    <col min="14579" max="14579" width="2.88671875" style="54" customWidth="1"/>
    <col min="14580" max="14580" width="3.109375" style="54" customWidth="1"/>
    <col min="14581" max="14584" width="5.33203125" style="54" customWidth="1"/>
    <col min="14585" max="14585" width="3.44140625" style="54" customWidth="1"/>
    <col min="14586" max="14592" width="5.33203125" style="54" customWidth="1"/>
    <col min="14593" max="14599" width="8.109375" style="54" customWidth="1"/>
    <col min="14600" max="14600" width="10.33203125" style="54" bestFit="1" customWidth="1"/>
    <col min="14601" max="14602" width="10.33203125" style="54" customWidth="1"/>
    <col min="14603" max="14606" width="8.109375" style="54" customWidth="1"/>
    <col min="14607" max="14607" width="6.5546875" style="54" customWidth="1"/>
    <col min="14608" max="14823" width="2.33203125" style="54"/>
    <col min="14824" max="14824" width="2.44140625" style="54" customWidth="1"/>
    <col min="14825" max="14825" width="10.109375" style="54" customWidth="1"/>
    <col min="14826" max="14826" width="8.44140625" style="54" customWidth="1"/>
    <col min="14827" max="14827" width="2.44140625" style="54" customWidth="1"/>
    <col min="14828" max="14834" width="7.44140625" style="54" customWidth="1"/>
    <col min="14835" max="14835" width="2.88671875" style="54" customWidth="1"/>
    <col min="14836" max="14836" width="3.109375" style="54" customWidth="1"/>
    <col min="14837" max="14840" width="5.33203125" style="54" customWidth="1"/>
    <col min="14841" max="14841" width="3.44140625" style="54" customWidth="1"/>
    <col min="14842" max="14848" width="5.33203125" style="54" customWidth="1"/>
    <col min="14849" max="14855" width="8.109375" style="54" customWidth="1"/>
    <col min="14856" max="14856" width="10.33203125" style="54" bestFit="1" customWidth="1"/>
    <col min="14857" max="14858" width="10.33203125" style="54" customWidth="1"/>
    <col min="14859" max="14862" width="8.109375" style="54" customWidth="1"/>
    <col min="14863" max="14863" width="6.5546875" style="54" customWidth="1"/>
    <col min="14864" max="15079" width="2.33203125" style="54"/>
    <col min="15080" max="15080" width="2.44140625" style="54" customWidth="1"/>
    <col min="15081" max="15081" width="10.109375" style="54" customWidth="1"/>
    <col min="15082" max="15082" width="8.44140625" style="54" customWidth="1"/>
    <col min="15083" max="15083" width="2.44140625" style="54" customWidth="1"/>
    <col min="15084" max="15090" width="7.44140625" style="54" customWidth="1"/>
    <col min="15091" max="15091" width="2.88671875" style="54" customWidth="1"/>
    <col min="15092" max="15092" width="3.109375" style="54" customWidth="1"/>
    <col min="15093" max="15096" width="5.33203125" style="54" customWidth="1"/>
    <col min="15097" max="15097" width="3.44140625" style="54" customWidth="1"/>
    <col min="15098" max="15104" width="5.33203125" style="54" customWidth="1"/>
    <col min="15105" max="15111" width="8.109375" style="54" customWidth="1"/>
    <col min="15112" max="15112" width="10.33203125" style="54" bestFit="1" customWidth="1"/>
    <col min="15113" max="15114" width="10.33203125" style="54" customWidth="1"/>
    <col min="15115" max="15118" width="8.109375" style="54" customWidth="1"/>
    <col min="15119" max="15119" width="6.5546875" style="54" customWidth="1"/>
    <col min="15120" max="15335" width="2.33203125" style="54"/>
    <col min="15336" max="15336" width="2.44140625" style="54" customWidth="1"/>
    <col min="15337" max="15337" width="10.109375" style="54" customWidth="1"/>
    <col min="15338" max="15338" width="8.44140625" style="54" customWidth="1"/>
    <col min="15339" max="15339" width="2.44140625" style="54" customWidth="1"/>
    <col min="15340" max="15346" width="7.44140625" style="54" customWidth="1"/>
    <col min="15347" max="15347" width="2.88671875" style="54" customWidth="1"/>
    <col min="15348" max="15348" width="3.109375" style="54" customWidth="1"/>
    <col min="15349" max="15352" width="5.33203125" style="54" customWidth="1"/>
    <col min="15353" max="15353" width="3.44140625" style="54" customWidth="1"/>
    <col min="15354" max="15360" width="5.33203125" style="54" customWidth="1"/>
    <col min="15361" max="15367" width="8.109375" style="54" customWidth="1"/>
    <col min="15368" max="15368" width="10.33203125" style="54" bestFit="1" customWidth="1"/>
    <col min="15369" max="15370" width="10.33203125" style="54" customWidth="1"/>
    <col min="15371" max="15374" width="8.109375" style="54" customWidth="1"/>
    <col min="15375" max="15375" width="6.5546875" style="54" customWidth="1"/>
    <col min="15376" max="15591" width="2.33203125" style="54"/>
    <col min="15592" max="15592" width="2.44140625" style="54" customWidth="1"/>
    <col min="15593" max="15593" width="10.109375" style="54" customWidth="1"/>
    <col min="15594" max="15594" width="8.44140625" style="54" customWidth="1"/>
    <col min="15595" max="15595" width="2.44140625" style="54" customWidth="1"/>
    <col min="15596" max="15602" width="7.44140625" style="54" customWidth="1"/>
    <col min="15603" max="15603" width="2.88671875" style="54" customWidth="1"/>
    <col min="15604" max="15604" width="3.109375" style="54" customWidth="1"/>
    <col min="15605" max="15608" width="5.33203125" style="54" customWidth="1"/>
    <col min="15609" max="15609" width="3.44140625" style="54" customWidth="1"/>
    <col min="15610" max="15616" width="5.33203125" style="54" customWidth="1"/>
    <col min="15617" max="15623" width="8.109375" style="54" customWidth="1"/>
    <col min="15624" max="15624" width="10.33203125" style="54" bestFit="1" customWidth="1"/>
    <col min="15625" max="15626" width="10.33203125" style="54" customWidth="1"/>
    <col min="15627" max="15630" width="8.109375" style="54" customWidth="1"/>
    <col min="15631" max="15631" width="6.5546875" style="54" customWidth="1"/>
    <col min="15632" max="15847" width="2.33203125" style="54"/>
    <col min="15848" max="15848" width="2.44140625" style="54" customWidth="1"/>
    <col min="15849" max="15849" width="10.109375" style="54" customWidth="1"/>
    <col min="15850" max="15850" width="8.44140625" style="54" customWidth="1"/>
    <col min="15851" max="15851" width="2.44140625" style="54" customWidth="1"/>
    <col min="15852" max="15858" width="7.44140625" style="54" customWidth="1"/>
    <col min="15859" max="15859" width="2.88671875" style="54" customWidth="1"/>
    <col min="15860" max="15860" width="3.109375" style="54" customWidth="1"/>
    <col min="15861" max="15864" width="5.33203125" style="54" customWidth="1"/>
    <col min="15865" max="15865" width="3.44140625" style="54" customWidth="1"/>
    <col min="15866" max="15872" width="5.33203125" style="54" customWidth="1"/>
    <col min="15873" max="15879" width="8.109375" style="54" customWidth="1"/>
    <col min="15880" max="15880" width="10.33203125" style="54" bestFit="1" customWidth="1"/>
    <col min="15881" max="15882" width="10.33203125" style="54" customWidth="1"/>
    <col min="15883" max="15886" width="8.109375" style="54" customWidth="1"/>
    <col min="15887" max="15887" width="6.5546875" style="54" customWidth="1"/>
    <col min="15888" max="16103" width="2.33203125" style="54"/>
    <col min="16104" max="16104" width="2.44140625" style="54" customWidth="1"/>
    <col min="16105" max="16105" width="10.109375" style="54" customWidth="1"/>
    <col min="16106" max="16106" width="8.44140625" style="54" customWidth="1"/>
    <col min="16107" max="16107" width="2.44140625" style="54" customWidth="1"/>
    <col min="16108" max="16114" width="7.44140625" style="54" customWidth="1"/>
    <col min="16115" max="16115" width="2.88671875" style="54" customWidth="1"/>
    <col min="16116" max="16116" width="3.109375" style="54" customWidth="1"/>
    <col min="16117" max="16120" width="5.33203125" style="54" customWidth="1"/>
    <col min="16121" max="16121" width="3.44140625" style="54" customWidth="1"/>
    <col min="16122" max="16128" width="5.33203125" style="54" customWidth="1"/>
    <col min="16129" max="16135" width="8.109375" style="54" customWidth="1"/>
    <col min="16136" max="16136" width="10.33203125" style="54" bestFit="1" customWidth="1"/>
    <col min="16137" max="16138" width="10.33203125" style="54" customWidth="1"/>
    <col min="16139" max="16142" width="8.109375" style="54" customWidth="1"/>
    <col min="16143" max="16143" width="6.5546875" style="54" customWidth="1"/>
    <col min="16144" max="16384" width="2.33203125" style="54"/>
  </cols>
  <sheetData>
    <row r="1" spans="1:50" ht="10.5" customHeight="1" thickBot="1">
      <c r="A1" s="622"/>
      <c r="B1" s="1127"/>
      <c r="C1" s="622"/>
      <c r="D1" s="622"/>
      <c r="E1" s="622"/>
      <c r="F1" s="622"/>
      <c r="G1" s="622"/>
      <c r="H1" s="51"/>
      <c r="I1" s="51"/>
      <c r="J1" s="51"/>
      <c r="K1" s="52"/>
      <c r="L1" s="622"/>
      <c r="M1" s="622"/>
      <c r="N1" s="622"/>
      <c r="O1" s="622"/>
      <c r="P1" s="622"/>
      <c r="Q1" s="622"/>
      <c r="R1" s="622"/>
      <c r="S1" s="622"/>
      <c r="T1" s="622"/>
      <c r="U1" s="622"/>
      <c r="V1" s="622"/>
      <c r="W1" s="622"/>
      <c r="X1" s="622"/>
      <c r="Y1" s="622"/>
      <c r="Z1" s="622"/>
      <c r="AA1" s="622"/>
      <c r="AB1" s="622"/>
      <c r="AC1" s="622"/>
      <c r="AD1" s="622"/>
      <c r="AE1" s="622"/>
      <c r="AF1" s="622"/>
      <c r="AG1" s="622"/>
      <c r="AH1" s="622"/>
      <c r="AI1" s="622"/>
      <c r="AJ1" s="622"/>
      <c r="AK1" s="622"/>
      <c r="AL1" s="622"/>
      <c r="AM1" s="306"/>
      <c r="AN1" s="306"/>
      <c r="AO1" s="306"/>
      <c r="AP1" s="306"/>
      <c r="AQ1" s="307"/>
      <c r="AR1" s="307"/>
      <c r="AS1" s="307"/>
      <c r="AT1" s="307"/>
      <c r="AU1" s="307"/>
      <c r="AV1" s="306"/>
      <c r="AW1" s="307"/>
      <c r="AX1" s="307"/>
    </row>
    <row r="2" spans="1:50" ht="29.1" customHeight="1" thickBot="1">
      <c r="A2" s="69"/>
      <c r="B2" s="1128"/>
      <c r="C2" s="1129"/>
      <c r="D2" s="1129"/>
      <c r="E2" s="1129"/>
      <c r="F2" s="1129"/>
      <c r="G2" s="1129"/>
      <c r="H2" s="63"/>
      <c r="I2" s="63"/>
      <c r="J2" s="63"/>
      <c r="K2" s="64"/>
      <c r="L2" s="1130"/>
      <c r="M2" s="1131"/>
      <c r="N2" s="1131"/>
      <c r="O2" s="1131"/>
      <c r="P2" s="1131"/>
      <c r="Q2" s="1131"/>
      <c r="R2" s="1131"/>
      <c r="S2" s="1131"/>
      <c r="T2" s="1131"/>
      <c r="U2" s="1131"/>
      <c r="V2" s="1131"/>
      <c r="W2" s="1131"/>
      <c r="X2" s="1131"/>
      <c r="Y2" s="1131"/>
      <c r="Z2" s="1131"/>
      <c r="AA2" s="1131"/>
      <c r="AB2" s="1131"/>
      <c r="AC2" s="3098" t="s">
        <v>1125</v>
      </c>
      <c r="AD2" s="3098"/>
      <c r="AE2" s="2001"/>
      <c r="AF2" s="3098" t="s">
        <v>1126</v>
      </c>
      <c r="AG2" s="3098"/>
      <c r="AH2" s="3098"/>
      <c r="AI2" s="3098"/>
      <c r="AJ2" s="2001"/>
      <c r="AK2" s="3098" t="s">
        <v>1127</v>
      </c>
      <c r="AL2" s="3098"/>
      <c r="AM2" s="1132"/>
      <c r="AN2" s="306"/>
      <c r="AO2" s="306"/>
      <c r="AP2" s="306"/>
      <c r="AQ2" s="307"/>
      <c r="AR2" s="307"/>
      <c r="AS2" s="307"/>
      <c r="AT2" s="307"/>
      <c r="AU2" s="307"/>
      <c r="AV2" s="307"/>
      <c r="AW2" s="307"/>
      <c r="AX2" s="307"/>
    </row>
    <row r="3" spans="1:50" ht="50.1" customHeight="1" thickBot="1">
      <c r="A3" s="69"/>
      <c r="B3" s="1133"/>
      <c r="C3" s="3356">
        <v>12</v>
      </c>
      <c r="D3" s="3430"/>
      <c r="E3" s="3357"/>
      <c r="G3" s="2045" t="s">
        <v>840</v>
      </c>
      <c r="H3" s="51"/>
      <c r="I3" s="51"/>
      <c r="J3" s="51"/>
      <c r="K3" s="52"/>
      <c r="M3" s="1134"/>
      <c r="N3" s="1134"/>
      <c r="O3" s="1134"/>
      <c r="P3" s="1134"/>
      <c r="Q3" s="1134"/>
      <c r="R3" s="1134"/>
      <c r="S3" s="1134"/>
      <c r="T3" s="1134"/>
      <c r="U3" s="1134"/>
      <c r="V3" s="1134"/>
      <c r="W3" s="1134"/>
      <c r="X3" s="1134"/>
      <c r="Y3" s="1134"/>
      <c r="Z3" s="1134"/>
      <c r="AA3" s="1134"/>
      <c r="AB3" s="1134"/>
      <c r="AC3" s="1898"/>
      <c r="AD3" s="1899"/>
      <c r="AE3" s="805"/>
      <c r="AF3" s="1898"/>
      <c r="AG3" s="1899"/>
      <c r="AH3" s="1900"/>
      <c r="AI3" s="1899"/>
      <c r="AJ3" s="805"/>
      <c r="AK3" s="1898"/>
      <c r="AL3" s="1899"/>
      <c r="AM3" s="1135"/>
      <c r="AN3" s="306"/>
      <c r="AO3" s="306"/>
      <c r="AP3" s="306"/>
      <c r="AQ3" s="307"/>
      <c r="AR3" s="307"/>
      <c r="AS3" s="307"/>
      <c r="AT3" s="307"/>
      <c r="AU3" s="307"/>
      <c r="AV3" s="307"/>
      <c r="AW3" s="307"/>
      <c r="AX3" s="307"/>
    </row>
    <row r="4" spans="1:50" ht="50.1" customHeight="1" thickBot="1">
      <c r="A4" s="70"/>
      <c r="B4" s="1136"/>
      <c r="C4" s="3358"/>
      <c r="D4" s="3431"/>
      <c r="E4" s="3359"/>
      <c r="G4" s="2046" t="s">
        <v>841</v>
      </c>
      <c r="H4" s="51"/>
      <c r="I4" s="51"/>
      <c r="J4" s="51"/>
      <c r="K4" s="52"/>
      <c r="M4" s="1137"/>
      <c r="N4" s="1137"/>
      <c r="O4" s="1137"/>
      <c r="P4" s="1137"/>
      <c r="Q4" s="1137"/>
      <c r="R4" s="1137"/>
      <c r="S4" s="1137"/>
      <c r="T4" s="1137"/>
      <c r="U4" s="1137"/>
      <c r="V4" s="1137"/>
      <c r="W4" s="1137"/>
      <c r="X4" s="53"/>
      <c r="Y4" s="53"/>
      <c r="Z4" s="53"/>
      <c r="AA4" s="53"/>
      <c r="AB4" s="53"/>
      <c r="AC4" s="53"/>
      <c r="AD4" s="53"/>
      <c r="AE4" s="53"/>
      <c r="AF4" s="53"/>
      <c r="AG4" s="53"/>
      <c r="AH4" s="53"/>
      <c r="AI4" s="53"/>
      <c r="AJ4" s="53"/>
      <c r="AK4" s="53"/>
      <c r="AL4" s="53"/>
      <c r="AM4" s="1138"/>
      <c r="AN4" s="307"/>
      <c r="AO4" s="307"/>
      <c r="AP4" s="307"/>
      <c r="AQ4" s="307"/>
      <c r="AR4" s="307"/>
      <c r="AS4" s="307"/>
      <c r="AT4" s="307"/>
      <c r="AU4" s="307"/>
      <c r="AV4" s="307"/>
      <c r="AW4" s="307"/>
      <c r="AX4" s="307"/>
    </row>
    <row r="5" spans="1:50" ht="27" customHeight="1">
      <c r="A5" s="65"/>
      <c r="B5" s="1139"/>
      <c r="C5" s="53"/>
      <c r="D5" s="53"/>
      <c r="E5" s="53"/>
      <c r="F5" s="53"/>
      <c r="G5" s="53"/>
      <c r="H5" s="52"/>
      <c r="I5" s="52"/>
      <c r="J5" s="52"/>
      <c r="K5" s="52"/>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1138"/>
      <c r="AN5" s="307"/>
      <c r="AO5" s="307"/>
      <c r="AP5" s="307"/>
      <c r="AQ5" s="307"/>
      <c r="AR5" s="307"/>
      <c r="AS5" s="307"/>
      <c r="AT5" s="307"/>
      <c r="AU5" s="307"/>
      <c r="AV5" s="307"/>
      <c r="AW5" s="307"/>
      <c r="AX5" s="307"/>
    </row>
    <row r="6" spans="1:50" ht="30" customHeight="1">
      <c r="A6" s="65"/>
      <c r="B6" s="1140"/>
      <c r="C6" s="55" t="s">
        <v>2424</v>
      </c>
      <c r="D6" s="53"/>
      <c r="E6" s="53"/>
      <c r="F6" s="53"/>
      <c r="G6" s="52"/>
      <c r="H6" s="52"/>
      <c r="I6" s="52"/>
      <c r="J6" s="52"/>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1138"/>
      <c r="AN6" s="307"/>
      <c r="AO6" s="307"/>
      <c r="AP6" s="307"/>
      <c r="AQ6" s="307"/>
      <c r="AR6" s="307"/>
      <c r="AS6" s="307"/>
      <c r="AT6" s="307"/>
      <c r="AU6" s="307"/>
      <c r="AV6" s="307"/>
      <c r="AW6" s="307"/>
      <c r="AX6" s="307"/>
    </row>
    <row r="7" spans="1:50" ht="30" customHeight="1">
      <c r="A7" s="65"/>
      <c r="B7" s="1140"/>
      <c r="C7" s="1141" t="s">
        <v>2425</v>
      </c>
      <c r="D7" s="53"/>
      <c r="E7" s="53"/>
      <c r="F7" s="53"/>
      <c r="G7" s="52"/>
      <c r="H7" s="52"/>
      <c r="I7" s="52"/>
      <c r="J7" s="52"/>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1138"/>
      <c r="AN7" s="307"/>
      <c r="AO7" s="307"/>
      <c r="AP7" s="307"/>
      <c r="AQ7" s="307"/>
      <c r="AR7" s="307"/>
      <c r="AS7" s="307"/>
      <c r="AT7" s="307"/>
      <c r="AU7" s="307"/>
      <c r="AV7" s="307"/>
      <c r="AW7" s="307"/>
      <c r="AX7" s="307"/>
    </row>
    <row r="8" spans="1:50" ht="37.5" customHeight="1" thickBot="1">
      <c r="A8" s="141"/>
      <c r="B8" s="1142"/>
      <c r="C8" s="47"/>
      <c r="D8" s="47"/>
      <c r="E8" s="47"/>
      <c r="F8" s="55"/>
      <c r="G8" s="55"/>
      <c r="H8" s="55"/>
      <c r="I8" s="55"/>
      <c r="J8" s="55"/>
      <c r="K8" s="55"/>
      <c r="L8" s="55"/>
      <c r="M8" s="55"/>
      <c r="N8" s="55"/>
      <c r="O8" s="55"/>
      <c r="P8" s="55"/>
      <c r="Q8" s="55"/>
      <c r="R8" s="55"/>
      <c r="S8" s="55"/>
      <c r="T8" s="55"/>
      <c r="U8" s="55"/>
      <c r="X8" s="1143"/>
      <c r="Y8" s="1143"/>
      <c r="Z8" s="1143"/>
      <c r="AA8" s="1143"/>
      <c r="AB8" s="1143"/>
      <c r="AC8" s="1143"/>
      <c r="AD8" s="1143"/>
      <c r="AE8" s="1143"/>
      <c r="AF8" s="1144"/>
      <c r="AG8" s="1144"/>
      <c r="AH8" s="1143"/>
      <c r="AI8" s="1143"/>
      <c r="AJ8" s="3432"/>
      <c r="AK8" s="3432"/>
      <c r="AL8" s="58"/>
      <c r="AM8" s="1145"/>
    </row>
    <row r="9" spans="1:50" ht="30" customHeight="1">
      <c r="A9" s="141"/>
      <c r="B9" s="1146"/>
      <c r="C9" s="3445" t="s">
        <v>2426</v>
      </c>
      <c r="D9" s="3446"/>
      <c r="E9" s="3446"/>
      <c r="F9" s="3446"/>
      <c r="G9" s="3446"/>
      <c r="H9" s="3446"/>
      <c r="I9" s="3446"/>
      <c r="J9" s="3446"/>
      <c r="K9" s="3446"/>
      <c r="L9" s="3446"/>
      <c r="M9" s="3446"/>
      <c r="N9" s="3446"/>
      <c r="O9" s="3446"/>
      <c r="P9" s="3446"/>
      <c r="Q9" s="3446"/>
      <c r="R9" s="3446"/>
      <c r="S9" s="3446"/>
      <c r="T9" s="3446"/>
      <c r="U9" s="3446"/>
      <c r="V9" s="3446"/>
      <c r="W9" s="3446"/>
      <c r="X9" s="3446"/>
      <c r="Y9" s="3446"/>
      <c r="Z9" s="3446"/>
      <c r="AA9" s="3446"/>
      <c r="AB9" s="3446"/>
      <c r="AC9" s="3446"/>
      <c r="AD9" s="3446"/>
      <c r="AE9" s="3446"/>
      <c r="AF9" s="3446"/>
      <c r="AG9" s="3447"/>
      <c r="AH9" s="55"/>
      <c r="AI9" s="55"/>
      <c r="AJ9" s="55"/>
      <c r="AK9" s="55"/>
      <c r="AL9" s="58"/>
      <c r="AM9" s="1145"/>
    </row>
    <row r="10" spans="1:50" ht="30" customHeight="1">
      <c r="A10" s="141"/>
      <c r="B10" s="1146"/>
      <c r="C10" s="3448"/>
      <c r="D10" s="3449"/>
      <c r="E10" s="3449"/>
      <c r="F10" s="3449"/>
      <c r="G10" s="3449"/>
      <c r="H10" s="3449"/>
      <c r="I10" s="3449"/>
      <c r="J10" s="3449"/>
      <c r="K10" s="3449"/>
      <c r="L10" s="3449"/>
      <c r="M10" s="3449"/>
      <c r="N10" s="3449"/>
      <c r="O10" s="3449"/>
      <c r="P10" s="3449"/>
      <c r="Q10" s="3449"/>
      <c r="R10" s="3449"/>
      <c r="S10" s="3449"/>
      <c r="T10" s="3449"/>
      <c r="U10" s="3449"/>
      <c r="V10" s="3449"/>
      <c r="W10" s="3449"/>
      <c r="X10" s="3449"/>
      <c r="Y10" s="3449"/>
      <c r="Z10" s="3449"/>
      <c r="AA10" s="3449"/>
      <c r="AB10" s="3449"/>
      <c r="AC10" s="3449"/>
      <c r="AD10" s="3449"/>
      <c r="AE10" s="3449"/>
      <c r="AF10" s="3449"/>
      <c r="AG10" s="3450"/>
      <c r="AH10" s="729"/>
      <c r="AI10" s="729"/>
      <c r="AJ10" s="729"/>
      <c r="AK10" s="729"/>
      <c r="AL10" s="58"/>
      <c r="AM10" s="1145"/>
    </row>
    <row r="11" spans="1:50" ht="30" customHeight="1">
      <c r="A11" s="141"/>
      <c r="B11" s="1146"/>
      <c r="C11" s="3448"/>
      <c r="D11" s="3449"/>
      <c r="E11" s="3449"/>
      <c r="F11" s="3449"/>
      <c r="G11" s="3449"/>
      <c r="H11" s="3449"/>
      <c r="I11" s="3449"/>
      <c r="J11" s="3449"/>
      <c r="K11" s="3449"/>
      <c r="L11" s="3449"/>
      <c r="M11" s="3449"/>
      <c r="N11" s="3449"/>
      <c r="O11" s="3449"/>
      <c r="P11" s="3449"/>
      <c r="Q11" s="3449"/>
      <c r="R11" s="3449"/>
      <c r="S11" s="3449"/>
      <c r="T11" s="3449"/>
      <c r="U11" s="3449"/>
      <c r="V11" s="3449"/>
      <c r="W11" s="3449"/>
      <c r="X11" s="3449"/>
      <c r="Y11" s="3449"/>
      <c r="Z11" s="3449"/>
      <c r="AA11" s="3449"/>
      <c r="AB11" s="3449"/>
      <c r="AC11" s="3449"/>
      <c r="AD11" s="3449"/>
      <c r="AE11" s="3449"/>
      <c r="AF11" s="3449"/>
      <c r="AG11" s="3450"/>
      <c r="AH11" s="729"/>
      <c r="AI11" s="729"/>
      <c r="AJ11" s="729"/>
      <c r="AK11" s="729"/>
      <c r="AL11" s="58"/>
      <c r="AM11" s="1145"/>
    </row>
    <row r="12" spans="1:50" ht="30" customHeight="1">
      <c r="A12" s="141"/>
      <c r="B12" s="1146"/>
      <c r="C12" s="3448"/>
      <c r="D12" s="3449"/>
      <c r="E12" s="3449"/>
      <c r="F12" s="3449"/>
      <c r="G12" s="3449"/>
      <c r="H12" s="3449"/>
      <c r="I12" s="3449"/>
      <c r="J12" s="3449"/>
      <c r="K12" s="3449"/>
      <c r="L12" s="3449"/>
      <c r="M12" s="3449"/>
      <c r="N12" s="3449"/>
      <c r="O12" s="3449"/>
      <c r="P12" s="3449"/>
      <c r="Q12" s="3449"/>
      <c r="R12" s="3449"/>
      <c r="S12" s="3449"/>
      <c r="T12" s="3449"/>
      <c r="U12" s="3449"/>
      <c r="V12" s="3449"/>
      <c r="W12" s="3449"/>
      <c r="X12" s="3449"/>
      <c r="Y12" s="3449"/>
      <c r="Z12" s="3449"/>
      <c r="AA12" s="3449"/>
      <c r="AB12" s="3449"/>
      <c r="AC12" s="3449"/>
      <c r="AD12" s="3449"/>
      <c r="AE12" s="3449"/>
      <c r="AF12" s="3449"/>
      <c r="AG12" s="3450"/>
      <c r="AH12" s="729"/>
      <c r="AI12" s="729"/>
      <c r="AJ12" s="729"/>
      <c r="AK12" s="729"/>
      <c r="AL12" s="58"/>
      <c r="AM12" s="1145"/>
    </row>
    <row r="13" spans="1:50" ht="30" customHeight="1">
      <c r="A13" s="141"/>
      <c r="B13" s="1146"/>
      <c r="C13" s="3448"/>
      <c r="D13" s="3449"/>
      <c r="E13" s="3449"/>
      <c r="F13" s="3449"/>
      <c r="G13" s="3449"/>
      <c r="H13" s="3449"/>
      <c r="I13" s="3449"/>
      <c r="J13" s="3449"/>
      <c r="K13" s="3449"/>
      <c r="L13" s="3449"/>
      <c r="M13" s="3449"/>
      <c r="N13" s="3449"/>
      <c r="O13" s="3449"/>
      <c r="P13" s="3449"/>
      <c r="Q13" s="3449"/>
      <c r="R13" s="3449"/>
      <c r="S13" s="3449"/>
      <c r="T13" s="3449"/>
      <c r="U13" s="3449"/>
      <c r="V13" s="3449"/>
      <c r="W13" s="3449"/>
      <c r="X13" s="3449"/>
      <c r="Y13" s="3449"/>
      <c r="Z13" s="3449"/>
      <c r="AA13" s="3449"/>
      <c r="AB13" s="3449"/>
      <c r="AC13" s="3449"/>
      <c r="AD13" s="3449"/>
      <c r="AE13" s="3449"/>
      <c r="AF13" s="3449"/>
      <c r="AG13" s="3450"/>
      <c r="AH13" s="729"/>
      <c r="AI13" s="729"/>
      <c r="AJ13" s="729"/>
      <c r="AK13" s="729"/>
      <c r="AL13" s="58"/>
      <c r="AM13" s="1145"/>
    </row>
    <row r="14" spans="1:50" ht="30" customHeight="1">
      <c r="A14" s="141"/>
      <c r="B14" s="1146"/>
      <c r="C14" s="3448"/>
      <c r="D14" s="3449"/>
      <c r="E14" s="3449"/>
      <c r="F14" s="3449"/>
      <c r="G14" s="3449"/>
      <c r="H14" s="3449"/>
      <c r="I14" s="3449"/>
      <c r="J14" s="3449"/>
      <c r="K14" s="3449"/>
      <c r="L14" s="3449"/>
      <c r="M14" s="3449"/>
      <c r="N14" s="3449"/>
      <c r="O14" s="3449"/>
      <c r="P14" s="3449"/>
      <c r="Q14" s="3449"/>
      <c r="R14" s="3449"/>
      <c r="S14" s="3449"/>
      <c r="T14" s="3449"/>
      <c r="U14" s="3449"/>
      <c r="V14" s="3449"/>
      <c r="W14" s="3449"/>
      <c r="X14" s="3449"/>
      <c r="Y14" s="3449"/>
      <c r="Z14" s="3449"/>
      <c r="AA14" s="3449"/>
      <c r="AB14" s="3449"/>
      <c r="AC14" s="3449"/>
      <c r="AD14" s="3449"/>
      <c r="AE14" s="3449"/>
      <c r="AF14" s="3449"/>
      <c r="AG14" s="3450"/>
      <c r="AH14" s="58"/>
      <c r="AI14" s="58"/>
      <c r="AJ14" s="58"/>
      <c r="AK14" s="58"/>
      <c r="AL14" s="58"/>
      <c r="AM14" s="1145"/>
    </row>
    <row r="15" spans="1:50" ht="30" customHeight="1" thickBot="1">
      <c r="A15" s="141"/>
      <c r="B15" s="1146"/>
      <c r="C15" s="3451"/>
      <c r="D15" s="3452"/>
      <c r="E15" s="3452"/>
      <c r="F15" s="3452"/>
      <c r="G15" s="3452"/>
      <c r="H15" s="3452"/>
      <c r="I15" s="3452"/>
      <c r="J15" s="3452"/>
      <c r="K15" s="3452"/>
      <c r="L15" s="3452"/>
      <c r="M15" s="3452"/>
      <c r="N15" s="3452"/>
      <c r="O15" s="3452"/>
      <c r="P15" s="3452"/>
      <c r="Q15" s="3452"/>
      <c r="R15" s="3452"/>
      <c r="S15" s="3452"/>
      <c r="T15" s="3452"/>
      <c r="U15" s="3452"/>
      <c r="V15" s="3452"/>
      <c r="W15" s="3452"/>
      <c r="X15" s="3452"/>
      <c r="Y15" s="3452"/>
      <c r="Z15" s="3452"/>
      <c r="AA15" s="3452"/>
      <c r="AB15" s="3452"/>
      <c r="AC15" s="3452"/>
      <c r="AD15" s="3452"/>
      <c r="AE15" s="3452"/>
      <c r="AF15" s="3452"/>
      <c r="AG15" s="3453"/>
      <c r="AH15" s="58"/>
      <c r="AI15" s="58"/>
      <c r="AJ15" s="58"/>
      <c r="AK15" s="58"/>
      <c r="AL15" s="58"/>
      <c r="AM15" s="1145"/>
    </row>
    <row r="16" spans="1:50" ht="30" customHeight="1" thickBot="1">
      <c r="A16" s="141"/>
      <c r="B16" s="1146"/>
      <c r="F16" s="57"/>
      <c r="G16" s="57"/>
      <c r="H16" s="57"/>
      <c r="I16" s="57"/>
      <c r="J16" s="57"/>
      <c r="K16" s="57"/>
      <c r="L16" s="57"/>
      <c r="M16" s="57"/>
      <c r="N16" s="57"/>
      <c r="O16" s="57"/>
      <c r="P16" s="57"/>
      <c r="Q16" s="57"/>
      <c r="R16" s="57"/>
      <c r="S16" s="57"/>
      <c r="T16" s="57"/>
      <c r="U16" s="57"/>
      <c r="V16" s="58"/>
      <c r="W16" s="58"/>
      <c r="X16" s="58"/>
      <c r="Y16" s="58"/>
      <c r="Z16" s="58"/>
      <c r="AA16" s="58"/>
      <c r="AB16" s="58"/>
      <c r="AC16" s="58"/>
      <c r="AD16" s="58"/>
      <c r="AE16" s="58"/>
      <c r="AF16" s="58"/>
      <c r="AG16" s="58"/>
      <c r="AH16" s="58"/>
      <c r="AI16" s="58"/>
      <c r="AJ16" s="58"/>
      <c r="AK16" s="58"/>
      <c r="AL16" s="58"/>
      <c r="AM16" s="1145"/>
    </row>
    <row r="17" spans="1:43" ht="30" customHeight="1">
      <c r="A17" s="66"/>
      <c r="B17" s="1147" t="s">
        <v>842</v>
      </c>
      <c r="C17" s="1148" t="s">
        <v>155</v>
      </c>
      <c r="D17" s="58"/>
      <c r="E17" s="57"/>
      <c r="F17" s="58"/>
      <c r="G17" s="57"/>
      <c r="H17" s="57"/>
      <c r="I17" s="57"/>
      <c r="J17" s="57"/>
      <c r="K17" s="57"/>
      <c r="L17" s="58"/>
      <c r="M17" s="58"/>
      <c r="N17" s="58"/>
      <c r="O17" s="58"/>
      <c r="P17" s="58"/>
      <c r="Y17" s="58"/>
      <c r="AF17" s="1184" t="s">
        <v>1167</v>
      </c>
      <c r="AG17" s="1130"/>
      <c r="AH17" s="1130"/>
      <c r="AI17" s="1130"/>
      <c r="AJ17" s="1130"/>
      <c r="AK17" s="1185"/>
      <c r="AL17" s="58"/>
      <c r="AM17" s="1145"/>
      <c r="AN17" s="57"/>
      <c r="AO17" s="58"/>
      <c r="AP17" s="58"/>
    </row>
    <row r="18" spans="1:43" ht="30" customHeight="1">
      <c r="A18" s="66"/>
      <c r="B18" s="1147"/>
      <c r="C18" s="1149" t="s">
        <v>156</v>
      </c>
      <c r="D18" s="58"/>
      <c r="E18" s="57"/>
      <c r="F18" s="58"/>
      <c r="G18" s="57"/>
      <c r="H18" s="57"/>
      <c r="I18" s="57"/>
      <c r="J18" s="57"/>
      <c r="K18" s="57"/>
      <c r="L18" s="58"/>
      <c r="M18" s="58"/>
      <c r="N18" s="58"/>
      <c r="O18" s="58"/>
      <c r="P18" s="58"/>
      <c r="Y18" s="58"/>
      <c r="AF18" s="1187" t="s">
        <v>206</v>
      </c>
      <c r="AK18" s="1145"/>
      <c r="AL18" s="58"/>
      <c r="AM18" s="1145"/>
      <c r="AN18" s="57"/>
      <c r="AO18" s="58"/>
      <c r="AP18" s="58"/>
    </row>
    <row r="19" spans="1:43" ht="30" customHeight="1" thickBot="1">
      <c r="A19" s="66"/>
      <c r="B19" s="1147"/>
      <c r="C19" s="1149"/>
      <c r="D19" s="58"/>
      <c r="E19" s="57"/>
      <c r="F19" s="58"/>
      <c r="G19" s="57"/>
      <c r="H19" s="57"/>
      <c r="I19" s="57"/>
      <c r="J19" s="57"/>
      <c r="K19" s="57"/>
      <c r="L19" s="58"/>
      <c r="M19" s="58"/>
      <c r="N19" s="58"/>
      <c r="O19" s="58"/>
      <c r="P19" s="58"/>
      <c r="Y19" s="58"/>
      <c r="AF19" s="1187"/>
      <c r="AI19" s="1189" t="s">
        <v>1168</v>
      </c>
      <c r="AK19" s="1145"/>
      <c r="AL19" s="58"/>
      <c r="AM19" s="1145"/>
      <c r="AN19" s="57"/>
      <c r="AO19" s="58"/>
      <c r="AP19" s="58"/>
    </row>
    <row r="20" spans="1:43" ht="30" customHeight="1" thickBot="1">
      <c r="A20" s="66"/>
      <c r="B20" s="1147"/>
      <c r="C20" s="1149"/>
      <c r="D20" s="58"/>
      <c r="E20" s="57"/>
      <c r="F20" s="58"/>
      <c r="G20" s="57"/>
      <c r="H20" s="57"/>
      <c r="I20" s="57"/>
      <c r="J20" s="57"/>
      <c r="K20" s="57"/>
      <c r="L20" s="58"/>
      <c r="M20" s="58"/>
      <c r="N20" s="58"/>
      <c r="O20" s="58"/>
      <c r="P20" s="58"/>
      <c r="Y20" s="58"/>
      <c r="AA20" s="3433" t="s">
        <v>843</v>
      </c>
      <c r="AB20" s="3433"/>
      <c r="AC20" s="3433"/>
      <c r="AF20" s="1188"/>
      <c r="AI20" s="3397"/>
      <c r="AJ20" s="3398"/>
      <c r="AK20" s="1145"/>
      <c r="AL20" s="58"/>
      <c r="AM20" s="1145"/>
      <c r="AN20" s="57"/>
      <c r="AO20" s="58"/>
      <c r="AP20" s="58"/>
    </row>
    <row r="21" spans="1:43" ht="30" customHeight="1" thickBot="1">
      <c r="A21" s="66"/>
      <c r="B21" s="1139"/>
      <c r="C21" s="3436"/>
      <c r="D21" s="3437"/>
      <c r="E21" s="3437"/>
      <c r="F21" s="3437"/>
      <c r="G21" s="3437"/>
      <c r="H21" s="3437"/>
      <c r="I21" s="3437"/>
      <c r="J21" s="3437"/>
      <c r="K21" s="3437"/>
      <c r="L21" s="3437"/>
      <c r="M21" s="3437"/>
      <c r="N21" s="3437"/>
      <c r="O21" s="3437"/>
      <c r="P21" s="3437"/>
      <c r="Q21" s="3437"/>
      <c r="R21" s="3437"/>
      <c r="S21" s="3437"/>
      <c r="T21" s="3437"/>
      <c r="U21" s="3437"/>
      <c r="V21" s="3437"/>
      <c r="W21" s="3437"/>
      <c r="X21" s="3437"/>
      <c r="Y21" s="3437"/>
      <c r="Z21" s="3437"/>
      <c r="AA21" s="3437"/>
      <c r="AB21" s="3437"/>
      <c r="AC21" s="3438"/>
      <c r="AF21" s="1188"/>
      <c r="AI21" s="3399"/>
      <c r="AJ21" s="3400"/>
      <c r="AK21" s="1145"/>
      <c r="AL21" s="58"/>
      <c r="AM21" s="1145"/>
      <c r="AN21" s="58"/>
      <c r="AO21" s="58"/>
      <c r="AP21" s="58"/>
    </row>
    <row r="22" spans="1:43" ht="30" customHeight="1" thickBot="1">
      <c r="A22" s="66"/>
      <c r="B22" s="1139"/>
      <c r="C22" s="3439"/>
      <c r="D22" s="3440"/>
      <c r="E22" s="3440"/>
      <c r="F22" s="3440"/>
      <c r="G22" s="3440"/>
      <c r="H22" s="3440"/>
      <c r="I22" s="3440"/>
      <c r="J22" s="3440"/>
      <c r="K22" s="3440"/>
      <c r="L22" s="3440"/>
      <c r="M22" s="3440"/>
      <c r="N22" s="3440"/>
      <c r="O22" s="3440"/>
      <c r="P22" s="3440"/>
      <c r="Q22" s="3440"/>
      <c r="R22" s="3440"/>
      <c r="S22" s="3440"/>
      <c r="T22" s="3440"/>
      <c r="U22" s="3440"/>
      <c r="V22" s="3440"/>
      <c r="W22" s="3440"/>
      <c r="X22" s="3440"/>
      <c r="Y22" s="3440"/>
      <c r="Z22" s="3440"/>
      <c r="AA22" s="3440"/>
      <c r="AB22" s="3440"/>
      <c r="AC22" s="3441"/>
      <c r="AF22" s="1186"/>
      <c r="AG22" s="1183"/>
      <c r="AH22" s="1183"/>
      <c r="AI22" s="1183"/>
      <c r="AJ22" s="1183"/>
      <c r="AK22" s="1180"/>
      <c r="AL22" s="58"/>
      <c r="AM22" s="1145"/>
      <c r="AN22" s="58"/>
      <c r="AO22" s="58"/>
      <c r="AP22" s="58"/>
    </row>
    <row r="23" spans="1:43" ht="30" customHeight="1">
      <c r="A23" s="66"/>
      <c r="B23" s="1139"/>
      <c r="C23" s="3439"/>
      <c r="D23" s="3440"/>
      <c r="E23" s="3440"/>
      <c r="F23" s="3440"/>
      <c r="G23" s="3440"/>
      <c r="H23" s="3440"/>
      <c r="I23" s="3440"/>
      <c r="J23" s="3440"/>
      <c r="K23" s="3440"/>
      <c r="L23" s="3440"/>
      <c r="M23" s="3440"/>
      <c r="N23" s="3440"/>
      <c r="O23" s="3440"/>
      <c r="P23" s="3440"/>
      <c r="Q23" s="3440"/>
      <c r="R23" s="3440"/>
      <c r="S23" s="3440"/>
      <c r="T23" s="3440"/>
      <c r="U23" s="3440"/>
      <c r="V23" s="3440"/>
      <c r="W23" s="3440"/>
      <c r="X23" s="3440"/>
      <c r="Y23" s="3440"/>
      <c r="Z23" s="3440"/>
      <c r="AA23" s="3440"/>
      <c r="AB23" s="3440"/>
      <c r="AC23" s="3441"/>
      <c r="AL23" s="58"/>
      <c r="AM23" s="1145"/>
      <c r="AN23" s="58"/>
      <c r="AO23" s="58"/>
      <c r="AP23" s="727"/>
    </row>
    <row r="24" spans="1:43" ht="30" customHeight="1" thickBot="1">
      <c r="A24" s="66"/>
      <c r="B24" s="1139"/>
      <c r="C24" s="3439"/>
      <c r="D24" s="3440"/>
      <c r="E24" s="3440"/>
      <c r="F24" s="3440"/>
      <c r="G24" s="3440"/>
      <c r="H24" s="3440"/>
      <c r="I24" s="3440"/>
      <c r="J24" s="3440"/>
      <c r="K24" s="3440"/>
      <c r="L24" s="3440"/>
      <c r="M24" s="3440"/>
      <c r="N24" s="3440"/>
      <c r="O24" s="3440"/>
      <c r="P24" s="3440"/>
      <c r="Q24" s="3440"/>
      <c r="R24" s="3440"/>
      <c r="S24" s="3440"/>
      <c r="T24" s="3440"/>
      <c r="U24" s="3440"/>
      <c r="V24" s="3440"/>
      <c r="W24" s="3440"/>
      <c r="X24" s="3440"/>
      <c r="Y24" s="3440"/>
      <c r="Z24" s="3440"/>
      <c r="AA24" s="3440"/>
      <c r="AB24" s="3440"/>
      <c r="AC24" s="3441"/>
      <c r="AI24" s="1150"/>
      <c r="AJ24" s="3433" t="s">
        <v>844</v>
      </c>
      <c r="AK24" s="3433"/>
      <c r="AL24" s="3433"/>
      <c r="AM24" s="1145"/>
      <c r="AN24" s="58"/>
      <c r="AO24" s="58"/>
      <c r="AP24" s="58"/>
    </row>
    <row r="25" spans="1:43" ht="30" customHeight="1">
      <c r="A25" s="66"/>
      <c r="B25" s="1139"/>
      <c r="C25" s="3439"/>
      <c r="D25" s="3440"/>
      <c r="E25" s="3440"/>
      <c r="F25" s="3440"/>
      <c r="G25" s="3440"/>
      <c r="H25" s="3440"/>
      <c r="I25" s="3440"/>
      <c r="J25" s="3440"/>
      <c r="K25" s="3440"/>
      <c r="L25" s="3440"/>
      <c r="M25" s="3440"/>
      <c r="N25" s="3440"/>
      <c r="O25" s="3440"/>
      <c r="P25" s="3440"/>
      <c r="Q25" s="3440"/>
      <c r="R25" s="3440"/>
      <c r="S25" s="3440"/>
      <c r="T25" s="3440"/>
      <c r="U25" s="3440"/>
      <c r="V25" s="3440"/>
      <c r="W25" s="3440"/>
      <c r="X25" s="3440"/>
      <c r="Y25" s="3440"/>
      <c r="Z25" s="3440"/>
      <c r="AA25" s="3440"/>
      <c r="AB25" s="3440"/>
      <c r="AC25" s="3441"/>
      <c r="AE25" s="1150" t="s">
        <v>17</v>
      </c>
      <c r="AH25" s="3397"/>
      <c r="AI25" s="3434"/>
      <c r="AJ25" s="3434"/>
      <c r="AK25" s="3434"/>
      <c r="AL25" s="3398"/>
      <c r="AM25" s="1145"/>
      <c r="AN25" s="58"/>
      <c r="AO25" s="58"/>
      <c r="AP25" s="58"/>
    </row>
    <row r="26" spans="1:43" ht="30" customHeight="1" thickBot="1">
      <c r="A26" s="66"/>
      <c r="B26" s="1139"/>
      <c r="C26" s="3442"/>
      <c r="D26" s="3443"/>
      <c r="E26" s="3443"/>
      <c r="F26" s="3443"/>
      <c r="G26" s="3443"/>
      <c r="H26" s="3443"/>
      <c r="I26" s="3443"/>
      <c r="J26" s="3443"/>
      <c r="K26" s="3443"/>
      <c r="L26" s="3443"/>
      <c r="M26" s="3443"/>
      <c r="N26" s="3443"/>
      <c r="O26" s="3443"/>
      <c r="P26" s="3443"/>
      <c r="Q26" s="3443"/>
      <c r="R26" s="3443"/>
      <c r="S26" s="3443"/>
      <c r="T26" s="3443"/>
      <c r="U26" s="3443"/>
      <c r="V26" s="3443"/>
      <c r="W26" s="3443"/>
      <c r="X26" s="3443"/>
      <c r="Y26" s="3443"/>
      <c r="Z26" s="3443"/>
      <c r="AA26" s="3443"/>
      <c r="AB26" s="3443"/>
      <c r="AC26" s="3444"/>
      <c r="AE26" s="48" t="s">
        <v>18</v>
      </c>
      <c r="AH26" s="3399"/>
      <c r="AI26" s="3435"/>
      <c r="AJ26" s="3435"/>
      <c r="AK26" s="3435"/>
      <c r="AL26" s="3400"/>
      <c r="AM26" s="1145"/>
      <c r="AN26" s="58"/>
      <c r="AO26" s="58"/>
      <c r="AP26" s="58"/>
    </row>
    <row r="27" spans="1:43" ht="20.25" customHeight="1">
      <c r="A27" s="58"/>
      <c r="B27" s="1139"/>
      <c r="C27" s="728"/>
      <c r="D27" s="728"/>
      <c r="E27" s="728"/>
      <c r="F27" s="728"/>
      <c r="G27" s="728"/>
      <c r="H27" s="728"/>
      <c r="I27" s="728"/>
      <c r="J27" s="728"/>
      <c r="K27" s="728"/>
      <c r="L27" s="728"/>
      <c r="M27" s="728"/>
      <c r="N27" s="728"/>
      <c r="O27" s="728"/>
      <c r="P27" s="728"/>
      <c r="Q27" s="728"/>
      <c r="R27" s="728"/>
      <c r="S27" s="728"/>
      <c r="T27" s="728"/>
      <c r="U27" s="728"/>
      <c r="V27" s="728"/>
      <c r="W27" s="728"/>
      <c r="X27" s="728"/>
      <c r="Y27" s="728"/>
      <c r="Z27" s="728"/>
      <c r="AA27" s="728"/>
      <c r="AC27" s="48"/>
      <c r="AF27" s="728"/>
      <c r="AG27" s="728"/>
      <c r="AH27" s="728"/>
      <c r="AI27" s="728"/>
      <c r="AJ27" s="728"/>
      <c r="AL27" s="58"/>
      <c r="AM27" s="1145"/>
      <c r="AN27" s="58"/>
      <c r="AO27" s="58"/>
      <c r="AP27" s="58"/>
    </row>
    <row r="28" spans="1:43" ht="20.25" customHeight="1">
      <c r="A28" s="66"/>
      <c r="B28" s="1139"/>
      <c r="C28" s="728"/>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C28" s="48"/>
      <c r="AF28" s="728"/>
      <c r="AG28" s="728"/>
      <c r="AH28" s="728"/>
      <c r="AI28" s="728"/>
      <c r="AJ28" s="728"/>
      <c r="AL28" s="58"/>
      <c r="AM28" s="1145"/>
      <c r="AN28" s="58"/>
      <c r="AO28" s="58"/>
      <c r="AP28" s="58"/>
      <c r="AQ28" s="798"/>
    </row>
    <row r="29" spans="1:43" ht="30" customHeight="1">
      <c r="A29" s="66"/>
      <c r="B29" s="3454" t="s">
        <v>845</v>
      </c>
      <c r="C29" s="3401" t="s">
        <v>157</v>
      </c>
      <c r="D29" s="3403"/>
      <c r="E29" s="3401" t="s">
        <v>846</v>
      </c>
      <c r="F29" s="3402"/>
      <c r="G29" s="3402"/>
      <c r="H29" s="3402"/>
      <c r="I29" s="3402"/>
      <c r="J29" s="3402"/>
      <c r="K29" s="3402"/>
      <c r="L29" s="3402"/>
      <c r="M29" s="3402"/>
      <c r="N29" s="3403"/>
      <c r="O29" s="3401" t="s">
        <v>2900</v>
      </c>
      <c r="P29" s="3402"/>
      <c r="Q29" s="3402"/>
      <c r="R29" s="3402"/>
      <c r="S29" s="3402"/>
      <c r="T29" s="3402"/>
      <c r="U29" s="3402"/>
      <c r="V29" s="3402"/>
      <c r="W29" s="3403"/>
      <c r="X29" s="3401" t="s">
        <v>2427</v>
      </c>
      <c r="Y29" s="3402"/>
      <c r="Z29" s="3402"/>
      <c r="AA29" s="3402"/>
      <c r="AB29" s="3402"/>
      <c r="AC29" s="3402"/>
      <c r="AD29" s="3402"/>
      <c r="AE29" s="3402"/>
      <c r="AF29" s="3402"/>
      <c r="AG29" s="3402"/>
      <c r="AH29" s="3402"/>
      <c r="AI29" s="3402"/>
      <c r="AJ29" s="3402"/>
      <c r="AK29" s="3402"/>
      <c r="AL29" s="3403"/>
      <c r="AM29" s="1145"/>
      <c r="AN29" s="55"/>
      <c r="AQ29" s="798"/>
    </row>
    <row r="30" spans="1:43" ht="30" customHeight="1">
      <c r="A30" s="66"/>
      <c r="B30" s="3454"/>
      <c r="C30" s="3404"/>
      <c r="D30" s="3406"/>
      <c r="E30" s="3404"/>
      <c r="F30" s="3405"/>
      <c r="G30" s="3405"/>
      <c r="H30" s="3405"/>
      <c r="I30" s="3405"/>
      <c r="J30" s="3405"/>
      <c r="K30" s="3405"/>
      <c r="L30" s="3405"/>
      <c r="M30" s="3405"/>
      <c r="N30" s="3406"/>
      <c r="O30" s="3404"/>
      <c r="P30" s="3405"/>
      <c r="Q30" s="3405"/>
      <c r="R30" s="3405"/>
      <c r="S30" s="3405"/>
      <c r="T30" s="3405"/>
      <c r="U30" s="3405"/>
      <c r="V30" s="3405"/>
      <c r="W30" s="3406"/>
      <c r="X30" s="3404"/>
      <c r="Y30" s="3405"/>
      <c r="Z30" s="3405"/>
      <c r="AA30" s="3405"/>
      <c r="AB30" s="3405"/>
      <c r="AC30" s="3405"/>
      <c r="AD30" s="3405"/>
      <c r="AE30" s="3405"/>
      <c r="AF30" s="3405"/>
      <c r="AG30" s="3405"/>
      <c r="AH30" s="3405"/>
      <c r="AI30" s="3405"/>
      <c r="AJ30" s="3405"/>
      <c r="AK30" s="3405"/>
      <c r="AL30" s="3406"/>
      <c r="AM30" s="1145"/>
      <c r="AN30" s="55"/>
      <c r="AQ30" s="813"/>
    </row>
    <row r="31" spans="1:43" ht="30" customHeight="1">
      <c r="A31" s="66"/>
      <c r="B31" s="3454"/>
      <c r="C31" s="3404"/>
      <c r="D31" s="3406"/>
      <c r="E31" s="3404"/>
      <c r="F31" s="3405"/>
      <c r="G31" s="3405"/>
      <c r="H31" s="3405"/>
      <c r="I31" s="3405"/>
      <c r="J31" s="3405"/>
      <c r="K31" s="3405"/>
      <c r="L31" s="3405"/>
      <c r="M31" s="3405"/>
      <c r="N31" s="3406"/>
      <c r="O31" s="3404"/>
      <c r="P31" s="3405"/>
      <c r="Q31" s="3405"/>
      <c r="R31" s="3405"/>
      <c r="S31" s="3405"/>
      <c r="T31" s="3405"/>
      <c r="U31" s="3405"/>
      <c r="V31" s="3405"/>
      <c r="W31" s="3406"/>
      <c r="X31" s="3404"/>
      <c r="Y31" s="3405"/>
      <c r="Z31" s="3405"/>
      <c r="AA31" s="3405"/>
      <c r="AB31" s="3405"/>
      <c r="AC31" s="3405"/>
      <c r="AD31" s="3405"/>
      <c r="AE31" s="3405"/>
      <c r="AF31" s="3405"/>
      <c r="AG31" s="3405"/>
      <c r="AH31" s="3405"/>
      <c r="AI31" s="3405"/>
      <c r="AJ31" s="3405"/>
      <c r="AK31" s="3405"/>
      <c r="AL31" s="3406"/>
      <c r="AM31" s="1145"/>
      <c r="AN31" s="57"/>
      <c r="AP31" s="58"/>
      <c r="AQ31" s="798"/>
    </row>
    <row r="32" spans="1:43" ht="30" customHeight="1">
      <c r="A32" s="66"/>
      <c r="B32" s="3454"/>
      <c r="C32" s="3404"/>
      <c r="D32" s="3406"/>
      <c r="E32" s="3404"/>
      <c r="F32" s="3405"/>
      <c r="G32" s="3405"/>
      <c r="H32" s="3405"/>
      <c r="I32" s="3405"/>
      <c r="J32" s="3405"/>
      <c r="K32" s="3405"/>
      <c r="L32" s="3405"/>
      <c r="M32" s="3405"/>
      <c r="N32" s="3406"/>
      <c r="O32" s="3455"/>
      <c r="P32" s="3457"/>
      <c r="Q32" s="3457"/>
      <c r="R32" s="3457"/>
      <c r="S32" s="3457"/>
      <c r="T32" s="3457"/>
      <c r="U32" s="3457"/>
      <c r="V32" s="3457"/>
      <c r="W32" s="3456"/>
      <c r="X32" s="3404"/>
      <c r="Y32" s="3405"/>
      <c r="Z32" s="3405"/>
      <c r="AA32" s="3405"/>
      <c r="AB32" s="3405"/>
      <c r="AC32" s="3405"/>
      <c r="AD32" s="3405"/>
      <c r="AE32" s="3405"/>
      <c r="AF32" s="3405"/>
      <c r="AG32" s="3405"/>
      <c r="AH32" s="3405"/>
      <c r="AI32" s="3405"/>
      <c r="AJ32" s="3405"/>
      <c r="AK32" s="3405"/>
      <c r="AL32" s="3406"/>
      <c r="AM32" s="1145"/>
      <c r="AN32" s="57"/>
      <c r="AP32" s="58"/>
    </row>
    <row r="33" spans="1:39" ht="30" customHeight="1">
      <c r="A33" s="66"/>
      <c r="B33" s="3454"/>
      <c r="C33" s="3455"/>
      <c r="D33" s="3456"/>
      <c r="E33" s="3455"/>
      <c r="F33" s="3457"/>
      <c r="G33" s="3457"/>
      <c r="H33" s="3457"/>
      <c r="I33" s="3457"/>
      <c r="J33" s="3457"/>
      <c r="K33" s="3457"/>
      <c r="L33" s="3457"/>
      <c r="M33" s="3457"/>
      <c r="N33" s="3456"/>
      <c r="O33" s="3407" t="s">
        <v>847</v>
      </c>
      <c r="P33" s="3408"/>
      <c r="Q33" s="3408"/>
      <c r="R33" s="3408"/>
      <c r="S33" s="3408"/>
      <c r="T33" s="3408"/>
      <c r="U33" s="3408"/>
      <c r="V33" s="3408"/>
      <c r="W33" s="3409"/>
      <c r="X33" s="3407" t="s">
        <v>848</v>
      </c>
      <c r="Y33" s="3408"/>
      <c r="Z33" s="3408"/>
      <c r="AA33" s="3408"/>
      <c r="AB33" s="3408"/>
      <c r="AC33" s="3408"/>
      <c r="AD33" s="3408"/>
      <c r="AE33" s="3408"/>
      <c r="AF33" s="3408"/>
      <c r="AG33" s="3408"/>
      <c r="AH33" s="3408"/>
      <c r="AI33" s="3408"/>
      <c r="AJ33" s="3408"/>
      <c r="AK33" s="3408"/>
      <c r="AL33" s="3409"/>
      <c r="AM33" s="1145"/>
    </row>
    <row r="34" spans="1:39" ht="9.9" customHeight="1">
      <c r="A34" s="66"/>
      <c r="B34" s="1151"/>
      <c r="C34" s="3410" t="s">
        <v>158</v>
      </c>
      <c r="D34" s="3411"/>
      <c r="E34" s="3416" t="s">
        <v>849</v>
      </c>
      <c r="F34" s="3417"/>
      <c r="G34" s="3417"/>
      <c r="H34" s="3417"/>
      <c r="I34" s="3417"/>
      <c r="J34" s="3417"/>
      <c r="K34" s="3417"/>
      <c r="L34" s="3417"/>
      <c r="M34" s="3417"/>
      <c r="N34" s="3418"/>
      <c r="O34" s="3410" t="s">
        <v>850</v>
      </c>
      <c r="P34" s="3425"/>
      <c r="Q34" s="1152"/>
      <c r="R34" s="1153"/>
      <c r="S34" s="1153"/>
      <c r="T34" s="1153"/>
      <c r="U34" s="1153"/>
      <c r="V34" s="1153"/>
      <c r="W34" s="1154"/>
      <c r="X34" s="58"/>
      <c r="Y34" s="58"/>
      <c r="Z34" s="58"/>
      <c r="AA34" s="58"/>
      <c r="AB34" s="58"/>
      <c r="AC34" s="58"/>
      <c r="AD34" s="58"/>
      <c r="AE34" s="58"/>
      <c r="AF34" s="58"/>
      <c r="AG34" s="58"/>
      <c r="AH34" s="58"/>
      <c r="AI34" s="58"/>
      <c r="AJ34" s="58"/>
      <c r="AK34" s="58"/>
      <c r="AL34" s="59"/>
      <c r="AM34" s="1145"/>
    </row>
    <row r="35" spans="1:39" ht="30" customHeight="1">
      <c r="A35" s="66"/>
      <c r="B35" s="1151"/>
      <c r="C35" s="3412"/>
      <c r="D35" s="3413"/>
      <c r="E35" s="3419"/>
      <c r="F35" s="3420"/>
      <c r="G35" s="3420"/>
      <c r="H35" s="3420"/>
      <c r="I35" s="3420"/>
      <c r="J35" s="3420"/>
      <c r="K35" s="3420"/>
      <c r="L35" s="3420"/>
      <c r="M35" s="3420"/>
      <c r="N35" s="3421"/>
      <c r="O35" s="3426"/>
      <c r="P35" s="3427"/>
      <c r="Q35" s="1155"/>
      <c r="R35" s="1156"/>
      <c r="S35" s="1156"/>
      <c r="T35" s="1156"/>
      <c r="U35" s="1156"/>
      <c r="V35" s="1156"/>
      <c r="W35" s="1157"/>
      <c r="X35" s="1158"/>
      <c r="Y35" s="3470"/>
      <c r="Z35" s="3471"/>
      <c r="AA35" s="3471"/>
      <c r="AB35" s="3471"/>
      <c r="AC35" s="3471"/>
      <c r="AD35" s="3471"/>
      <c r="AE35" s="3471"/>
      <c r="AF35" s="3471"/>
      <c r="AG35" s="3471"/>
      <c r="AH35" s="3471"/>
      <c r="AI35" s="3471"/>
      <c r="AJ35" s="3471"/>
      <c r="AK35" s="3472"/>
      <c r="AL35" s="59"/>
      <c r="AM35" s="1145"/>
    </row>
    <row r="36" spans="1:39" ht="30" customHeight="1">
      <c r="A36" s="66"/>
      <c r="B36" s="1151"/>
      <c r="C36" s="3412"/>
      <c r="D36" s="3413"/>
      <c r="E36" s="3419"/>
      <c r="F36" s="3420"/>
      <c r="G36" s="3420"/>
      <c r="H36" s="3420"/>
      <c r="I36" s="3420"/>
      <c r="J36" s="3420"/>
      <c r="K36" s="3420"/>
      <c r="L36" s="3420"/>
      <c r="M36" s="3420"/>
      <c r="N36" s="3421"/>
      <c r="O36" s="3426"/>
      <c r="P36" s="3427"/>
      <c r="Q36" s="1155"/>
      <c r="R36" s="1156"/>
      <c r="S36" s="1156"/>
      <c r="T36" s="1156"/>
      <c r="U36" s="1156"/>
      <c r="V36" s="1156"/>
      <c r="W36" s="1157"/>
      <c r="X36" s="1158"/>
      <c r="Y36" s="3473"/>
      <c r="Z36" s="3474"/>
      <c r="AA36" s="3474"/>
      <c r="AB36" s="3474"/>
      <c r="AC36" s="3474"/>
      <c r="AD36" s="3474"/>
      <c r="AE36" s="3474"/>
      <c r="AF36" s="3474"/>
      <c r="AG36" s="3474"/>
      <c r="AH36" s="3474"/>
      <c r="AI36" s="3474"/>
      <c r="AJ36" s="3474"/>
      <c r="AK36" s="3475"/>
      <c r="AL36" s="59"/>
      <c r="AM36" s="1145"/>
    </row>
    <row r="37" spans="1:39" ht="9.9" customHeight="1">
      <c r="A37" s="66"/>
      <c r="B37" s="1151"/>
      <c r="C37" s="3414"/>
      <c r="D37" s="3415"/>
      <c r="E37" s="3422"/>
      <c r="F37" s="3423"/>
      <c r="G37" s="3423"/>
      <c r="H37" s="3423"/>
      <c r="I37" s="3423"/>
      <c r="J37" s="3423"/>
      <c r="K37" s="3423"/>
      <c r="L37" s="3423"/>
      <c r="M37" s="3423"/>
      <c r="N37" s="3424"/>
      <c r="O37" s="3428"/>
      <c r="P37" s="3429"/>
      <c r="Q37" s="1159"/>
      <c r="R37" s="1160"/>
      <c r="S37" s="1160"/>
      <c r="T37" s="1160"/>
      <c r="U37" s="1160"/>
      <c r="V37" s="1160"/>
      <c r="W37" s="1161"/>
      <c r="X37" s="1158"/>
      <c r="Y37" s="1329"/>
      <c r="Z37" s="1329"/>
      <c r="AA37" s="1329"/>
      <c r="AB37" s="1329"/>
      <c r="AC37" s="1329"/>
      <c r="AD37" s="1329"/>
      <c r="AE37" s="1329"/>
      <c r="AF37" s="1329"/>
      <c r="AG37" s="1329"/>
      <c r="AH37" s="1329"/>
      <c r="AI37" s="1329"/>
      <c r="AJ37" s="1329"/>
      <c r="AK37" s="1329"/>
      <c r="AL37" s="59"/>
      <c r="AM37" s="1145"/>
    </row>
    <row r="38" spans="1:39" ht="9.9" customHeight="1">
      <c r="A38" s="66"/>
      <c r="B38" s="1151"/>
      <c r="C38" s="3410" t="s">
        <v>159</v>
      </c>
      <c r="D38" s="3411"/>
      <c r="E38" s="3416" t="s">
        <v>824</v>
      </c>
      <c r="F38" s="3417"/>
      <c r="G38" s="3417"/>
      <c r="H38" s="3417"/>
      <c r="I38" s="3417"/>
      <c r="J38" s="3417"/>
      <c r="K38" s="3417"/>
      <c r="L38" s="3417"/>
      <c r="M38" s="3417"/>
      <c r="N38" s="3418"/>
      <c r="O38" s="3410" t="s">
        <v>52</v>
      </c>
      <c r="P38" s="3425"/>
      <c r="Q38" s="1162"/>
      <c r="R38" s="1163"/>
      <c r="S38" s="1163"/>
      <c r="T38" s="1163"/>
      <c r="U38" s="1163"/>
      <c r="V38" s="1163"/>
      <c r="W38" s="1164"/>
      <c r="X38" s="1165"/>
      <c r="Y38" s="1330"/>
      <c r="Z38" s="1330"/>
      <c r="AA38" s="1330"/>
      <c r="AB38" s="1330"/>
      <c r="AC38" s="1330"/>
      <c r="AD38" s="1330"/>
      <c r="AE38" s="1330"/>
      <c r="AF38" s="1330"/>
      <c r="AG38" s="1330"/>
      <c r="AH38" s="1330"/>
      <c r="AI38" s="1330"/>
      <c r="AJ38" s="1330"/>
      <c r="AK38" s="1330"/>
      <c r="AL38" s="304"/>
      <c r="AM38" s="1145"/>
    </row>
    <row r="39" spans="1:39" ht="30" customHeight="1">
      <c r="A39" s="66"/>
      <c r="B39" s="1151"/>
      <c r="C39" s="3412"/>
      <c r="D39" s="3413"/>
      <c r="E39" s="3419"/>
      <c r="F39" s="3420"/>
      <c r="G39" s="3420"/>
      <c r="H39" s="3420"/>
      <c r="I39" s="3420"/>
      <c r="J39" s="3420"/>
      <c r="K39" s="3420"/>
      <c r="L39" s="3420"/>
      <c r="M39" s="3420"/>
      <c r="N39" s="3421"/>
      <c r="O39" s="3426"/>
      <c r="P39" s="3427"/>
      <c r="Q39" s="1166"/>
      <c r="R39" s="3410"/>
      <c r="S39" s="3458"/>
      <c r="T39" s="3458"/>
      <c r="U39" s="3458"/>
      <c r="V39" s="3411"/>
      <c r="W39" s="1167"/>
      <c r="X39" s="1158"/>
      <c r="Y39" s="3470"/>
      <c r="Z39" s="3471"/>
      <c r="AA39" s="3471"/>
      <c r="AB39" s="3471"/>
      <c r="AC39" s="3471"/>
      <c r="AD39" s="3471"/>
      <c r="AE39" s="3471"/>
      <c r="AF39" s="3471"/>
      <c r="AG39" s="3471"/>
      <c r="AH39" s="3471"/>
      <c r="AI39" s="3471"/>
      <c r="AJ39" s="3471"/>
      <c r="AK39" s="3472"/>
      <c r="AL39" s="59"/>
      <c r="AM39" s="1145"/>
    </row>
    <row r="40" spans="1:39" ht="30" customHeight="1">
      <c r="A40" s="66"/>
      <c r="B40" s="1151"/>
      <c r="C40" s="3412"/>
      <c r="D40" s="3413"/>
      <c r="E40" s="3419"/>
      <c r="F40" s="3420"/>
      <c r="G40" s="3420"/>
      <c r="H40" s="3420"/>
      <c r="I40" s="3420"/>
      <c r="J40" s="3420"/>
      <c r="K40" s="3420"/>
      <c r="L40" s="3420"/>
      <c r="M40" s="3420"/>
      <c r="N40" s="3421"/>
      <c r="O40" s="3426"/>
      <c r="P40" s="3427"/>
      <c r="Q40" s="1166"/>
      <c r="R40" s="3414"/>
      <c r="S40" s="3459"/>
      <c r="T40" s="3459"/>
      <c r="U40" s="3459"/>
      <c r="V40" s="3415"/>
      <c r="W40" s="1167"/>
      <c r="X40" s="1158"/>
      <c r="Y40" s="3473"/>
      <c r="Z40" s="3474"/>
      <c r="AA40" s="3474"/>
      <c r="AB40" s="3474"/>
      <c r="AC40" s="3474"/>
      <c r="AD40" s="3474"/>
      <c r="AE40" s="3474"/>
      <c r="AF40" s="3474"/>
      <c r="AG40" s="3474"/>
      <c r="AH40" s="3474"/>
      <c r="AI40" s="3474"/>
      <c r="AJ40" s="3474"/>
      <c r="AK40" s="3475"/>
      <c r="AL40" s="59"/>
      <c r="AM40" s="1145"/>
    </row>
    <row r="41" spans="1:39" ht="9.9" customHeight="1">
      <c r="A41" s="66"/>
      <c r="B41" s="1151"/>
      <c r="C41" s="3414"/>
      <c r="D41" s="3415"/>
      <c r="E41" s="3422"/>
      <c r="F41" s="3423"/>
      <c r="G41" s="3423"/>
      <c r="H41" s="3423"/>
      <c r="I41" s="3423"/>
      <c r="J41" s="3423"/>
      <c r="K41" s="3423"/>
      <c r="L41" s="3423"/>
      <c r="M41" s="3423"/>
      <c r="N41" s="3424"/>
      <c r="O41" s="3428"/>
      <c r="P41" s="3429"/>
      <c r="Q41" s="1168"/>
      <c r="R41" s="1327"/>
      <c r="S41" s="1327"/>
      <c r="T41" s="1327"/>
      <c r="U41" s="1327"/>
      <c r="V41" s="1327"/>
      <c r="W41" s="1169"/>
      <c r="X41" s="1170"/>
      <c r="Y41" s="1331"/>
      <c r="Z41" s="1331"/>
      <c r="AA41" s="1331"/>
      <c r="AB41" s="1331"/>
      <c r="AC41" s="1331"/>
      <c r="AD41" s="1331"/>
      <c r="AE41" s="1331"/>
      <c r="AF41" s="1331"/>
      <c r="AG41" s="1331"/>
      <c r="AH41" s="1331"/>
      <c r="AI41" s="1331"/>
      <c r="AJ41" s="1331"/>
      <c r="AK41" s="1331"/>
      <c r="AL41" s="60"/>
      <c r="AM41" s="1145"/>
    </row>
    <row r="42" spans="1:39" ht="9.9" customHeight="1">
      <c r="A42" s="66"/>
      <c r="B42" s="1151"/>
      <c r="C42" s="3410" t="s">
        <v>160</v>
      </c>
      <c r="D42" s="3411"/>
      <c r="E42" s="3416" t="s">
        <v>161</v>
      </c>
      <c r="F42" s="3417"/>
      <c r="G42" s="3417"/>
      <c r="H42" s="3417"/>
      <c r="I42" s="3417"/>
      <c r="J42" s="3417"/>
      <c r="K42" s="3417"/>
      <c r="L42" s="3417"/>
      <c r="M42" s="3417"/>
      <c r="N42" s="3418"/>
      <c r="O42" s="3410" t="s">
        <v>53</v>
      </c>
      <c r="P42" s="3425"/>
      <c r="Q42" s="1162"/>
      <c r="R42" s="1328"/>
      <c r="S42" s="1328"/>
      <c r="T42" s="1328"/>
      <c r="U42" s="1328"/>
      <c r="V42" s="1328"/>
      <c r="W42" s="1164"/>
      <c r="X42" s="1158"/>
      <c r="Y42" s="1329"/>
      <c r="Z42" s="1329"/>
      <c r="AA42" s="1329"/>
      <c r="AB42" s="1329"/>
      <c r="AC42" s="1329"/>
      <c r="AD42" s="1329"/>
      <c r="AE42" s="1329"/>
      <c r="AF42" s="1329"/>
      <c r="AG42" s="1329"/>
      <c r="AH42" s="1329"/>
      <c r="AI42" s="1329"/>
      <c r="AJ42" s="1329"/>
      <c r="AK42" s="1329"/>
      <c r="AL42" s="59"/>
      <c r="AM42" s="1145"/>
    </row>
    <row r="43" spans="1:39" ht="30" customHeight="1">
      <c r="A43" s="66"/>
      <c r="B43" s="1151"/>
      <c r="C43" s="3412"/>
      <c r="D43" s="3413"/>
      <c r="E43" s="3419"/>
      <c r="F43" s="3420"/>
      <c r="G43" s="3420"/>
      <c r="H43" s="3420"/>
      <c r="I43" s="3420"/>
      <c r="J43" s="3420"/>
      <c r="K43" s="3420"/>
      <c r="L43" s="3420"/>
      <c r="M43" s="3420"/>
      <c r="N43" s="3421"/>
      <c r="O43" s="3426"/>
      <c r="P43" s="3427"/>
      <c r="Q43" s="1166"/>
      <c r="R43" s="3410"/>
      <c r="S43" s="3458"/>
      <c r="T43" s="3458"/>
      <c r="U43" s="3458"/>
      <c r="V43" s="3411"/>
      <c r="W43" s="1167"/>
      <c r="X43" s="1158"/>
      <c r="Y43" s="3470"/>
      <c r="Z43" s="3471"/>
      <c r="AA43" s="3471"/>
      <c r="AB43" s="3471"/>
      <c r="AC43" s="3471"/>
      <c r="AD43" s="3471"/>
      <c r="AE43" s="3471"/>
      <c r="AF43" s="3471"/>
      <c r="AG43" s="3471"/>
      <c r="AH43" s="3471"/>
      <c r="AI43" s="3471"/>
      <c r="AJ43" s="3471"/>
      <c r="AK43" s="3472"/>
      <c r="AL43" s="59"/>
      <c r="AM43" s="1145"/>
    </row>
    <row r="44" spans="1:39" ht="30" customHeight="1">
      <c r="A44" s="66"/>
      <c r="B44" s="1151"/>
      <c r="C44" s="3412"/>
      <c r="D44" s="3413"/>
      <c r="E44" s="3419"/>
      <c r="F44" s="3420"/>
      <c r="G44" s="3420"/>
      <c r="H44" s="3420"/>
      <c r="I44" s="3420"/>
      <c r="J44" s="3420"/>
      <c r="K44" s="3420"/>
      <c r="L44" s="3420"/>
      <c r="M44" s="3420"/>
      <c r="N44" s="3421"/>
      <c r="O44" s="3426"/>
      <c r="P44" s="3427"/>
      <c r="Q44" s="1166"/>
      <c r="R44" s="3414"/>
      <c r="S44" s="3459"/>
      <c r="T44" s="3459"/>
      <c r="U44" s="3459"/>
      <c r="V44" s="3415"/>
      <c r="W44" s="1167"/>
      <c r="X44" s="1158"/>
      <c r="Y44" s="3473"/>
      <c r="Z44" s="3474"/>
      <c r="AA44" s="3474"/>
      <c r="AB44" s="3474"/>
      <c r="AC44" s="3474"/>
      <c r="AD44" s="3474"/>
      <c r="AE44" s="3474"/>
      <c r="AF44" s="3474"/>
      <c r="AG44" s="3474"/>
      <c r="AH44" s="3474"/>
      <c r="AI44" s="3474"/>
      <c r="AJ44" s="3474"/>
      <c r="AK44" s="3475"/>
      <c r="AL44" s="59"/>
      <c r="AM44" s="1145"/>
    </row>
    <row r="45" spans="1:39" s="308" customFormat="1" ht="9.9" customHeight="1">
      <c r="A45" s="66"/>
      <c r="B45" s="1151"/>
      <c r="C45" s="3414"/>
      <c r="D45" s="3415"/>
      <c r="E45" s="3422"/>
      <c r="F45" s="3423"/>
      <c r="G45" s="3423"/>
      <c r="H45" s="3423"/>
      <c r="I45" s="3423"/>
      <c r="J45" s="3423"/>
      <c r="K45" s="3423"/>
      <c r="L45" s="3423"/>
      <c r="M45" s="3423"/>
      <c r="N45" s="3424"/>
      <c r="O45" s="3428"/>
      <c r="P45" s="3429"/>
      <c r="Q45" s="1168"/>
      <c r="R45" s="1327"/>
      <c r="S45" s="1327"/>
      <c r="T45" s="1327"/>
      <c r="U45" s="1327"/>
      <c r="V45" s="1327"/>
      <c r="W45" s="1169"/>
      <c r="X45" s="1171"/>
      <c r="Y45" s="1331"/>
      <c r="Z45" s="1331"/>
      <c r="AA45" s="1331"/>
      <c r="AB45" s="1331"/>
      <c r="AC45" s="1331"/>
      <c r="AD45" s="1331"/>
      <c r="AE45" s="1331"/>
      <c r="AF45" s="1331"/>
      <c r="AG45" s="1331"/>
      <c r="AH45" s="1331"/>
      <c r="AI45" s="1331"/>
      <c r="AJ45" s="1331"/>
      <c r="AK45" s="1331"/>
      <c r="AL45" s="60"/>
      <c r="AM45" s="1172"/>
    </row>
    <row r="46" spans="1:39" ht="9.9" customHeight="1">
      <c r="A46" s="66"/>
      <c r="B46" s="1151"/>
      <c r="C46" s="3410" t="s">
        <v>162</v>
      </c>
      <c r="D46" s="3411"/>
      <c r="E46" s="3416" t="s">
        <v>163</v>
      </c>
      <c r="F46" s="3417"/>
      <c r="G46" s="3417"/>
      <c r="H46" s="3417"/>
      <c r="I46" s="3417"/>
      <c r="J46" s="3417"/>
      <c r="K46" s="3417"/>
      <c r="L46" s="3417"/>
      <c r="M46" s="3417"/>
      <c r="N46" s="3418"/>
      <c r="O46" s="3410" t="s">
        <v>54</v>
      </c>
      <c r="P46" s="3425"/>
      <c r="Q46" s="1162"/>
      <c r="R46" s="1328"/>
      <c r="S46" s="1328"/>
      <c r="T46" s="1328"/>
      <c r="U46" s="1328"/>
      <c r="V46" s="1328"/>
      <c r="W46" s="1164"/>
      <c r="X46" s="1158"/>
      <c r="Y46" s="1329"/>
      <c r="Z46" s="1329"/>
      <c r="AA46" s="1329"/>
      <c r="AB46" s="1329"/>
      <c r="AC46" s="1329"/>
      <c r="AD46" s="1329"/>
      <c r="AE46" s="1329"/>
      <c r="AF46" s="1329"/>
      <c r="AG46" s="1329"/>
      <c r="AH46" s="1329"/>
      <c r="AI46" s="1329"/>
      <c r="AJ46" s="1329"/>
      <c r="AK46" s="1329"/>
      <c r="AL46" s="59"/>
      <c r="AM46" s="1145"/>
    </row>
    <row r="47" spans="1:39" ht="30" customHeight="1">
      <c r="A47" s="66"/>
      <c r="B47" s="1151"/>
      <c r="C47" s="3412"/>
      <c r="D47" s="3413"/>
      <c r="E47" s="3419"/>
      <c r="F47" s="3420"/>
      <c r="G47" s="3420"/>
      <c r="H47" s="3420"/>
      <c r="I47" s="3420"/>
      <c r="J47" s="3420"/>
      <c r="K47" s="3420"/>
      <c r="L47" s="3420"/>
      <c r="M47" s="3420"/>
      <c r="N47" s="3421"/>
      <c r="O47" s="3426"/>
      <c r="P47" s="3427"/>
      <c r="Q47" s="1166"/>
      <c r="R47" s="3410"/>
      <c r="S47" s="3458"/>
      <c r="T47" s="3458"/>
      <c r="U47" s="3458"/>
      <c r="V47" s="3411"/>
      <c r="W47" s="1167"/>
      <c r="X47" s="1158"/>
      <c r="Y47" s="3470"/>
      <c r="Z47" s="3471"/>
      <c r="AA47" s="3471"/>
      <c r="AB47" s="3471"/>
      <c r="AC47" s="3471"/>
      <c r="AD47" s="3471"/>
      <c r="AE47" s="3471"/>
      <c r="AF47" s="3471"/>
      <c r="AG47" s="3471"/>
      <c r="AH47" s="3471"/>
      <c r="AI47" s="3471"/>
      <c r="AJ47" s="3471"/>
      <c r="AK47" s="3472"/>
      <c r="AL47" s="59"/>
      <c r="AM47" s="1145"/>
    </row>
    <row r="48" spans="1:39" ht="30" customHeight="1">
      <c r="A48" s="66"/>
      <c r="B48" s="1151"/>
      <c r="C48" s="3412"/>
      <c r="D48" s="3413"/>
      <c r="E48" s="3419"/>
      <c r="F48" s="3420"/>
      <c r="G48" s="3420"/>
      <c r="H48" s="3420"/>
      <c r="I48" s="3420"/>
      <c r="J48" s="3420"/>
      <c r="K48" s="3420"/>
      <c r="L48" s="3420"/>
      <c r="M48" s="3420"/>
      <c r="N48" s="3421"/>
      <c r="O48" s="3426"/>
      <c r="P48" s="3427"/>
      <c r="Q48" s="1166"/>
      <c r="R48" s="3414"/>
      <c r="S48" s="3459"/>
      <c r="T48" s="3459"/>
      <c r="U48" s="3459"/>
      <c r="V48" s="3415"/>
      <c r="W48" s="1167"/>
      <c r="X48" s="1158"/>
      <c r="Y48" s="3473"/>
      <c r="Z48" s="3474"/>
      <c r="AA48" s="3474"/>
      <c r="AB48" s="3474"/>
      <c r="AC48" s="3474"/>
      <c r="AD48" s="3474"/>
      <c r="AE48" s="3474"/>
      <c r="AF48" s="3474"/>
      <c r="AG48" s="3474"/>
      <c r="AH48" s="3474"/>
      <c r="AI48" s="3474"/>
      <c r="AJ48" s="3474"/>
      <c r="AK48" s="3475"/>
      <c r="AL48" s="59"/>
      <c r="AM48" s="1145"/>
    </row>
    <row r="49" spans="1:39" ht="9.9" customHeight="1">
      <c r="A49" s="66"/>
      <c r="B49" s="1151"/>
      <c r="C49" s="3414"/>
      <c r="D49" s="3415"/>
      <c r="E49" s="3422"/>
      <c r="F49" s="3423"/>
      <c r="G49" s="3423"/>
      <c r="H49" s="3423"/>
      <c r="I49" s="3423"/>
      <c r="J49" s="3423"/>
      <c r="K49" s="3423"/>
      <c r="L49" s="3423"/>
      <c r="M49" s="3423"/>
      <c r="N49" s="3424"/>
      <c r="O49" s="3428"/>
      <c r="P49" s="3429"/>
      <c r="Q49" s="1168"/>
      <c r="R49" s="1327"/>
      <c r="S49" s="1327"/>
      <c r="T49" s="1327"/>
      <c r="U49" s="1327"/>
      <c r="V49" s="1327"/>
      <c r="W49" s="1169"/>
      <c r="X49" s="1171"/>
      <c r="Y49" s="1331"/>
      <c r="Z49" s="1331"/>
      <c r="AA49" s="1331"/>
      <c r="AB49" s="1331"/>
      <c r="AC49" s="1331"/>
      <c r="AD49" s="1331"/>
      <c r="AE49" s="1331"/>
      <c r="AF49" s="1331"/>
      <c r="AG49" s="1331"/>
      <c r="AH49" s="1331"/>
      <c r="AI49" s="1331"/>
      <c r="AJ49" s="1331"/>
      <c r="AK49" s="1331"/>
      <c r="AL49" s="60"/>
      <c r="AM49" s="1145"/>
    </row>
    <row r="50" spans="1:39" ht="9.9" customHeight="1">
      <c r="A50" s="66"/>
      <c r="B50" s="1151"/>
      <c r="C50" s="3410" t="s">
        <v>164</v>
      </c>
      <c r="D50" s="3411"/>
      <c r="E50" s="3416" t="s">
        <v>165</v>
      </c>
      <c r="F50" s="3417"/>
      <c r="G50" s="3417"/>
      <c r="H50" s="3417"/>
      <c r="I50" s="3417"/>
      <c r="J50" s="3417"/>
      <c r="K50" s="3417"/>
      <c r="L50" s="3417"/>
      <c r="M50" s="3417"/>
      <c r="N50" s="3418"/>
      <c r="O50" s="3410" t="s">
        <v>55</v>
      </c>
      <c r="P50" s="3425"/>
      <c r="Q50" s="1162"/>
      <c r="R50" s="1328"/>
      <c r="S50" s="1328"/>
      <c r="T50" s="1328"/>
      <c r="U50" s="1328"/>
      <c r="V50" s="1328"/>
      <c r="W50" s="1164"/>
      <c r="X50" s="1158"/>
      <c r="Y50" s="1329"/>
      <c r="Z50" s="1329"/>
      <c r="AA50" s="1329"/>
      <c r="AB50" s="1329"/>
      <c r="AC50" s="1329"/>
      <c r="AD50" s="1329"/>
      <c r="AE50" s="1329"/>
      <c r="AF50" s="1329"/>
      <c r="AG50" s="1329"/>
      <c r="AH50" s="1329"/>
      <c r="AI50" s="1329"/>
      <c r="AJ50" s="1329"/>
      <c r="AK50" s="1329"/>
      <c r="AL50" s="59"/>
      <c r="AM50" s="1145"/>
    </row>
    <row r="51" spans="1:39" ht="30" customHeight="1">
      <c r="A51" s="66"/>
      <c r="B51" s="1151"/>
      <c r="C51" s="3412"/>
      <c r="D51" s="3413"/>
      <c r="E51" s="3419"/>
      <c r="F51" s="3420"/>
      <c r="G51" s="3420"/>
      <c r="H51" s="3420"/>
      <c r="I51" s="3420"/>
      <c r="J51" s="3420"/>
      <c r="K51" s="3420"/>
      <c r="L51" s="3420"/>
      <c r="M51" s="3420"/>
      <c r="N51" s="3421"/>
      <c r="O51" s="3426"/>
      <c r="P51" s="3427"/>
      <c r="Q51" s="1166"/>
      <c r="R51" s="3410"/>
      <c r="S51" s="3458"/>
      <c r="T51" s="3458"/>
      <c r="U51" s="3458"/>
      <c r="V51" s="3411"/>
      <c r="W51" s="1167"/>
      <c r="X51" s="1158"/>
      <c r="Y51" s="3470"/>
      <c r="Z51" s="3471"/>
      <c r="AA51" s="3471"/>
      <c r="AB51" s="3471"/>
      <c r="AC51" s="3471"/>
      <c r="AD51" s="3471"/>
      <c r="AE51" s="3471"/>
      <c r="AF51" s="3471"/>
      <c r="AG51" s="3471"/>
      <c r="AH51" s="3471"/>
      <c r="AI51" s="3471"/>
      <c r="AJ51" s="3471"/>
      <c r="AK51" s="3472"/>
      <c r="AL51" s="59"/>
      <c r="AM51" s="1145"/>
    </row>
    <row r="52" spans="1:39" ht="30" customHeight="1">
      <c r="A52" s="66"/>
      <c r="B52" s="1151"/>
      <c r="C52" s="3412"/>
      <c r="D52" s="3413"/>
      <c r="E52" s="3419"/>
      <c r="F52" s="3420"/>
      <c r="G52" s="3420"/>
      <c r="H52" s="3420"/>
      <c r="I52" s="3420"/>
      <c r="J52" s="3420"/>
      <c r="K52" s="3420"/>
      <c r="L52" s="3420"/>
      <c r="M52" s="3420"/>
      <c r="N52" s="3421"/>
      <c r="O52" s="3426"/>
      <c r="P52" s="3427"/>
      <c r="Q52" s="1166"/>
      <c r="R52" s="3414"/>
      <c r="S52" s="3459"/>
      <c r="T52" s="3459"/>
      <c r="U52" s="3459"/>
      <c r="V52" s="3415"/>
      <c r="W52" s="1167"/>
      <c r="X52" s="1158"/>
      <c r="Y52" s="3473"/>
      <c r="Z52" s="3474"/>
      <c r="AA52" s="3474"/>
      <c r="AB52" s="3474"/>
      <c r="AC52" s="3474"/>
      <c r="AD52" s="3474"/>
      <c r="AE52" s="3474"/>
      <c r="AF52" s="3474"/>
      <c r="AG52" s="3474"/>
      <c r="AH52" s="3474"/>
      <c r="AI52" s="3474"/>
      <c r="AJ52" s="3474"/>
      <c r="AK52" s="3475"/>
      <c r="AL52" s="59"/>
      <c r="AM52" s="1145"/>
    </row>
    <row r="53" spans="1:39" ht="9.9" customHeight="1">
      <c r="A53" s="66"/>
      <c r="B53" s="1151"/>
      <c r="C53" s="3414"/>
      <c r="D53" s="3415"/>
      <c r="E53" s="3422"/>
      <c r="F53" s="3423"/>
      <c r="G53" s="3423"/>
      <c r="H53" s="3423"/>
      <c r="I53" s="3423"/>
      <c r="J53" s="3423"/>
      <c r="K53" s="3423"/>
      <c r="L53" s="3423"/>
      <c r="M53" s="3423"/>
      <c r="N53" s="3424"/>
      <c r="O53" s="3428"/>
      <c r="P53" s="3429"/>
      <c r="Q53" s="1168"/>
      <c r="R53" s="1327"/>
      <c r="S53" s="1327"/>
      <c r="T53" s="1327"/>
      <c r="U53" s="1327"/>
      <c r="V53" s="1327"/>
      <c r="W53" s="1169"/>
      <c r="X53" s="1171"/>
      <c r="Y53" s="1331"/>
      <c r="Z53" s="1331"/>
      <c r="AA53" s="1331"/>
      <c r="AB53" s="1331"/>
      <c r="AC53" s="1331"/>
      <c r="AD53" s="1331"/>
      <c r="AE53" s="1331"/>
      <c r="AF53" s="1331"/>
      <c r="AG53" s="1331"/>
      <c r="AH53" s="1331"/>
      <c r="AI53" s="1331"/>
      <c r="AJ53" s="1331"/>
      <c r="AK53" s="1331"/>
      <c r="AL53" s="60"/>
      <c r="AM53" s="1145"/>
    </row>
    <row r="54" spans="1:39" ht="9.9" customHeight="1">
      <c r="A54" s="66"/>
      <c r="B54" s="1151"/>
      <c r="C54" s="3410" t="s">
        <v>166</v>
      </c>
      <c r="D54" s="3411"/>
      <c r="E54" s="3416" t="s">
        <v>167</v>
      </c>
      <c r="F54" s="3417"/>
      <c r="G54" s="3417"/>
      <c r="H54" s="3417"/>
      <c r="I54" s="3417"/>
      <c r="J54" s="3417"/>
      <c r="K54" s="3417"/>
      <c r="L54" s="3417"/>
      <c r="M54" s="3417"/>
      <c r="N54" s="3418"/>
      <c r="O54" s="3410" t="s">
        <v>56</v>
      </c>
      <c r="P54" s="3425"/>
      <c r="Q54" s="1162"/>
      <c r="R54" s="1328"/>
      <c r="S54" s="1328"/>
      <c r="T54" s="1328"/>
      <c r="U54" s="1328"/>
      <c r="V54" s="1328"/>
      <c r="W54" s="1164"/>
      <c r="X54" s="1158"/>
      <c r="Y54" s="1329"/>
      <c r="Z54" s="1329"/>
      <c r="AA54" s="1329"/>
      <c r="AB54" s="1329"/>
      <c r="AC54" s="1329"/>
      <c r="AD54" s="1329"/>
      <c r="AE54" s="1329"/>
      <c r="AF54" s="1329"/>
      <c r="AG54" s="1329"/>
      <c r="AH54" s="1329"/>
      <c r="AI54" s="1329"/>
      <c r="AJ54" s="1329"/>
      <c r="AK54" s="1329"/>
      <c r="AL54" s="59"/>
      <c r="AM54" s="1145"/>
    </row>
    <row r="55" spans="1:39" ht="30" customHeight="1">
      <c r="A55" s="66"/>
      <c r="B55" s="1151"/>
      <c r="C55" s="3412"/>
      <c r="D55" s="3413"/>
      <c r="E55" s="3419"/>
      <c r="F55" s="3420"/>
      <c r="G55" s="3420"/>
      <c r="H55" s="3420"/>
      <c r="I55" s="3420"/>
      <c r="J55" s="3420"/>
      <c r="K55" s="3420"/>
      <c r="L55" s="3420"/>
      <c r="M55" s="3420"/>
      <c r="N55" s="3421"/>
      <c r="O55" s="3426"/>
      <c r="P55" s="3427"/>
      <c r="Q55" s="1166"/>
      <c r="R55" s="3410"/>
      <c r="S55" s="3458"/>
      <c r="T55" s="3458"/>
      <c r="U55" s="3458"/>
      <c r="V55" s="3411"/>
      <c r="W55" s="1167"/>
      <c r="X55" s="1158"/>
      <c r="Y55" s="3470"/>
      <c r="Z55" s="3471"/>
      <c r="AA55" s="3471"/>
      <c r="AB55" s="3471"/>
      <c r="AC55" s="3471"/>
      <c r="AD55" s="3471"/>
      <c r="AE55" s="3471"/>
      <c r="AF55" s="3471"/>
      <c r="AG55" s="3471"/>
      <c r="AH55" s="3471"/>
      <c r="AI55" s="3471"/>
      <c r="AJ55" s="3471"/>
      <c r="AK55" s="3472"/>
      <c r="AL55" s="59"/>
      <c r="AM55" s="1145"/>
    </row>
    <row r="56" spans="1:39" ht="30" customHeight="1">
      <c r="A56" s="66"/>
      <c r="B56" s="1151"/>
      <c r="C56" s="3412"/>
      <c r="D56" s="3413"/>
      <c r="E56" s="3419"/>
      <c r="F56" s="3420"/>
      <c r="G56" s="3420"/>
      <c r="H56" s="3420"/>
      <c r="I56" s="3420"/>
      <c r="J56" s="3420"/>
      <c r="K56" s="3420"/>
      <c r="L56" s="3420"/>
      <c r="M56" s="3420"/>
      <c r="N56" s="3421"/>
      <c r="O56" s="3426"/>
      <c r="P56" s="3427"/>
      <c r="Q56" s="1166"/>
      <c r="R56" s="3414"/>
      <c r="S56" s="3459"/>
      <c r="T56" s="3459"/>
      <c r="U56" s="3459"/>
      <c r="V56" s="3415"/>
      <c r="W56" s="1167"/>
      <c r="X56" s="1158"/>
      <c r="Y56" s="3473"/>
      <c r="Z56" s="3474"/>
      <c r="AA56" s="3474"/>
      <c r="AB56" s="3474"/>
      <c r="AC56" s="3474"/>
      <c r="AD56" s="3474"/>
      <c r="AE56" s="3474"/>
      <c r="AF56" s="3474"/>
      <c r="AG56" s="3474"/>
      <c r="AH56" s="3474"/>
      <c r="AI56" s="3474"/>
      <c r="AJ56" s="3474"/>
      <c r="AK56" s="3475"/>
      <c r="AL56" s="59"/>
      <c r="AM56" s="1145"/>
    </row>
    <row r="57" spans="1:39" ht="9.9" customHeight="1">
      <c r="A57" s="1173"/>
      <c r="B57" s="1173"/>
      <c r="C57" s="3414"/>
      <c r="D57" s="3415"/>
      <c r="E57" s="3422"/>
      <c r="F57" s="3423"/>
      <c r="G57" s="3423"/>
      <c r="H57" s="3423"/>
      <c r="I57" s="3423"/>
      <c r="J57" s="3423"/>
      <c r="K57" s="3423"/>
      <c r="L57" s="3423"/>
      <c r="M57" s="3423"/>
      <c r="N57" s="3424"/>
      <c r="O57" s="3428"/>
      <c r="P57" s="3429"/>
      <c r="Q57" s="1168"/>
      <c r="R57" s="1327"/>
      <c r="S57" s="1327"/>
      <c r="T57" s="1327"/>
      <c r="U57" s="1327"/>
      <c r="V57" s="1327"/>
      <c r="W57" s="1169"/>
      <c r="X57" s="1171"/>
      <c r="Y57" s="1331"/>
      <c r="Z57" s="1331"/>
      <c r="AA57" s="1331"/>
      <c r="AB57" s="1331"/>
      <c r="AC57" s="1331"/>
      <c r="AD57" s="1331"/>
      <c r="AE57" s="1331"/>
      <c r="AF57" s="1331"/>
      <c r="AG57" s="1331"/>
      <c r="AH57" s="1331"/>
      <c r="AI57" s="1331"/>
      <c r="AJ57" s="1331"/>
      <c r="AK57" s="1331"/>
      <c r="AL57" s="60"/>
      <c r="AM57" s="1145"/>
    </row>
    <row r="58" spans="1:39" ht="9.9" customHeight="1">
      <c r="A58" s="1173"/>
      <c r="B58" s="1173"/>
      <c r="C58" s="3410" t="s">
        <v>168</v>
      </c>
      <c r="D58" s="3411"/>
      <c r="E58" s="3416" t="s">
        <v>169</v>
      </c>
      <c r="F58" s="3417"/>
      <c r="G58" s="3417"/>
      <c r="H58" s="3417"/>
      <c r="I58" s="3417"/>
      <c r="J58" s="3417"/>
      <c r="K58" s="3417"/>
      <c r="L58" s="3417"/>
      <c r="M58" s="3417"/>
      <c r="N58" s="3418"/>
      <c r="O58" s="3410" t="s">
        <v>57</v>
      </c>
      <c r="P58" s="3425"/>
      <c r="Q58" s="1162"/>
      <c r="R58" s="1328"/>
      <c r="S58" s="1328"/>
      <c r="T58" s="1328"/>
      <c r="U58" s="1328"/>
      <c r="V58" s="1328"/>
      <c r="W58" s="1164"/>
      <c r="X58" s="1158"/>
      <c r="Y58" s="1329"/>
      <c r="Z58" s="1329"/>
      <c r="AA58" s="1329"/>
      <c r="AB58" s="1329"/>
      <c r="AC58" s="1329"/>
      <c r="AD58" s="1329"/>
      <c r="AE58" s="1329"/>
      <c r="AF58" s="1329"/>
      <c r="AG58" s="1329"/>
      <c r="AH58" s="1329"/>
      <c r="AI58" s="1329"/>
      <c r="AJ58" s="1329"/>
      <c r="AK58" s="1329"/>
      <c r="AL58" s="59"/>
      <c r="AM58" s="1145"/>
    </row>
    <row r="59" spans="1:39" ht="30" customHeight="1">
      <c r="A59" s="1173"/>
      <c r="B59" s="1173"/>
      <c r="C59" s="3412"/>
      <c r="D59" s="3413"/>
      <c r="E59" s="3419"/>
      <c r="F59" s="3420"/>
      <c r="G59" s="3420"/>
      <c r="H59" s="3420"/>
      <c r="I59" s="3420"/>
      <c r="J59" s="3420"/>
      <c r="K59" s="3420"/>
      <c r="L59" s="3420"/>
      <c r="M59" s="3420"/>
      <c r="N59" s="3421"/>
      <c r="O59" s="3426"/>
      <c r="P59" s="3427"/>
      <c r="Q59" s="1166"/>
      <c r="R59" s="3410"/>
      <c r="S59" s="3458"/>
      <c r="T59" s="3458"/>
      <c r="U59" s="3458"/>
      <c r="V59" s="3411"/>
      <c r="W59" s="1167"/>
      <c r="X59" s="1158"/>
      <c r="Y59" s="3470"/>
      <c r="Z59" s="3471"/>
      <c r="AA59" s="3471"/>
      <c r="AB59" s="3471"/>
      <c r="AC59" s="3471"/>
      <c r="AD59" s="3471"/>
      <c r="AE59" s="3471"/>
      <c r="AF59" s="3471"/>
      <c r="AG59" s="3471"/>
      <c r="AH59" s="3471"/>
      <c r="AI59" s="3471"/>
      <c r="AJ59" s="3471"/>
      <c r="AK59" s="3472"/>
      <c r="AL59" s="59"/>
      <c r="AM59" s="1145"/>
    </row>
    <row r="60" spans="1:39" ht="30" customHeight="1">
      <c r="A60" s="66"/>
      <c r="B60" s="1151"/>
      <c r="C60" s="3412"/>
      <c r="D60" s="3413"/>
      <c r="E60" s="3419"/>
      <c r="F60" s="3420"/>
      <c r="G60" s="3420"/>
      <c r="H60" s="3420"/>
      <c r="I60" s="3420"/>
      <c r="J60" s="3420"/>
      <c r="K60" s="3420"/>
      <c r="L60" s="3420"/>
      <c r="M60" s="3420"/>
      <c r="N60" s="3421"/>
      <c r="O60" s="3426"/>
      <c r="P60" s="3427"/>
      <c r="Q60" s="1166"/>
      <c r="R60" s="3414"/>
      <c r="S60" s="3459"/>
      <c r="T60" s="3459"/>
      <c r="U60" s="3459"/>
      <c r="V60" s="3415"/>
      <c r="W60" s="1167"/>
      <c r="X60" s="1158"/>
      <c r="Y60" s="3473"/>
      <c r="Z60" s="3474"/>
      <c r="AA60" s="3474"/>
      <c r="AB60" s="3474"/>
      <c r="AC60" s="3474"/>
      <c r="AD60" s="3474"/>
      <c r="AE60" s="3474"/>
      <c r="AF60" s="3474"/>
      <c r="AG60" s="3474"/>
      <c r="AH60" s="3474"/>
      <c r="AI60" s="3474"/>
      <c r="AJ60" s="3474"/>
      <c r="AK60" s="3475"/>
      <c r="AL60" s="59"/>
      <c r="AM60" s="1145"/>
    </row>
    <row r="61" spans="1:39" ht="9.9" customHeight="1">
      <c r="A61" s="66"/>
      <c r="B61" s="1151"/>
      <c r="C61" s="3414"/>
      <c r="D61" s="3415"/>
      <c r="E61" s="3422"/>
      <c r="F61" s="3423"/>
      <c r="G61" s="3423"/>
      <c r="H61" s="3423"/>
      <c r="I61" s="3423"/>
      <c r="J61" s="3423"/>
      <c r="K61" s="3423"/>
      <c r="L61" s="3423"/>
      <c r="M61" s="3423"/>
      <c r="N61" s="3424"/>
      <c r="O61" s="3428"/>
      <c r="P61" s="3429"/>
      <c r="Q61" s="1168"/>
      <c r="R61" s="1327"/>
      <c r="S61" s="1327"/>
      <c r="T61" s="1327"/>
      <c r="U61" s="1327"/>
      <c r="V61" s="1327"/>
      <c r="W61" s="1169"/>
      <c r="X61" s="1171"/>
      <c r="Y61" s="1331"/>
      <c r="Z61" s="1331"/>
      <c r="AA61" s="1331"/>
      <c r="AB61" s="1331"/>
      <c r="AC61" s="1331"/>
      <c r="AD61" s="1331"/>
      <c r="AE61" s="1331"/>
      <c r="AF61" s="1331"/>
      <c r="AG61" s="1331"/>
      <c r="AH61" s="1331"/>
      <c r="AI61" s="1331"/>
      <c r="AJ61" s="1331"/>
      <c r="AK61" s="1331"/>
      <c r="AL61" s="60"/>
      <c r="AM61" s="1145"/>
    </row>
    <row r="62" spans="1:39" ht="9.9" customHeight="1">
      <c r="A62" s="66"/>
      <c r="B62" s="1151"/>
      <c r="C62" s="3410" t="s">
        <v>170</v>
      </c>
      <c r="D62" s="3411"/>
      <c r="E62" s="3416" t="s">
        <v>171</v>
      </c>
      <c r="F62" s="3417"/>
      <c r="G62" s="3417"/>
      <c r="H62" s="3417"/>
      <c r="I62" s="3417"/>
      <c r="J62" s="3417"/>
      <c r="K62" s="3417"/>
      <c r="L62" s="3417"/>
      <c r="M62" s="3417"/>
      <c r="N62" s="3418"/>
      <c r="O62" s="3410" t="s">
        <v>58</v>
      </c>
      <c r="P62" s="3425"/>
      <c r="Q62" s="1162"/>
      <c r="R62" s="1328"/>
      <c r="S62" s="1328"/>
      <c r="T62" s="1328"/>
      <c r="U62" s="1328"/>
      <c r="V62" s="1328"/>
      <c r="W62" s="1164"/>
      <c r="X62" s="1158"/>
      <c r="Y62" s="1329"/>
      <c r="Z62" s="1329"/>
      <c r="AA62" s="1329"/>
      <c r="AB62" s="1329"/>
      <c r="AC62" s="1329"/>
      <c r="AD62" s="1329"/>
      <c r="AE62" s="1329"/>
      <c r="AF62" s="1329"/>
      <c r="AG62" s="1329"/>
      <c r="AH62" s="1329"/>
      <c r="AI62" s="1329"/>
      <c r="AJ62" s="1329"/>
      <c r="AK62" s="1329"/>
      <c r="AL62" s="59"/>
      <c r="AM62" s="1145"/>
    </row>
    <row r="63" spans="1:39" ht="30" customHeight="1">
      <c r="A63" s="66"/>
      <c r="B63" s="1151"/>
      <c r="C63" s="3412"/>
      <c r="D63" s="3413"/>
      <c r="E63" s="3419"/>
      <c r="F63" s="3420"/>
      <c r="G63" s="3420"/>
      <c r="H63" s="3420"/>
      <c r="I63" s="3420"/>
      <c r="J63" s="3420"/>
      <c r="K63" s="3420"/>
      <c r="L63" s="3420"/>
      <c r="M63" s="3420"/>
      <c r="N63" s="3421"/>
      <c r="O63" s="3426"/>
      <c r="P63" s="3427"/>
      <c r="Q63" s="1166"/>
      <c r="R63" s="3410"/>
      <c r="S63" s="3458"/>
      <c r="T63" s="3458"/>
      <c r="U63" s="3458"/>
      <c r="V63" s="3411"/>
      <c r="W63" s="1167"/>
      <c r="X63" s="1158"/>
      <c r="Y63" s="3470"/>
      <c r="Z63" s="3471"/>
      <c r="AA63" s="3471"/>
      <c r="AB63" s="3471"/>
      <c r="AC63" s="3471"/>
      <c r="AD63" s="3471"/>
      <c r="AE63" s="3471"/>
      <c r="AF63" s="3471"/>
      <c r="AG63" s="3471"/>
      <c r="AH63" s="3471"/>
      <c r="AI63" s="3471"/>
      <c r="AJ63" s="3471"/>
      <c r="AK63" s="3472"/>
      <c r="AL63" s="59"/>
      <c r="AM63" s="1145"/>
    </row>
    <row r="64" spans="1:39" ht="30" customHeight="1">
      <c r="A64" s="66"/>
      <c r="B64" s="1151"/>
      <c r="C64" s="3412"/>
      <c r="D64" s="3413"/>
      <c r="E64" s="3419"/>
      <c r="F64" s="3420"/>
      <c r="G64" s="3420"/>
      <c r="H64" s="3420"/>
      <c r="I64" s="3420"/>
      <c r="J64" s="3420"/>
      <c r="K64" s="3420"/>
      <c r="L64" s="3420"/>
      <c r="M64" s="3420"/>
      <c r="N64" s="3421"/>
      <c r="O64" s="3426"/>
      <c r="P64" s="3427"/>
      <c r="Q64" s="1166"/>
      <c r="R64" s="3414"/>
      <c r="S64" s="3459"/>
      <c r="T64" s="3459"/>
      <c r="U64" s="3459"/>
      <c r="V64" s="3415"/>
      <c r="W64" s="1167"/>
      <c r="X64" s="1158"/>
      <c r="Y64" s="3473"/>
      <c r="Z64" s="3474"/>
      <c r="AA64" s="3474"/>
      <c r="AB64" s="3474"/>
      <c r="AC64" s="3474"/>
      <c r="AD64" s="3474"/>
      <c r="AE64" s="3474"/>
      <c r="AF64" s="3474"/>
      <c r="AG64" s="3474"/>
      <c r="AH64" s="3474"/>
      <c r="AI64" s="3474"/>
      <c r="AJ64" s="3474"/>
      <c r="AK64" s="3475"/>
      <c r="AL64" s="59"/>
      <c r="AM64" s="1145"/>
    </row>
    <row r="65" spans="1:39" ht="9.9" customHeight="1">
      <c r="A65" s="66"/>
      <c r="B65" s="1151"/>
      <c r="C65" s="3414"/>
      <c r="D65" s="3415"/>
      <c r="E65" s="3422"/>
      <c r="F65" s="3423"/>
      <c r="G65" s="3423"/>
      <c r="H65" s="3423"/>
      <c r="I65" s="3423"/>
      <c r="J65" s="3423"/>
      <c r="K65" s="3423"/>
      <c r="L65" s="3423"/>
      <c r="M65" s="3423"/>
      <c r="N65" s="3424"/>
      <c r="O65" s="3428"/>
      <c r="P65" s="3429"/>
      <c r="Q65" s="1168"/>
      <c r="R65" s="1327"/>
      <c r="S65" s="1327"/>
      <c r="T65" s="1327"/>
      <c r="U65" s="1327"/>
      <c r="V65" s="1327"/>
      <c r="W65" s="1169"/>
      <c r="X65" s="1171"/>
      <c r="Y65" s="1331"/>
      <c r="Z65" s="1331"/>
      <c r="AA65" s="1331"/>
      <c r="AB65" s="1331"/>
      <c r="AC65" s="1331"/>
      <c r="AD65" s="1331"/>
      <c r="AE65" s="1331"/>
      <c r="AF65" s="1331"/>
      <c r="AG65" s="1331"/>
      <c r="AH65" s="1331"/>
      <c r="AI65" s="1331"/>
      <c r="AJ65" s="1331"/>
      <c r="AK65" s="1331"/>
      <c r="AL65" s="60"/>
      <c r="AM65" s="1145"/>
    </row>
    <row r="66" spans="1:39" ht="9.9" customHeight="1">
      <c r="A66" s="66"/>
      <c r="B66" s="1151"/>
      <c r="C66" s="3410" t="s">
        <v>172</v>
      </c>
      <c r="D66" s="3411"/>
      <c r="E66" s="3416" t="s">
        <v>173</v>
      </c>
      <c r="F66" s="3417"/>
      <c r="G66" s="3417"/>
      <c r="H66" s="3417"/>
      <c r="I66" s="3417"/>
      <c r="J66" s="3417"/>
      <c r="K66" s="3417"/>
      <c r="L66" s="3417"/>
      <c r="M66" s="3417"/>
      <c r="N66" s="3418"/>
      <c r="O66" s="3410" t="s">
        <v>94</v>
      </c>
      <c r="P66" s="3425"/>
      <c r="Q66" s="1162"/>
      <c r="R66" s="1328"/>
      <c r="S66" s="1328"/>
      <c r="T66" s="1328"/>
      <c r="U66" s="1328"/>
      <c r="V66" s="1328"/>
      <c r="W66" s="1164"/>
      <c r="X66" s="1158"/>
      <c r="Y66" s="1329"/>
      <c r="Z66" s="1329"/>
      <c r="AA66" s="1329"/>
      <c r="AB66" s="1329"/>
      <c r="AC66" s="1329"/>
      <c r="AD66" s="1329"/>
      <c r="AE66" s="1329"/>
      <c r="AF66" s="1329"/>
      <c r="AG66" s="1329"/>
      <c r="AH66" s="1329"/>
      <c r="AI66" s="1329"/>
      <c r="AJ66" s="1329"/>
      <c r="AK66" s="1329"/>
      <c r="AL66" s="59"/>
      <c r="AM66" s="1145"/>
    </row>
    <row r="67" spans="1:39" ht="30" customHeight="1">
      <c r="A67" s="66"/>
      <c r="B67" s="1151"/>
      <c r="C67" s="3412"/>
      <c r="D67" s="3413"/>
      <c r="E67" s="3419"/>
      <c r="F67" s="3420"/>
      <c r="G67" s="3420"/>
      <c r="H67" s="3420"/>
      <c r="I67" s="3420"/>
      <c r="J67" s="3420"/>
      <c r="K67" s="3420"/>
      <c r="L67" s="3420"/>
      <c r="M67" s="3420"/>
      <c r="N67" s="3421"/>
      <c r="O67" s="3426"/>
      <c r="P67" s="3427"/>
      <c r="Q67" s="1166"/>
      <c r="R67" s="3410"/>
      <c r="S67" s="3458"/>
      <c r="T67" s="3458"/>
      <c r="U67" s="3458"/>
      <c r="V67" s="3411"/>
      <c r="W67" s="1167"/>
      <c r="X67" s="1158"/>
      <c r="Y67" s="3470"/>
      <c r="Z67" s="3471"/>
      <c r="AA67" s="3471"/>
      <c r="AB67" s="3471"/>
      <c r="AC67" s="3471"/>
      <c r="AD67" s="3471"/>
      <c r="AE67" s="3471"/>
      <c r="AF67" s="3471"/>
      <c r="AG67" s="3471"/>
      <c r="AH67" s="3471"/>
      <c r="AI67" s="3471"/>
      <c r="AJ67" s="3471"/>
      <c r="AK67" s="3472"/>
      <c r="AL67" s="59"/>
      <c r="AM67" s="1145"/>
    </row>
    <row r="68" spans="1:39" ht="30" customHeight="1">
      <c r="A68" s="66"/>
      <c r="B68" s="1151"/>
      <c r="C68" s="3412"/>
      <c r="D68" s="3413"/>
      <c r="E68" s="3419"/>
      <c r="F68" s="3420"/>
      <c r="G68" s="3420"/>
      <c r="H68" s="3420"/>
      <c r="I68" s="3420"/>
      <c r="J68" s="3420"/>
      <c r="K68" s="3420"/>
      <c r="L68" s="3420"/>
      <c r="M68" s="3420"/>
      <c r="N68" s="3421"/>
      <c r="O68" s="3426"/>
      <c r="P68" s="3427"/>
      <c r="Q68" s="1166"/>
      <c r="R68" s="3414"/>
      <c r="S68" s="3459"/>
      <c r="T68" s="3459"/>
      <c r="U68" s="3459"/>
      <c r="V68" s="3415"/>
      <c r="W68" s="1167"/>
      <c r="X68" s="1158"/>
      <c r="Y68" s="3473"/>
      <c r="Z68" s="3474"/>
      <c r="AA68" s="3474"/>
      <c r="AB68" s="3474"/>
      <c r="AC68" s="3474"/>
      <c r="AD68" s="3474"/>
      <c r="AE68" s="3474"/>
      <c r="AF68" s="3474"/>
      <c r="AG68" s="3474"/>
      <c r="AH68" s="3474"/>
      <c r="AI68" s="3474"/>
      <c r="AJ68" s="3474"/>
      <c r="AK68" s="3475"/>
      <c r="AL68" s="59"/>
      <c r="AM68" s="1145"/>
    </row>
    <row r="69" spans="1:39" ht="9.9" customHeight="1">
      <c r="A69" s="1174"/>
      <c r="B69" s="1151"/>
      <c r="C69" s="3414"/>
      <c r="D69" s="3415"/>
      <c r="E69" s="3422"/>
      <c r="F69" s="3423"/>
      <c r="G69" s="3423"/>
      <c r="H69" s="3423"/>
      <c r="I69" s="3423"/>
      <c r="J69" s="3423"/>
      <c r="K69" s="3423"/>
      <c r="L69" s="3423"/>
      <c r="M69" s="3423"/>
      <c r="N69" s="3424"/>
      <c r="O69" s="3428"/>
      <c r="P69" s="3429"/>
      <c r="Q69" s="1168"/>
      <c r="R69" s="1327"/>
      <c r="S69" s="1327"/>
      <c r="T69" s="1327"/>
      <c r="U69" s="1327"/>
      <c r="V69" s="1327"/>
      <c r="W69" s="1169"/>
      <c r="X69" s="1171"/>
      <c r="Y69" s="1331"/>
      <c r="Z69" s="1331"/>
      <c r="AA69" s="1331"/>
      <c r="AB69" s="1331"/>
      <c r="AC69" s="1331"/>
      <c r="AD69" s="1331"/>
      <c r="AE69" s="1331"/>
      <c r="AF69" s="1331"/>
      <c r="AG69" s="1331"/>
      <c r="AH69" s="1331"/>
      <c r="AI69" s="1331"/>
      <c r="AJ69" s="1331"/>
      <c r="AK69" s="1331"/>
      <c r="AL69" s="60"/>
      <c r="AM69" s="1145"/>
    </row>
    <row r="70" spans="1:39" ht="9.9" customHeight="1">
      <c r="A70" s="66"/>
      <c r="B70" s="1151"/>
      <c r="C70" s="3410" t="s">
        <v>174</v>
      </c>
      <c r="D70" s="3411"/>
      <c r="E70" s="3416" t="s">
        <v>175</v>
      </c>
      <c r="F70" s="3417"/>
      <c r="G70" s="3417"/>
      <c r="H70" s="3417"/>
      <c r="I70" s="3417"/>
      <c r="J70" s="3417"/>
      <c r="K70" s="3417"/>
      <c r="L70" s="3417"/>
      <c r="M70" s="3417"/>
      <c r="N70" s="3418"/>
      <c r="O70" s="3410" t="s">
        <v>59</v>
      </c>
      <c r="P70" s="3425"/>
      <c r="Q70" s="1162"/>
      <c r="R70" s="1328"/>
      <c r="S70" s="1328"/>
      <c r="T70" s="1328"/>
      <c r="U70" s="1328"/>
      <c r="V70" s="1328"/>
      <c r="W70" s="1164"/>
      <c r="X70" s="1158"/>
      <c r="Y70" s="1329"/>
      <c r="Z70" s="1329"/>
      <c r="AA70" s="1329"/>
      <c r="AB70" s="1329"/>
      <c r="AC70" s="1329"/>
      <c r="AD70" s="1329"/>
      <c r="AE70" s="1329"/>
      <c r="AF70" s="1329"/>
      <c r="AG70" s="1329"/>
      <c r="AH70" s="1329"/>
      <c r="AI70" s="1329"/>
      <c r="AJ70" s="1329"/>
      <c r="AK70" s="1329"/>
      <c r="AL70" s="59"/>
      <c r="AM70" s="1145"/>
    </row>
    <row r="71" spans="1:39" ht="30" customHeight="1">
      <c r="A71" s="66"/>
      <c r="B71" s="1151"/>
      <c r="C71" s="3412"/>
      <c r="D71" s="3413"/>
      <c r="E71" s="3419"/>
      <c r="F71" s="3420"/>
      <c r="G71" s="3420"/>
      <c r="H71" s="3420"/>
      <c r="I71" s="3420"/>
      <c r="J71" s="3420"/>
      <c r="K71" s="3420"/>
      <c r="L71" s="3420"/>
      <c r="M71" s="3420"/>
      <c r="N71" s="3421"/>
      <c r="O71" s="3426"/>
      <c r="P71" s="3427"/>
      <c r="Q71" s="1166"/>
      <c r="R71" s="3410"/>
      <c r="S71" s="3458"/>
      <c r="T71" s="3458"/>
      <c r="U71" s="3458"/>
      <c r="V71" s="3411"/>
      <c r="W71" s="1167"/>
      <c r="X71" s="1158"/>
      <c r="Y71" s="3470"/>
      <c r="Z71" s="3471"/>
      <c r="AA71" s="3471"/>
      <c r="AB71" s="3471"/>
      <c r="AC71" s="3471"/>
      <c r="AD71" s="3471"/>
      <c r="AE71" s="3471"/>
      <c r="AF71" s="3471"/>
      <c r="AG71" s="3471"/>
      <c r="AH71" s="3471"/>
      <c r="AI71" s="3471"/>
      <c r="AJ71" s="3471"/>
      <c r="AK71" s="3472"/>
      <c r="AL71" s="59"/>
      <c r="AM71" s="1145"/>
    </row>
    <row r="72" spans="1:39" ht="30" customHeight="1">
      <c r="A72" s="66"/>
      <c r="B72" s="1151"/>
      <c r="C72" s="3412"/>
      <c r="D72" s="3413"/>
      <c r="E72" s="3419"/>
      <c r="F72" s="3420"/>
      <c r="G72" s="3420"/>
      <c r="H72" s="3420"/>
      <c r="I72" s="3420"/>
      <c r="J72" s="3420"/>
      <c r="K72" s="3420"/>
      <c r="L72" s="3420"/>
      <c r="M72" s="3420"/>
      <c r="N72" s="3421"/>
      <c r="O72" s="3426"/>
      <c r="P72" s="3427"/>
      <c r="Q72" s="1166"/>
      <c r="R72" s="3414"/>
      <c r="S72" s="3459"/>
      <c r="T72" s="3459"/>
      <c r="U72" s="3459"/>
      <c r="V72" s="3415"/>
      <c r="W72" s="1167"/>
      <c r="X72" s="1158"/>
      <c r="Y72" s="3473"/>
      <c r="Z72" s="3474"/>
      <c r="AA72" s="3474"/>
      <c r="AB72" s="3474"/>
      <c r="AC72" s="3474"/>
      <c r="AD72" s="3474"/>
      <c r="AE72" s="3474"/>
      <c r="AF72" s="3474"/>
      <c r="AG72" s="3474"/>
      <c r="AH72" s="3474"/>
      <c r="AI72" s="3474"/>
      <c r="AJ72" s="3474"/>
      <c r="AK72" s="3475"/>
      <c r="AL72" s="59"/>
      <c r="AM72" s="1145"/>
    </row>
    <row r="73" spans="1:39" ht="9.9" customHeight="1">
      <c r="A73" s="66"/>
      <c r="B73" s="1151"/>
      <c r="C73" s="3414"/>
      <c r="D73" s="3415"/>
      <c r="E73" s="3422"/>
      <c r="F73" s="3423"/>
      <c r="G73" s="3423"/>
      <c r="H73" s="3423"/>
      <c r="I73" s="3423"/>
      <c r="J73" s="3423"/>
      <c r="K73" s="3423"/>
      <c r="L73" s="3423"/>
      <c r="M73" s="3423"/>
      <c r="N73" s="3424"/>
      <c r="O73" s="3428"/>
      <c r="P73" s="3429"/>
      <c r="Q73" s="1168"/>
      <c r="R73" s="1327"/>
      <c r="S73" s="1327"/>
      <c r="T73" s="1327"/>
      <c r="U73" s="1327"/>
      <c r="V73" s="1327"/>
      <c r="W73" s="1169"/>
      <c r="X73" s="1171"/>
      <c r="Y73" s="1331"/>
      <c r="Z73" s="1331"/>
      <c r="AA73" s="1331"/>
      <c r="AB73" s="1331"/>
      <c r="AC73" s="1331"/>
      <c r="AD73" s="1331"/>
      <c r="AE73" s="1331"/>
      <c r="AF73" s="1331"/>
      <c r="AG73" s="1331"/>
      <c r="AH73" s="1331"/>
      <c r="AI73" s="1331"/>
      <c r="AJ73" s="1331"/>
      <c r="AK73" s="1331"/>
      <c r="AL73" s="60"/>
      <c r="AM73" s="1145"/>
    </row>
    <row r="74" spans="1:39" ht="9.9" customHeight="1">
      <c r="A74" s="66"/>
      <c r="B74" s="1151"/>
      <c r="C74" s="3410" t="s">
        <v>176</v>
      </c>
      <c r="D74" s="3411"/>
      <c r="E74" s="3416" t="s">
        <v>177</v>
      </c>
      <c r="F74" s="3417"/>
      <c r="G74" s="3417"/>
      <c r="H74" s="3417"/>
      <c r="I74" s="3417"/>
      <c r="J74" s="3417"/>
      <c r="K74" s="3417"/>
      <c r="L74" s="3417"/>
      <c r="M74" s="3417"/>
      <c r="N74" s="3418"/>
      <c r="O74" s="3410" t="s">
        <v>90</v>
      </c>
      <c r="P74" s="3425"/>
      <c r="Q74" s="1162"/>
      <c r="R74" s="1328"/>
      <c r="S74" s="1328"/>
      <c r="T74" s="1328"/>
      <c r="U74" s="1328"/>
      <c r="V74" s="1328"/>
      <c r="W74" s="1164"/>
      <c r="X74" s="1175"/>
      <c r="Y74" s="1330"/>
      <c r="Z74" s="1330"/>
      <c r="AA74" s="1330"/>
      <c r="AB74" s="1330"/>
      <c r="AC74" s="1330"/>
      <c r="AD74" s="1330"/>
      <c r="AE74" s="1330"/>
      <c r="AF74" s="1330"/>
      <c r="AG74" s="1330"/>
      <c r="AH74" s="1330"/>
      <c r="AI74" s="1330"/>
      <c r="AJ74" s="1330"/>
      <c r="AK74" s="1330"/>
      <c r="AL74" s="304"/>
      <c r="AM74" s="1145"/>
    </row>
    <row r="75" spans="1:39" ht="30" customHeight="1">
      <c r="A75" s="66"/>
      <c r="B75" s="1151"/>
      <c r="C75" s="3412"/>
      <c r="D75" s="3413"/>
      <c r="E75" s="3419"/>
      <c r="F75" s="3420"/>
      <c r="G75" s="3420"/>
      <c r="H75" s="3420"/>
      <c r="I75" s="3420"/>
      <c r="J75" s="3420"/>
      <c r="K75" s="3420"/>
      <c r="L75" s="3420"/>
      <c r="M75" s="3420"/>
      <c r="N75" s="3421"/>
      <c r="O75" s="3426"/>
      <c r="P75" s="3427"/>
      <c r="Q75" s="1166"/>
      <c r="R75" s="3410"/>
      <c r="S75" s="3458"/>
      <c r="T75" s="3458"/>
      <c r="U75" s="3458"/>
      <c r="V75" s="3411"/>
      <c r="W75" s="1167"/>
      <c r="X75" s="1176"/>
      <c r="Y75" s="3470"/>
      <c r="Z75" s="3471"/>
      <c r="AA75" s="3471"/>
      <c r="AB75" s="3471"/>
      <c r="AC75" s="3471"/>
      <c r="AD75" s="3471"/>
      <c r="AE75" s="3471"/>
      <c r="AF75" s="3471"/>
      <c r="AG75" s="3471"/>
      <c r="AH75" s="3471"/>
      <c r="AI75" s="3471"/>
      <c r="AJ75" s="3471"/>
      <c r="AK75" s="3472"/>
      <c r="AL75" s="59"/>
      <c r="AM75" s="1145"/>
    </row>
    <row r="76" spans="1:39" ht="30" customHeight="1">
      <c r="A76" s="66"/>
      <c r="B76" s="1151"/>
      <c r="C76" s="3412"/>
      <c r="D76" s="3413"/>
      <c r="E76" s="3419"/>
      <c r="F76" s="3420"/>
      <c r="G76" s="3420"/>
      <c r="H76" s="3420"/>
      <c r="I76" s="3420"/>
      <c r="J76" s="3420"/>
      <c r="K76" s="3420"/>
      <c r="L76" s="3420"/>
      <c r="M76" s="3420"/>
      <c r="N76" s="3421"/>
      <c r="O76" s="3426"/>
      <c r="P76" s="3427"/>
      <c r="Q76" s="1166"/>
      <c r="R76" s="3414"/>
      <c r="S76" s="3459"/>
      <c r="T76" s="3459"/>
      <c r="U76" s="3459"/>
      <c r="V76" s="3415"/>
      <c r="W76" s="1167"/>
      <c r="X76" s="1176"/>
      <c r="Y76" s="3473"/>
      <c r="Z76" s="3474"/>
      <c r="AA76" s="3474"/>
      <c r="AB76" s="3474"/>
      <c r="AC76" s="3474"/>
      <c r="AD76" s="3474"/>
      <c r="AE76" s="3474"/>
      <c r="AF76" s="3474"/>
      <c r="AG76" s="3474"/>
      <c r="AH76" s="3474"/>
      <c r="AI76" s="3474"/>
      <c r="AJ76" s="3474"/>
      <c r="AK76" s="3475"/>
      <c r="AL76" s="59"/>
      <c r="AM76" s="1145"/>
    </row>
    <row r="77" spans="1:39" ht="9.9" customHeight="1">
      <c r="A77" s="66"/>
      <c r="B77" s="1151"/>
      <c r="C77" s="3414"/>
      <c r="D77" s="3415"/>
      <c r="E77" s="3422"/>
      <c r="F77" s="3423"/>
      <c r="G77" s="3423"/>
      <c r="H77" s="3423"/>
      <c r="I77" s="3423"/>
      <c r="J77" s="3423"/>
      <c r="K77" s="3423"/>
      <c r="L77" s="3423"/>
      <c r="M77" s="3423"/>
      <c r="N77" s="3424"/>
      <c r="O77" s="3428"/>
      <c r="P77" s="3429"/>
      <c r="Q77" s="1168"/>
      <c r="R77" s="1327"/>
      <c r="S77" s="1327"/>
      <c r="T77" s="1327"/>
      <c r="U77" s="1327"/>
      <c r="V77" s="1327"/>
      <c r="W77" s="1167"/>
      <c r="X77" s="1171"/>
      <c r="Y77" s="1331"/>
      <c r="Z77" s="1331"/>
      <c r="AA77" s="1331"/>
      <c r="AB77" s="1331"/>
      <c r="AC77" s="1331"/>
      <c r="AD77" s="1331"/>
      <c r="AE77" s="1331"/>
      <c r="AF77" s="1331"/>
      <c r="AG77" s="1331"/>
      <c r="AH77" s="1331"/>
      <c r="AI77" s="1331"/>
      <c r="AJ77" s="1331"/>
      <c r="AK77" s="1331"/>
      <c r="AL77" s="60"/>
      <c r="AM77" s="1145"/>
    </row>
    <row r="78" spans="1:39" ht="9.9" customHeight="1">
      <c r="A78" s="66"/>
      <c r="B78" s="1151"/>
      <c r="C78" s="3410" t="s">
        <v>178</v>
      </c>
      <c r="D78" s="3411"/>
      <c r="E78" s="3416" t="s">
        <v>179</v>
      </c>
      <c r="F78" s="3417"/>
      <c r="G78" s="3417"/>
      <c r="H78" s="3417"/>
      <c r="I78" s="3417"/>
      <c r="J78" s="3417"/>
      <c r="K78" s="3417"/>
      <c r="L78" s="3417"/>
      <c r="M78" s="3417"/>
      <c r="N78" s="3418"/>
      <c r="O78" s="3410" t="s">
        <v>79</v>
      </c>
      <c r="P78" s="3425"/>
      <c r="Q78" s="1162"/>
      <c r="R78" s="1328"/>
      <c r="S78" s="1328"/>
      <c r="T78" s="1328"/>
      <c r="U78" s="1328"/>
      <c r="V78" s="1328"/>
      <c r="W78" s="1164"/>
      <c r="X78" s="1175"/>
      <c r="Y78" s="1330"/>
      <c r="Z78" s="1330"/>
      <c r="AA78" s="1330"/>
      <c r="AB78" s="1330"/>
      <c r="AC78" s="1330"/>
      <c r="AD78" s="1330"/>
      <c r="AE78" s="1330"/>
      <c r="AF78" s="1330"/>
      <c r="AG78" s="1330"/>
      <c r="AH78" s="1330"/>
      <c r="AI78" s="1330"/>
      <c r="AJ78" s="1330"/>
      <c r="AK78" s="1330"/>
      <c r="AL78" s="304"/>
      <c r="AM78" s="1145"/>
    </row>
    <row r="79" spans="1:39" ht="30" customHeight="1">
      <c r="A79" s="66"/>
      <c r="B79" s="1151"/>
      <c r="C79" s="3412"/>
      <c r="D79" s="3413"/>
      <c r="E79" s="3419"/>
      <c r="F79" s="3420"/>
      <c r="G79" s="3420"/>
      <c r="H79" s="3420"/>
      <c r="I79" s="3420"/>
      <c r="J79" s="3420"/>
      <c r="K79" s="3420"/>
      <c r="L79" s="3420"/>
      <c r="M79" s="3420"/>
      <c r="N79" s="3421"/>
      <c r="O79" s="3426"/>
      <c r="P79" s="3427"/>
      <c r="Q79" s="1166"/>
      <c r="R79" s="3410"/>
      <c r="S79" s="3458"/>
      <c r="T79" s="3458"/>
      <c r="U79" s="3458"/>
      <c r="V79" s="3411"/>
      <c r="W79" s="1167"/>
      <c r="X79" s="1176"/>
      <c r="Y79" s="3470"/>
      <c r="Z79" s="3471"/>
      <c r="AA79" s="3471"/>
      <c r="AB79" s="3471"/>
      <c r="AC79" s="3471"/>
      <c r="AD79" s="3471"/>
      <c r="AE79" s="3471"/>
      <c r="AF79" s="3471"/>
      <c r="AG79" s="3471"/>
      <c r="AH79" s="3471"/>
      <c r="AI79" s="3471"/>
      <c r="AJ79" s="3471"/>
      <c r="AK79" s="3472"/>
      <c r="AL79" s="59"/>
      <c r="AM79" s="1145"/>
    </row>
    <row r="80" spans="1:39" ht="30" customHeight="1">
      <c r="A80" s="66"/>
      <c r="B80" s="1151"/>
      <c r="C80" s="3412"/>
      <c r="D80" s="3413"/>
      <c r="E80" s="3419"/>
      <c r="F80" s="3420"/>
      <c r="G80" s="3420"/>
      <c r="H80" s="3420"/>
      <c r="I80" s="3420"/>
      <c r="J80" s="3420"/>
      <c r="K80" s="3420"/>
      <c r="L80" s="3420"/>
      <c r="M80" s="3420"/>
      <c r="N80" s="3421"/>
      <c r="O80" s="3426"/>
      <c r="P80" s="3427"/>
      <c r="Q80" s="1166"/>
      <c r="R80" s="3414"/>
      <c r="S80" s="3459"/>
      <c r="T80" s="3459"/>
      <c r="U80" s="3459"/>
      <c r="V80" s="3415"/>
      <c r="W80" s="1167"/>
      <c r="X80" s="1176"/>
      <c r="Y80" s="3473"/>
      <c r="Z80" s="3474"/>
      <c r="AA80" s="3474"/>
      <c r="AB80" s="3474"/>
      <c r="AC80" s="3474"/>
      <c r="AD80" s="3474"/>
      <c r="AE80" s="3474"/>
      <c r="AF80" s="3474"/>
      <c r="AG80" s="3474"/>
      <c r="AH80" s="3474"/>
      <c r="AI80" s="3474"/>
      <c r="AJ80" s="3474"/>
      <c r="AK80" s="3475"/>
      <c r="AL80" s="59"/>
      <c r="AM80" s="1145"/>
    </row>
    <row r="81" spans="1:39" ht="9.9" customHeight="1">
      <c r="A81" s="66"/>
      <c r="B81" s="1151"/>
      <c r="C81" s="3414"/>
      <c r="D81" s="3415"/>
      <c r="E81" s="3422"/>
      <c r="F81" s="3423"/>
      <c r="G81" s="3423"/>
      <c r="H81" s="3423"/>
      <c r="I81" s="3423"/>
      <c r="J81" s="3423"/>
      <c r="K81" s="3423"/>
      <c r="L81" s="3423"/>
      <c r="M81" s="3423"/>
      <c r="N81" s="3424"/>
      <c r="O81" s="3428"/>
      <c r="P81" s="3429"/>
      <c r="Q81" s="1168"/>
      <c r="R81" s="1327"/>
      <c r="S81" s="1327"/>
      <c r="T81" s="1327"/>
      <c r="U81" s="1327"/>
      <c r="V81" s="1327"/>
      <c r="W81" s="1167"/>
      <c r="X81" s="1171"/>
      <c r="Y81" s="1331"/>
      <c r="Z81" s="1331"/>
      <c r="AA81" s="1331"/>
      <c r="AB81" s="1331"/>
      <c r="AC81" s="1331"/>
      <c r="AD81" s="1331"/>
      <c r="AE81" s="1331"/>
      <c r="AF81" s="1331"/>
      <c r="AG81" s="1331"/>
      <c r="AH81" s="1331"/>
      <c r="AI81" s="1331"/>
      <c r="AJ81" s="1331"/>
      <c r="AK81" s="1331"/>
      <c r="AL81" s="60"/>
      <c r="AM81" s="1145"/>
    </row>
    <row r="82" spans="1:39" ht="9.9" customHeight="1">
      <c r="A82" s="66"/>
      <c r="B82" s="1151"/>
      <c r="C82" s="3410" t="s">
        <v>180</v>
      </c>
      <c r="D82" s="3411"/>
      <c r="E82" s="3416" t="s">
        <v>181</v>
      </c>
      <c r="F82" s="3417"/>
      <c r="G82" s="3417"/>
      <c r="H82" s="3417"/>
      <c r="I82" s="3417"/>
      <c r="J82" s="3417"/>
      <c r="K82" s="3417"/>
      <c r="L82" s="3417"/>
      <c r="M82" s="3417"/>
      <c r="N82" s="3418"/>
      <c r="O82" s="3410" t="s">
        <v>113</v>
      </c>
      <c r="P82" s="3425"/>
      <c r="Q82" s="1162"/>
      <c r="R82" s="1328"/>
      <c r="S82" s="1328"/>
      <c r="T82" s="1328"/>
      <c r="U82" s="1328"/>
      <c r="V82" s="1328"/>
      <c r="W82" s="1164"/>
      <c r="X82" s="1175"/>
      <c r="Y82" s="1330"/>
      <c r="Z82" s="1330"/>
      <c r="AA82" s="1330"/>
      <c r="AB82" s="1330"/>
      <c r="AC82" s="1330"/>
      <c r="AD82" s="1330"/>
      <c r="AE82" s="1330"/>
      <c r="AF82" s="1330"/>
      <c r="AG82" s="1330"/>
      <c r="AH82" s="1330"/>
      <c r="AI82" s="1330"/>
      <c r="AJ82" s="1330"/>
      <c r="AK82" s="1330"/>
      <c r="AL82" s="304"/>
      <c r="AM82" s="1145"/>
    </row>
    <row r="83" spans="1:39" ht="30" customHeight="1">
      <c r="A83" s="66"/>
      <c r="B83" s="1151"/>
      <c r="C83" s="3412"/>
      <c r="D83" s="3413"/>
      <c r="E83" s="3419"/>
      <c r="F83" s="3420"/>
      <c r="G83" s="3420"/>
      <c r="H83" s="3420"/>
      <c r="I83" s="3420"/>
      <c r="J83" s="3420"/>
      <c r="K83" s="3420"/>
      <c r="L83" s="3420"/>
      <c r="M83" s="3420"/>
      <c r="N83" s="3421"/>
      <c r="O83" s="3426"/>
      <c r="P83" s="3427"/>
      <c r="Q83" s="1166"/>
      <c r="R83" s="3410"/>
      <c r="S83" s="3458"/>
      <c r="T83" s="3458"/>
      <c r="U83" s="3458"/>
      <c r="V83" s="3411"/>
      <c r="W83" s="1167"/>
      <c r="X83" s="1176"/>
      <c r="Y83" s="3470"/>
      <c r="Z83" s="3471"/>
      <c r="AA83" s="3471"/>
      <c r="AB83" s="3471"/>
      <c r="AC83" s="3471"/>
      <c r="AD83" s="3471"/>
      <c r="AE83" s="3471"/>
      <c r="AF83" s="3471"/>
      <c r="AG83" s="3471"/>
      <c r="AH83" s="3471"/>
      <c r="AI83" s="3471"/>
      <c r="AJ83" s="3471"/>
      <c r="AK83" s="3472"/>
      <c r="AL83" s="59"/>
      <c r="AM83" s="1145"/>
    </row>
    <row r="84" spans="1:39" ht="30" customHeight="1">
      <c r="A84" s="66"/>
      <c r="B84" s="1151"/>
      <c r="C84" s="3412"/>
      <c r="D84" s="3413"/>
      <c r="E84" s="3419"/>
      <c r="F84" s="3420"/>
      <c r="G84" s="3420"/>
      <c r="H84" s="3420"/>
      <c r="I84" s="3420"/>
      <c r="J84" s="3420"/>
      <c r="K84" s="3420"/>
      <c r="L84" s="3420"/>
      <c r="M84" s="3420"/>
      <c r="N84" s="3421"/>
      <c r="O84" s="3426"/>
      <c r="P84" s="3427"/>
      <c r="Q84" s="1166"/>
      <c r="R84" s="3414"/>
      <c r="S84" s="3459"/>
      <c r="T84" s="3459"/>
      <c r="U84" s="3459"/>
      <c r="V84" s="3415"/>
      <c r="W84" s="1167"/>
      <c r="X84" s="1176"/>
      <c r="Y84" s="3473"/>
      <c r="Z84" s="3474"/>
      <c r="AA84" s="3474"/>
      <c r="AB84" s="3474"/>
      <c r="AC84" s="3474"/>
      <c r="AD84" s="3474"/>
      <c r="AE84" s="3474"/>
      <c r="AF84" s="3474"/>
      <c r="AG84" s="3474"/>
      <c r="AH84" s="3474"/>
      <c r="AI84" s="3474"/>
      <c r="AJ84" s="3474"/>
      <c r="AK84" s="3475"/>
      <c r="AL84" s="59"/>
      <c r="AM84" s="1145"/>
    </row>
    <row r="85" spans="1:39" ht="9.9" customHeight="1">
      <c r="A85" s="66"/>
      <c r="B85" s="1151"/>
      <c r="C85" s="3414"/>
      <c r="D85" s="3415"/>
      <c r="E85" s="3422"/>
      <c r="F85" s="3423"/>
      <c r="G85" s="3423"/>
      <c r="H85" s="3423"/>
      <c r="I85" s="3423"/>
      <c r="J85" s="3423"/>
      <c r="K85" s="3423"/>
      <c r="L85" s="3423"/>
      <c r="M85" s="3423"/>
      <c r="N85" s="3424"/>
      <c r="O85" s="3428"/>
      <c r="P85" s="3429"/>
      <c r="Q85" s="1168"/>
      <c r="R85" s="1327"/>
      <c r="S85" s="1327"/>
      <c r="T85" s="1327"/>
      <c r="U85" s="1327"/>
      <c r="V85" s="1327"/>
      <c r="W85" s="1167"/>
      <c r="X85" s="1171"/>
      <c r="Y85" s="1331"/>
      <c r="Z85" s="1331"/>
      <c r="AA85" s="1331"/>
      <c r="AB85" s="1331"/>
      <c r="AC85" s="1331"/>
      <c r="AD85" s="1331"/>
      <c r="AE85" s="1331"/>
      <c r="AF85" s="1331"/>
      <c r="AG85" s="1331"/>
      <c r="AH85" s="1331"/>
      <c r="AI85" s="1331"/>
      <c r="AJ85" s="1331"/>
      <c r="AK85" s="1331"/>
      <c r="AL85" s="60"/>
      <c r="AM85" s="1145"/>
    </row>
    <row r="86" spans="1:39" ht="9.9" customHeight="1">
      <c r="A86" s="66"/>
      <c r="B86" s="1151"/>
      <c r="C86" s="3410" t="s">
        <v>182</v>
      </c>
      <c r="D86" s="3411"/>
      <c r="E86" s="3416" t="s">
        <v>183</v>
      </c>
      <c r="F86" s="3417"/>
      <c r="G86" s="3417"/>
      <c r="H86" s="3417"/>
      <c r="I86" s="3417"/>
      <c r="J86" s="3417"/>
      <c r="K86" s="3417"/>
      <c r="L86" s="3417"/>
      <c r="M86" s="3417"/>
      <c r="N86" s="3418"/>
      <c r="O86" s="3410" t="s">
        <v>116</v>
      </c>
      <c r="P86" s="3425"/>
      <c r="Q86" s="1162"/>
      <c r="R86" s="1328"/>
      <c r="S86" s="1328"/>
      <c r="T86" s="1328"/>
      <c r="U86" s="1328"/>
      <c r="V86" s="1328"/>
      <c r="W86" s="1164"/>
      <c r="X86" s="1175"/>
      <c r="Y86" s="1330"/>
      <c r="Z86" s="1330"/>
      <c r="AA86" s="1330"/>
      <c r="AB86" s="1330"/>
      <c r="AC86" s="1330"/>
      <c r="AD86" s="1330"/>
      <c r="AE86" s="1330"/>
      <c r="AF86" s="1330"/>
      <c r="AG86" s="1330"/>
      <c r="AH86" s="1330"/>
      <c r="AI86" s="1330"/>
      <c r="AJ86" s="1330"/>
      <c r="AK86" s="1330"/>
      <c r="AL86" s="304"/>
      <c r="AM86" s="1145"/>
    </row>
    <row r="87" spans="1:39" ht="30" customHeight="1">
      <c r="A87" s="66"/>
      <c r="B87" s="1151"/>
      <c r="C87" s="3412"/>
      <c r="D87" s="3413"/>
      <c r="E87" s="3419"/>
      <c r="F87" s="3420"/>
      <c r="G87" s="3420"/>
      <c r="H87" s="3420"/>
      <c r="I87" s="3420"/>
      <c r="J87" s="3420"/>
      <c r="K87" s="3420"/>
      <c r="L87" s="3420"/>
      <c r="M87" s="3420"/>
      <c r="N87" s="3421"/>
      <c r="O87" s="3426"/>
      <c r="P87" s="3427"/>
      <c r="Q87" s="1166"/>
      <c r="R87" s="3410"/>
      <c r="S87" s="3458"/>
      <c r="T87" s="3458"/>
      <c r="U87" s="3458"/>
      <c r="V87" s="3411"/>
      <c r="W87" s="1167"/>
      <c r="X87" s="1176"/>
      <c r="Y87" s="3470"/>
      <c r="Z87" s="3471"/>
      <c r="AA87" s="3471"/>
      <c r="AB87" s="3471"/>
      <c r="AC87" s="3471"/>
      <c r="AD87" s="3471"/>
      <c r="AE87" s="3471"/>
      <c r="AF87" s="3471"/>
      <c r="AG87" s="3471"/>
      <c r="AH87" s="3471"/>
      <c r="AI87" s="3471"/>
      <c r="AJ87" s="3471"/>
      <c r="AK87" s="3472"/>
      <c r="AL87" s="59"/>
      <c r="AM87" s="1145"/>
    </row>
    <row r="88" spans="1:39" ht="30" customHeight="1">
      <c r="A88" s="66"/>
      <c r="B88" s="1151"/>
      <c r="C88" s="3412"/>
      <c r="D88" s="3413"/>
      <c r="E88" s="3419"/>
      <c r="F88" s="3420"/>
      <c r="G88" s="3420"/>
      <c r="H88" s="3420"/>
      <c r="I88" s="3420"/>
      <c r="J88" s="3420"/>
      <c r="K88" s="3420"/>
      <c r="L88" s="3420"/>
      <c r="M88" s="3420"/>
      <c r="N88" s="3421"/>
      <c r="O88" s="3426"/>
      <c r="P88" s="3427"/>
      <c r="Q88" s="1166"/>
      <c r="R88" s="3414"/>
      <c r="S88" s="3459"/>
      <c r="T88" s="3459"/>
      <c r="U88" s="3459"/>
      <c r="V88" s="3415"/>
      <c r="W88" s="1167"/>
      <c r="X88" s="1176"/>
      <c r="Y88" s="3473"/>
      <c r="Z88" s="3474"/>
      <c r="AA88" s="3474"/>
      <c r="AB88" s="3474"/>
      <c r="AC88" s="3474"/>
      <c r="AD88" s="3474"/>
      <c r="AE88" s="3474"/>
      <c r="AF88" s="3474"/>
      <c r="AG88" s="3474"/>
      <c r="AH88" s="3474"/>
      <c r="AI88" s="3474"/>
      <c r="AJ88" s="3474"/>
      <c r="AK88" s="3475"/>
      <c r="AL88" s="59"/>
      <c r="AM88" s="1145"/>
    </row>
    <row r="89" spans="1:39" ht="9.9" customHeight="1">
      <c r="A89" s="66"/>
      <c r="B89" s="1151"/>
      <c r="C89" s="3414"/>
      <c r="D89" s="3415"/>
      <c r="E89" s="3422"/>
      <c r="F89" s="3423"/>
      <c r="G89" s="3423"/>
      <c r="H89" s="3423"/>
      <c r="I89" s="3423"/>
      <c r="J89" s="3423"/>
      <c r="K89" s="3423"/>
      <c r="L89" s="3423"/>
      <c r="M89" s="3423"/>
      <c r="N89" s="3424"/>
      <c r="O89" s="3428"/>
      <c r="P89" s="3429"/>
      <c r="Q89" s="1168"/>
      <c r="R89" s="1327"/>
      <c r="S89" s="1327"/>
      <c r="T89" s="1327"/>
      <c r="U89" s="1327"/>
      <c r="V89" s="1327"/>
      <c r="W89" s="1167"/>
      <c r="X89" s="1171"/>
      <c r="Y89" s="1331"/>
      <c r="Z89" s="1331"/>
      <c r="AA89" s="1331"/>
      <c r="AB89" s="1331"/>
      <c r="AC89" s="1331"/>
      <c r="AD89" s="1331"/>
      <c r="AE89" s="1331"/>
      <c r="AF89" s="1331"/>
      <c r="AG89" s="1331"/>
      <c r="AH89" s="1331"/>
      <c r="AI89" s="1331"/>
      <c r="AJ89" s="1331"/>
      <c r="AK89" s="1331"/>
      <c r="AL89" s="60"/>
      <c r="AM89" s="1145"/>
    </row>
    <row r="90" spans="1:39" ht="9.9" customHeight="1">
      <c r="A90" s="66"/>
      <c r="B90" s="1151"/>
      <c r="C90" s="3410" t="s">
        <v>184</v>
      </c>
      <c r="D90" s="3411"/>
      <c r="E90" s="3416" t="s">
        <v>185</v>
      </c>
      <c r="F90" s="3417"/>
      <c r="G90" s="3417"/>
      <c r="H90" s="3417"/>
      <c r="I90" s="3417"/>
      <c r="J90" s="3417"/>
      <c r="K90" s="3417"/>
      <c r="L90" s="3417"/>
      <c r="M90" s="3417"/>
      <c r="N90" s="3418"/>
      <c r="O90" s="3410" t="s">
        <v>186</v>
      </c>
      <c r="P90" s="3425"/>
      <c r="Q90" s="1162"/>
      <c r="R90" s="1328"/>
      <c r="S90" s="1328"/>
      <c r="T90" s="1328"/>
      <c r="U90" s="1328"/>
      <c r="V90" s="1328"/>
      <c r="W90" s="1164"/>
      <c r="X90" s="1175"/>
      <c r="Y90" s="1330"/>
      <c r="Z90" s="1330"/>
      <c r="AA90" s="1330"/>
      <c r="AB90" s="1330"/>
      <c r="AC90" s="1330"/>
      <c r="AD90" s="1330"/>
      <c r="AE90" s="1330"/>
      <c r="AF90" s="1330"/>
      <c r="AG90" s="1330"/>
      <c r="AH90" s="1330"/>
      <c r="AI90" s="1330"/>
      <c r="AJ90" s="1330"/>
      <c r="AK90" s="1330"/>
      <c r="AL90" s="304"/>
      <c r="AM90" s="1145"/>
    </row>
    <row r="91" spans="1:39" ht="30" customHeight="1">
      <c r="A91" s="66"/>
      <c r="B91" s="1151"/>
      <c r="C91" s="3412"/>
      <c r="D91" s="3413"/>
      <c r="E91" s="3419"/>
      <c r="F91" s="3420"/>
      <c r="G91" s="3420"/>
      <c r="H91" s="3420"/>
      <c r="I91" s="3420"/>
      <c r="J91" s="3420"/>
      <c r="K91" s="3420"/>
      <c r="L91" s="3420"/>
      <c r="M91" s="3420"/>
      <c r="N91" s="3421"/>
      <c r="O91" s="3426"/>
      <c r="P91" s="3427"/>
      <c r="Q91" s="1166"/>
      <c r="R91" s="3410"/>
      <c r="S91" s="3458"/>
      <c r="T91" s="3458"/>
      <c r="U91" s="3458"/>
      <c r="V91" s="3411"/>
      <c r="W91" s="1167"/>
      <c r="X91" s="1176"/>
      <c r="Y91" s="3470"/>
      <c r="Z91" s="3471"/>
      <c r="AA91" s="3471"/>
      <c r="AB91" s="3471"/>
      <c r="AC91" s="3471"/>
      <c r="AD91" s="3471"/>
      <c r="AE91" s="3471"/>
      <c r="AF91" s="3471"/>
      <c r="AG91" s="3471"/>
      <c r="AH91" s="3471"/>
      <c r="AI91" s="3471"/>
      <c r="AJ91" s="3471"/>
      <c r="AK91" s="3472"/>
      <c r="AL91" s="59"/>
      <c r="AM91" s="1145"/>
    </row>
    <row r="92" spans="1:39" ht="30" customHeight="1">
      <c r="A92" s="66"/>
      <c r="B92" s="1151"/>
      <c r="C92" s="3412"/>
      <c r="D92" s="3413"/>
      <c r="E92" s="3419"/>
      <c r="F92" s="3420"/>
      <c r="G92" s="3420"/>
      <c r="H92" s="3420"/>
      <c r="I92" s="3420"/>
      <c r="J92" s="3420"/>
      <c r="K92" s="3420"/>
      <c r="L92" s="3420"/>
      <c r="M92" s="3420"/>
      <c r="N92" s="3421"/>
      <c r="O92" s="3426"/>
      <c r="P92" s="3427"/>
      <c r="Q92" s="1166"/>
      <c r="R92" s="3414"/>
      <c r="S92" s="3459"/>
      <c r="T92" s="3459"/>
      <c r="U92" s="3459"/>
      <c r="V92" s="3415"/>
      <c r="W92" s="1167"/>
      <c r="X92" s="1176"/>
      <c r="Y92" s="3473"/>
      <c r="Z92" s="3474"/>
      <c r="AA92" s="3474"/>
      <c r="AB92" s="3474"/>
      <c r="AC92" s="3474"/>
      <c r="AD92" s="3474"/>
      <c r="AE92" s="3474"/>
      <c r="AF92" s="3474"/>
      <c r="AG92" s="3474"/>
      <c r="AH92" s="3474"/>
      <c r="AI92" s="3474"/>
      <c r="AJ92" s="3474"/>
      <c r="AK92" s="3475"/>
      <c r="AL92" s="59"/>
      <c r="AM92" s="1145"/>
    </row>
    <row r="93" spans="1:39" ht="9.9" customHeight="1">
      <c r="A93" s="66"/>
      <c r="B93" s="1151"/>
      <c r="C93" s="3414"/>
      <c r="D93" s="3415"/>
      <c r="E93" s="3422"/>
      <c r="F93" s="3423"/>
      <c r="G93" s="3423"/>
      <c r="H93" s="3423"/>
      <c r="I93" s="3423"/>
      <c r="J93" s="3423"/>
      <c r="K93" s="3423"/>
      <c r="L93" s="3423"/>
      <c r="M93" s="3423"/>
      <c r="N93" s="3424"/>
      <c r="O93" s="3428"/>
      <c r="P93" s="3429"/>
      <c r="Q93" s="1168"/>
      <c r="R93" s="1327"/>
      <c r="S93" s="1327"/>
      <c r="T93" s="1327"/>
      <c r="U93" s="1327"/>
      <c r="V93" s="1327"/>
      <c r="W93" s="1167"/>
      <c r="X93" s="1171"/>
      <c r="Y93" s="1331"/>
      <c r="Z93" s="1331"/>
      <c r="AA93" s="1331"/>
      <c r="AB93" s="1331"/>
      <c r="AC93" s="1331"/>
      <c r="AD93" s="1331"/>
      <c r="AE93" s="1331"/>
      <c r="AF93" s="1331"/>
      <c r="AG93" s="1331"/>
      <c r="AH93" s="1331"/>
      <c r="AI93" s="1331"/>
      <c r="AJ93" s="1331"/>
      <c r="AK93" s="1331"/>
      <c r="AL93" s="60"/>
      <c r="AM93" s="1145"/>
    </row>
    <row r="94" spans="1:39" ht="9.9" customHeight="1">
      <c r="A94" s="66"/>
      <c r="B94" s="1151"/>
      <c r="C94" s="3410" t="s">
        <v>187</v>
      </c>
      <c r="D94" s="3411"/>
      <c r="E94" s="3416" t="s">
        <v>851</v>
      </c>
      <c r="F94" s="3417"/>
      <c r="G94" s="3417"/>
      <c r="H94" s="3417"/>
      <c r="I94" s="3417"/>
      <c r="J94" s="3417"/>
      <c r="K94" s="3417"/>
      <c r="L94" s="3417"/>
      <c r="M94" s="3417"/>
      <c r="N94" s="3418"/>
      <c r="O94" s="3410" t="s">
        <v>82</v>
      </c>
      <c r="P94" s="3425"/>
      <c r="Q94" s="1162"/>
      <c r="R94" s="1328"/>
      <c r="S94" s="1328"/>
      <c r="T94" s="1328"/>
      <c r="U94" s="1328"/>
      <c r="V94" s="1328"/>
      <c r="W94" s="1164"/>
      <c r="X94" s="1175"/>
      <c r="Y94" s="1330"/>
      <c r="Z94" s="1330"/>
      <c r="AA94" s="1330"/>
      <c r="AB94" s="1330"/>
      <c r="AC94" s="1330"/>
      <c r="AD94" s="1330"/>
      <c r="AE94" s="1330"/>
      <c r="AF94" s="1330"/>
      <c r="AG94" s="1330"/>
      <c r="AH94" s="1330"/>
      <c r="AI94" s="1330"/>
      <c r="AJ94" s="1330"/>
      <c r="AK94" s="1330"/>
      <c r="AL94" s="304"/>
      <c r="AM94" s="1145"/>
    </row>
    <row r="95" spans="1:39" ht="30" customHeight="1">
      <c r="A95" s="66"/>
      <c r="B95" s="1151"/>
      <c r="C95" s="3412"/>
      <c r="D95" s="3413"/>
      <c r="E95" s="3419"/>
      <c r="F95" s="3420"/>
      <c r="G95" s="3420"/>
      <c r="H95" s="3420"/>
      <c r="I95" s="3420"/>
      <c r="J95" s="3420"/>
      <c r="K95" s="3420"/>
      <c r="L95" s="3420"/>
      <c r="M95" s="3420"/>
      <c r="N95" s="3421"/>
      <c r="O95" s="3426"/>
      <c r="P95" s="3427"/>
      <c r="Q95" s="1166"/>
      <c r="R95" s="3410"/>
      <c r="S95" s="3458"/>
      <c r="T95" s="3458"/>
      <c r="U95" s="3458"/>
      <c r="V95" s="3411"/>
      <c r="W95" s="1167"/>
      <c r="X95" s="1176"/>
      <c r="Y95" s="3470"/>
      <c r="Z95" s="3471"/>
      <c r="AA95" s="3471"/>
      <c r="AB95" s="3471"/>
      <c r="AC95" s="3471"/>
      <c r="AD95" s="3471"/>
      <c r="AE95" s="3471"/>
      <c r="AF95" s="3471"/>
      <c r="AG95" s="3471"/>
      <c r="AH95" s="3471"/>
      <c r="AI95" s="3471"/>
      <c r="AJ95" s="3471"/>
      <c r="AK95" s="3472"/>
      <c r="AL95" s="59"/>
      <c r="AM95" s="1145"/>
    </row>
    <row r="96" spans="1:39" ht="30" customHeight="1">
      <c r="A96" s="66"/>
      <c r="B96" s="1151"/>
      <c r="C96" s="3412"/>
      <c r="D96" s="3413"/>
      <c r="E96" s="3419"/>
      <c r="F96" s="3420"/>
      <c r="G96" s="3420"/>
      <c r="H96" s="3420"/>
      <c r="I96" s="3420"/>
      <c r="J96" s="3420"/>
      <c r="K96" s="3420"/>
      <c r="L96" s="3420"/>
      <c r="M96" s="3420"/>
      <c r="N96" s="3421"/>
      <c r="O96" s="3426"/>
      <c r="P96" s="3427"/>
      <c r="Q96" s="1166"/>
      <c r="R96" s="3414"/>
      <c r="S96" s="3459"/>
      <c r="T96" s="3459"/>
      <c r="U96" s="3459"/>
      <c r="V96" s="3415"/>
      <c r="W96" s="1167"/>
      <c r="X96" s="1176"/>
      <c r="Y96" s="3473"/>
      <c r="Z96" s="3474"/>
      <c r="AA96" s="3474"/>
      <c r="AB96" s="3474"/>
      <c r="AC96" s="3474"/>
      <c r="AD96" s="3474"/>
      <c r="AE96" s="3474"/>
      <c r="AF96" s="3474"/>
      <c r="AG96" s="3474"/>
      <c r="AH96" s="3474"/>
      <c r="AI96" s="3474"/>
      <c r="AJ96" s="3474"/>
      <c r="AK96" s="3475"/>
      <c r="AL96" s="59"/>
      <c r="AM96" s="1145"/>
    </row>
    <row r="97" spans="1:39" ht="9.9" customHeight="1">
      <c r="A97" s="66"/>
      <c r="B97" s="1151"/>
      <c r="C97" s="3414"/>
      <c r="D97" s="3415"/>
      <c r="E97" s="3422"/>
      <c r="F97" s="3423"/>
      <c r="G97" s="3423"/>
      <c r="H97" s="3423"/>
      <c r="I97" s="3423"/>
      <c r="J97" s="3423"/>
      <c r="K97" s="3423"/>
      <c r="L97" s="3423"/>
      <c r="M97" s="3423"/>
      <c r="N97" s="3424"/>
      <c r="O97" s="3428"/>
      <c r="P97" s="3429"/>
      <c r="Q97" s="1168"/>
      <c r="R97" s="1327"/>
      <c r="S97" s="1327"/>
      <c r="T97" s="1327"/>
      <c r="U97" s="1327"/>
      <c r="V97" s="1327"/>
      <c r="W97" s="1167"/>
      <c r="X97" s="1171"/>
      <c r="Y97" s="1331"/>
      <c r="Z97" s="1331"/>
      <c r="AA97" s="1331"/>
      <c r="AB97" s="1331"/>
      <c r="AC97" s="1331"/>
      <c r="AD97" s="1331"/>
      <c r="AE97" s="1331"/>
      <c r="AF97" s="1331"/>
      <c r="AG97" s="1331"/>
      <c r="AH97" s="1331"/>
      <c r="AI97" s="1331"/>
      <c r="AJ97" s="1331"/>
      <c r="AK97" s="1331"/>
      <c r="AL97" s="60"/>
      <c r="AM97" s="1145"/>
    </row>
    <row r="98" spans="1:39" ht="9.9" customHeight="1">
      <c r="A98" s="66"/>
      <c r="B98" s="1151"/>
      <c r="C98" s="3410" t="s">
        <v>188</v>
      </c>
      <c r="D98" s="3411"/>
      <c r="E98" s="3416" t="s">
        <v>852</v>
      </c>
      <c r="F98" s="3417"/>
      <c r="G98" s="3417"/>
      <c r="H98" s="3417"/>
      <c r="I98" s="3417"/>
      <c r="J98" s="3417"/>
      <c r="K98" s="3417"/>
      <c r="L98" s="3417"/>
      <c r="M98" s="3417"/>
      <c r="N98" s="3418"/>
      <c r="O98" s="3410" t="s">
        <v>83</v>
      </c>
      <c r="P98" s="3425"/>
      <c r="Q98" s="1162"/>
      <c r="R98" s="1328"/>
      <c r="S98" s="1328"/>
      <c r="T98" s="1328"/>
      <c r="U98" s="1328"/>
      <c r="V98" s="1328"/>
      <c r="W98" s="1164"/>
      <c r="X98" s="1175"/>
      <c r="Y98" s="1330"/>
      <c r="Z98" s="1330"/>
      <c r="AA98" s="1330"/>
      <c r="AB98" s="1330"/>
      <c r="AC98" s="1330"/>
      <c r="AD98" s="1330"/>
      <c r="AE98" s="1330"/>
      <c r="AF98" s="1330"/>
      <c r="AG98" s="1330"/>
      <c r="AH98" s="1330"/>
      <c r="AI98" s="1330"/>
      <c r="AJ98" s="1330"/>
      <c r="AK98" s="1330"/>
      <c r="AL98" s="304"/>
      <c r="AM98" s="1145"/>
    </row>
    <row r="99" spans="1:39" ht="30" customHeight="1">
      <c r="A99" s="66"/>
      <c r="B99" s="1151"/>
      <c r="C99" s="3412"/>
      <c r="D99" s="3413"/>
      <c r="E99" s="3419"/>
      <c r="F99" s="3420"/>
      <c r="G99" s="3420"/>
      <c r="H99" s="3420"/>
      <c r="I99" s="3420"/>
      <c r="J99" s="3420"/>
      <c r="K99" s="3420"/>
      <c r="L99" s="3420"/>
      <c r="M99" s="3420"/>
      <c r="N99" s="3421"/>
      <c r="O99" s="3426"/>
      <c r="P99" s="3427"/>
      <c r="Q99" s="1166"/>
      <c r="R99" s="3410"/>
      <c r="S99" s="3458"/>
      <c r="T99" s="3458"/>
      <c r="U99" s="3458"/>
      <c r="V99" s="3411"/>
      <c r="W99" s="1167"/>
      <c r="X99" s="1176"/>
      <c r="Y99" s="3470"/>
      <c r="Z99" s="3471"/>
      <c r="AA99" s="3471"/>
      <c r="AB99" s="3471"/>
      <c r="AC99" s="3471"/>
      <c r="AD99" s="3471"/>
      <c r="AE99" s="3471"/>
      <c r="AF99" s="3471"/>
      <c r="AG99" s="3471"/>
      <c r="AH99" s="3471"/>
      <c r="AI99" s="3471"/>
      <c r="AJ99" s="3471"/>
      <c r="AK99" s="3472"/>
      <c r="AL99" s="59"/>
      <c r="AM99" s="1145"/>
    </row>
    <row r="100" spans="1:39" ht="30" customHeight="1">
      <c r="A100" s="66"/>
      <c r="B100" s="1151"/>
      <c r="C100" s="3412"/>
      <c r="D100" s="3413"/>
      <c r="E100" s="3419"/>
      <c r="F100" s="3420"/>
      <c r="G100" s="3420"/>
      <c r="H100" s="3420"/>
      <c r="I100" s="3420"/>
      <c r="J100" s="3420"/>
      <c r="K100" s="3420"/>
      <c r="L100" s="3420"/>
      <c r="M100" s="3420"/>
      <c r="N100" s="3421"/>
      <c r="O100" s="3426"/>
      <c r="P100" s="3427"/>
      <c r="Q100" s="1166"/>
      <c r="R100" s="3414"/>
      <c r="S100" s="3459"/>
      <c r="T100" s="3459"/>
      <c r="U100" s="3459"/>
      <c r="V100" s="3415"/>
      <c r="W100" s="1167"/>
      <c r="X100" s="1176"/>
      <c r="Y100" s="3473"/>
      <c r="Z100" s="3474"/>
      <c r="AA100" s="3474"/>
      <c r="AB100" s="3474"/>
      <c r="AC100" s="3474"/>
      <c r="AD100" s="3474"/>
      <c r="AE100" s="3474"/>
      <c r="AF100" s="3474"/>
      <c r="AG100" s="3474"/>
      <c r="AH100" s="3474"/>
      <c r="AI100" s="3474"/>
      <c r="AJ100" s="3474"/>
      <c r="AK100" s="3475"/>
      <c r="AL100" s="59"/>
      <c r="AM100" s="1145"/>
    </row>
    <row r="101" spans="1:39" ht="9.9" customHeight="1">
      <c r="A101" s="66"/>
      <c r="B101" s="1151"/>
      <c r="C101" s="3414"/>
      <c r="D101" s="3415"/>
      <c r="E101" s="3422"/>
      <c r="F101" s="3423"/>
      <c r="G101" s="3423"/>
      <c r="H101" s="3423"/>
      <c r="I101" s="3423"/>
      <c r="J101" s="3423"/>
      <c r="K101" s="3423"/>
      <c r="L101" s="3423"/>
      <c r="M101" s="3423"/>
      <c r="N101" s="3424"/>
      <c r="O101" s="3428"/>
      <c r="P101" s="3429"/>
      <c r="Q101" s="1168"/>
      <c r="R101" s="1327"/>
      <c r="S101" s="1327"/>
      <c r="T101" s="1327"/>
      <c r="U101" s="1327"/>
      <c r="V101" s="1327"/>
      <c r="W101" s="1167"/>
      <c r="X101" s="1171"/>
      <c r="Y101" s="1331"/>
      <c r="Z101" s="1331"/>
      <c r="AA101" s="1331"/>
      <c r="AB101" s="1331"/>
      <c r="AC101" s="1331"/>
      <c r="AD101" s="1331"/>
      <c r="AE101" s="1331"/>
      <c r="AF101" s="1331"/>
      <c r="AG101" s="1331"/>
      <c r="AH101" s="1331"/>
      <c r="AI101" s="1331"/>
      <c r="AJ101" s="1331"/>
      <c r="AK101" s="1331"/>
      <c r="AL101" s="60"/>
      <c r="AM101" s="1145"/>
    </row>
    <row r="102" spans="1:39" ht="9.9" customHeight="1">
      <c r="A102" s="66"/>
      <c r="B102" s="1151"/>
      <c r="C102" s="3476" t="s">
        <v>825</v>
      </c>
      <c r="D102" s="3477"/>
      <c r="E102" s="3477"/>
      <c r="F102" s="3477"/>
      <c r="G102" s="3477"/>
      <c r="H102" s="3477"/>
      <c r="I102" s="3477"/>
      <c r="J102" s="3477"/>
      <c r="K102" s="3477"/>
      <c r="L102" s="3477"/>
      <c r="M102" s="3477"/>
      <c r="N102" s="3478"/>
      <c r="O102" s="3410" t="s">
        <v>118</v>
      </c>
      <c r="P102" s="3425"/>
      <c r="Q102" s="1162"/>
      <c r="R102" s="1328"/>
      <c r="S102" s="1328"/>
      <c r="T102" s="1328"/>
      <c r="U102" s="1328"/>
      <c r="V102" s="1328"/>
      <c r="W102" s="1164"/>
      <c r="X102" s="1158"/>
      <c r="Y102" s="1329"/>
      <c r="Z102" s="1329"/>
      <c r="AA102" s="1329"/>
      <c r="AB102" s="1329"/>
      <c r="AC102" s="1329"/>
      <c r="AD102" s="1329"/>
      <c r="AE102" s="1329"/>
      <c r="AF102" s="1329"/>
      <c r="AG102" s="1329"/>
      <c r="AH102" s="1329"/>
      <c r="AI102" s="1329"/>
      <c r="AJ102" s="1329"/>
      <c r="AK102" s="1329"/>
      <c r="AL102" s="59"/>
      <c r="AM102" s="1145"/>
    </row>
    <row r="103" spans="1:39" ht="30" customHeight="1">
      <c r="A103" s="66"/>
      <c r="B103" s="1151"/>
      <c r="C103" s="3479"/>
      <c r="D103" s="3480"/>
      <c r="E103" s="3480"/>
      <c r="F103" s="3480"/>
      <c r="G103" s="3480"/>
      <c r="H103" s="3480"/>
      <c r="I103" s="3480"/>
      <c r="J103" s="3480"/>
      <c r="K103" s="3480"/>
      <c r="L103" s="3480"/>
      <c r="M103" s="3480"/>
      <c r="N103" s="3481"/>
      <c r="O103" s="3426"/>
      <c r="P103" s="3427"/>
      <c r="Q103" s="1166"/>
      <c r="R103" s="3485">
        <f>+R39+R43+R47+R51+R55+R59+R63+R67+R71+R75+R79+R83+R87+R91+R95+R99</f>
        <v>0</v>
      </c>
      <c r="S103" s="3486"/>
      <c r="T103" s="3486"/>
      <c r="U103" s="3486"/>
      <c r="V103" s="3487"/>
      <c r="W103" s="1167"/>
      <c r="X103" s="1158"/>
      <c r="Y103" s="3491">
        <f>+Y39+Y43+Y47+Y51+Y55+Y59+Y63+Y67+Y71+Y75+Y79+Y83+Y87+Y91+Y95+Y99+Y35</f>
        <v>0</v>
      </c>
      <c r="Z103" s="3492"/>
      <c r="AA103" s="3492"/>
      <c r="AB103" s="3492"/>
      <c r="AC103" s="3492"/>
      <c r="AD103" s="3492"/>
      <c r="AE103" s="3492"/>
      <c r="AF103" s="3492"/>
      <c r="AG103" s="3492"/>
      <c r="AH103" s="3492"/>
      <c r="AI103" s="3492"/>
      <c r="AJ103" s="3492"/>
      <c r="AK103" s="3493"/>
      <c r="AL103" s="59"/>
      <c r="AM103" s="1145"/>
    </row>
    <row r="104" spans="1:39" ht="30" customHeight="1">
      <c r="A104" s="66"/>
      <c r="B104" s="1151"/>
      <c r="C104" s="3479"/>
      <c r="D104" s="3480"/>
      <c r="E104" s="3480"/>
      <c r="F104" s="3480"/>
      <c r="G104" s="3480"/>
      <c r="H104" s="3480"/>
      <c r="I104" s="3480"/>
      <c r="J104" s="3480"/>
      <c r="K104" s="3480"/>
      <c r="L104" s="3480"/>
      <c r="M104" s="3480"/>
      <c r="N104" s="3481"/>
      <c r="O104" s="3426"/>
      <c r="P104" s="3427"/>
      <c r="Q104" s="1166"/>
      <c r="R104" s="3488"/>
      <c r="S104" s="3489"/>
      <c r="T104" s="3489"/>
      <c r="U104" s="3489"/>
      <c r="V104" s="3490"/>
      <c r="W104" s="1167"/>
      <c r="X104" s="1158"/>
      <c r="Y104" s="3494"/>
      <c r="Z104" s="3495"/>
      <c r="AA104" s="3495"/>
      <c r="AB104" s="3495"/>
      <c r="AC104" s="3495"/>
      <c r="AD104" s="3495"/>
      <c r="AE104" s="3495"/>
      <c r="AF104" s="3495"/>
      <c r="AG104" s="3495"/>
      <c r="AH104" s="3495"/>
      <c r="AI104" s="3495"/>
      <c r="AJ104" s="3495"/>
      <c r="AK104" s="3496"/>
      <c r="AL104" s="59"/>
      <c r="AM104" s="1145"/>
    </row>
    <row r="105" spans="1:39" ht="9.9" customHeight="1">
      <c r="A105" s="66"/>
      <c r="B105" s="1151"/>
      <c r="C105" s="3482"/>
      <c r="D105" s="3483"/>
      <c r="E105" s="3483"/>
      <c r="F105" s="3483"/>
      <c r="G105" s="3483"/>
      <c r="H105" s="3483"/>
      <c r="I105" s="3483"/>
      <c r="J105" s="3483"/>
      <c r="K105" s="3483"/>
      <c r="L105" s="3483"/>
      <c r="M105" s="3483"/>
      <c r="N105" s="3484"/>
      <c r="O105" s="3428"/>
      <c r="P105" s="3429"/>
      <c r="Q105" s="1166"/>
      <c r="R105" s="56"/>
      <c r="S105" s="56"/>
      <c r="T105" s="56"/>
      <c r="U105" s="56"/>
      <c r="V105" s="56"/>
      <c r="W105" s="59"/>
      <c r="X105" s="58"/>
      <c r="Y105" s="727"/>
      <c r="Z105" s="727"/>
      <c r="AA105" s="727"/>
      <c r="AB105" s="727"/>
      <c r="AC105" s="727"/>
      <c r="AD105" s="727"/>
      <c r="AE105" s="727"/>
      <c r="AF105" s="727"/>
      <c r="AG105" s="727"/>
      <c r="AH105" s="727"/>
      <c r="AI105" s="727"/>
      <c r="AJ105" s="727"/>
      <c r="AK105" s="727"/>
      <c r="AL105" s="59"/>
      <c r="AM105" s="1145"/>
    </row>
    <row r="106" spans="1:39" ht="9.9" customHeight="1">
      <c r="A106" s="1177"/>
      <c r="B106" s="1146"/>
      <c r="C106" s="3460" t="s">
        <v>3084</v>
      </c>
      <c r="D106" s="3461"/>
      <c r="E106" s="3461"/>
      <c r="F106" s="3461"/>
      <c r="G106" s="3461"/>
      <c r="H106" s="3461"/>
      <c r="I106" s="3461"/>
      <c r="J106" s="3461"/>
      <c r="K106" s="3461"/>
      <c r="L106" s="3461"/>
      <c r="M106" s="3461"/>
      <c r="N106" s="3461"/>
      <c r="O106" s="3461"/>
      <c r="P106" s="3461"/>
      <c r="Q106" s="3461"/>
      <c r="R106" s="3461"/>
      <c r="S106" s="3461"/>
      <c r="T106" s="3461"/>
      <c r="U106" s="3461"/>
      <c r="V106" s="3461"/>
      <c r="W106" s="3461"/>
      <c r="X106" s="3461"/>
      <c r="Y106" s="3461"/>
      <c r="Z106" s="3461"/>
      <c r="AA106" s="3461"/>
      <c r="AB106" s="3461"/>
      <c r="AC106" s="3461"/>
      <c r="AD106" s="3461"/>
      <c r="AE106" s="3461"/>
      <c r="AF106" s="3461"/>
      <c r="AG106" s="3461"/>
      <c r="AH106" s="3461"/>
      <c r="AI106" s="3461"/>
      <c r="AJ106" s="3461"/>
      <c r="AK106" s="3461"/>
      <c r="AL106" s="3462"/>
      <c r="AM106" s="1145"/>
    </row>
    <row r="107" spans="1:39" ht="30" customHeight="1">
      <c r="A107" s="1177"/>
      <c r="B107" s="1146"/>
      <c r="C107" s="3463"/>
      <c r="D107" s="3464"/>
      <c r="E107" s="3464"/>
      <c r="F107" s="3464"/>
      <c r="G107" s="3464"/>
      <c r="H107" s="3464"/>
      <c r="I107" s="3464"/>
      <c r="J107" s="3464"/>
      <c r="K107" s="3464"/>
      <c r="L107" s="3464"/>
      <c r="M107" s="3464"/>
      <c r="N107" s="3464"/>
      <c r="O107" s="3464"/>
      <c r="P107" s="3464"/>
      <c r="Q107" s="3464"/>
      <c r="R107" s="3464"/>
      <c r="S107" s="3464"/>
      <c r="T107" s="3464"/>
      <c r="U107" s="3464"/>
      <c r="V107" s="3464"/>
      <c r="W107" s="3464"/>
      <c r="X107" s="3464"/>
      <c r="Y107" s="3464"/>
      <c r="Z107" s="3464"/>
      <c r="AA107" s="3464"/>
      <c r="AB107" s="3464"/>
      <c r="AC107" s="3464"/>
      <c r="AD107" s="3464"/>
      <c r="AE107" s="3464"/>
      <c r="AF107" s="3464"/>
      <c r="AG107" s="3464"/>
      <c r="AH107" s="3464"/>
      <c r="AI107" s="3464"/>
      <c r="AJ107" s="3464"/>
      <c r="AK107" s="3464"/>
      <c r="AL107" s="3465"/>
      <c r="AM107" s="1145"/>
    </row>
    <row r="108" spans="1:39" ht="30" customHeight="1">
      <c r="A108" s="1177"/>
      <c r="B108" s="1146"/>
      <c r="C108" s="3463"/>
      <c r="D108" s="3464"/>
      <c r="E108" s="3464"/>
      <c r="F108" s="3464"/>
      <c r="G108" s="3464"/>
      <c r="H108" s="3464"/>
      <c r="I108" s="3464"/>
      <c r="J108" s="3464"/>
      <c r="K108" s="3464"/>
      <c r="L108" s="3464"/>
      <c r="M108" s="3464"/>
      <c r="N108" s="3464"/>
      <c r="O108" s="3464"/>
      <c r="P108" s="3464"/>
      <c r="Q108" s="3464"/>
      <c r="R108" s="3464"/>
      <c r="S108" s="3464"/>
      <c r="T108" s="3464"/>
      <c r="U108" s="3464"/>
      <c r="V108" s="3464"/>
      <c r="W108" s="3464"/>
      <c r="X108" s="3464"/>
      <c r="Y108" s="3464"/>
      <c r="Z108" s="3464"/>
      <c r="AA108" s="3464"/>
      <c r="AB108" s="3464"/>
      <c r="AC108" s="3464"/>
      <c r="AD108" s="3464"/>
      <c r="AE108" s="3464"/>
      <c r="AF108" s="3464"/>
      <c r="AG108" s="3464"/>
      <c r="AH108" s="3464"/>
      <c r="AI108" s="3464"/>
      <c r="AJ108" s="3464"/>
      <c r="AK108" s="3464"/>
      <c r="AL108" s="3465"/>
      <c r="AM108" s="1145"/>
    </row>
    <row r="109" spans="1:39" ht="9.9" customHeight="1">
      <c r="A109" s="1177"/>
      <c r="B109" s="1146"/>
      <c r="C109" s="3466"/>
      <c r="D109" s="3467"/>
      <c r="E109" s="3467"/>
      <c r="F109" s="3467"/>
      <c r="G109" s="3467"/>
      <c r="H109" s="3467"/>
      <c r="I109" s="3467"/>
      <c r="J109" s="3467"/>
      <c r="K109" s="3467"/>
      <c r="L109" s="3467"/>
      <c r="M109" s="3467"/>
      <c r="N109" s="3467"/>
      <c r="O109" s="3467"/>
      <c r="P109" s="3467"/>
      <c r="Q109" s="3467"/>
      <c r="R109" s="3467"/>
      <c r="S109" s="3467"/>
      <c r="T109" s="3467"/>
      <c r="U109" s="3467"/>
      <c r="V109" s="3467"/>
      <c r="W109" s="3467"/>
      <c r="X109" s="3467"/>
      <c r="Y109" s="3467"/>
      <c r="Z109" s="3467"/>
      <c r="AA109" s="3467"/>
      <c r="AB109" s="3467"/>
      <c r="AC109" s="3467"/>
      <c r="AD109" s="3467"/>
      <c r="AE109" s="3467"/>
      <c r="AF109" s="3467"/>
      <c r="AG109" s="3467"/>
      <c r="AH109" s="3467"/>
      <c r="AI109" s="3467"/>
      <c r="AJ109" s="3467"/>
      <c r="AK109" s="3467"/>
      <c r="AL109" s="3468"/>
      <c r="AM109" s="1145"/>
    </row>
    <row r="110" spans="1:39" ht="39.9" customHeight="1" thickBot="1">
      <c r="A110" s="1177"/>
      <c r="B110" s="1178"/>
      <c r="C110" s="1179"/>
      <c r="D110" s="1179"/>
      <c r="E110" s="1179"/>
      <c r="F110" s="1179"/>
      <c r="G110" s="1179"/>
      <c r="H110" s="1179"/>
      <c r="I110" s="1179"/>
      <c r="J110" s="1179"/>
      <c r="K110" s="1179"/>
      <c r="L110" s="1179"/>
      <c r="M110" s="1179"/>
      <c r="N110" s="1179"/>
      <c r="O110" s="1179"/>
      <c r="P110" s="1179"/>
      <c r="Q110" s="1179"/>
      <c r="R110" s="1179"/>
      <c r="S110" s="1179"/>
      <c r="T110" s="1179"/>
      <c r="U110" s="1179"/>
      <c r="V110" s="1179"/>
      <c r="W110" s="1179"/>
      <c r="X110" s="1179"/>
      <c r="Y110" s="1179"/>
      <c r="Z110" s="1179"/>
      <c r="AA110" s="1179"/>
      <c r="AB110" s="1179"/>
      <c r="AC110" s="1179"/>
      <c r="AD110" s="1179"/>
      <c r="AE110" s="1179"/>
      <c r="AF110" s="1179"/>
      <c r="AG110" s="1179"/>
      <c r="AH110" s="1179"/>
      <c r="AI110" s="1179"/>
      <c r="AJ110" s="1179"/>
      <c r="AK110" s="1179"/>
      <c r="AL110" s="1179"/>
      <c r="AM110" s="1180"/>
    </row>
    <row r="111" spans="1:39" ht="21" customHeight="1">
      <c r="A111" s="47"/>
      <c r="B111" s="1181"/>
      <c r="C111" s="1182"/>
      <c r="D111" s="1182"/>
      <c r="E111" s="1182"/>
      <c r="F111" s="1182"/>
      <c r="G111" s="1182"/>
      <c r="H111" s="1182"/>
      <c r="I111" s="1182"/>
      <c r="J111" s="1182"/>
      <c r="K111" s="1182"/>
      <c r="L111" s="1182"/>
      <c r="M111" s="1182"/>
      <c r="N111" s="1182"/>
      <c r="O111" s="1182"/>
      <c r="P111" s="1182"/>
      <c r="Q111" s="1182"/>
      <c r="R111" s="1182"/>
      <c r="S111" s="1182"/>
      <c r="T111" s="1182"/>
      <c r="U111" s="1182"/>
      <c r="V111" s="1182"/>
      <c r="W111" s="1182"/>
      <c r="X111" s="1182"/>
      <c r="Y111" s="1182"/>
      <c r="Z111" s="1182"/>
      <c r="AA111" s="1182"/>
      <c r="AB111" s="1182"/>
      <c r="AC111" s="1182"/>
      <c r="AD111" s="1182"/>
      <c r="AE111" s="1182"/>
      <c r="AF111" s="1182"/>
      <c r="AG111" s="1182"/>
      <c r="AH111" s="1182"/>
      <c r="AI111" s="1182"/>
      <c r="AJ111" s="1182"/>
      <c r="AK111" s="1182"/>
      <c r="AL111" s="1182"/>
    </row>
    <row r="112" spans="1:39" ht="30" customHeight="1">
      <c r="A112" s="3469">
        <v>29</v>
      </c>
      <c r="B112" s="3469"/>
      <c r="C112" s="3469"/>
      <c r="D112" s="3469"/>
      <c r="E112" s="3469"/>
      <c r="F112" s="3469"/>
      <c r="G112" s="3469"/>
      <c r="H112" s="3469"/>
      <c r="I112" s="3469"/>
      <c r="J112" s="3469"/>
      <c r="K112" s="3469"/>
      <c r="L112" s="3469"/>
      <c r="M112" s="3469"/>
      <c r="N112" s="3469"/>
      <c r="O112" s="3469"/>
      <c r="P112" s="3469"/>
      <c r="Q112" s="3469"/>
      <c r="R112" s="3469"/>
      <c r="S112" s="3469"/>
      <c r="T112" s="3469"/>
      <c r="U112" s="3469"/>
      <c r="V112" s="3469"/>
      <c r="W112" s="3469"/>
      <c r="X112" s="3469"/>
      <c r="Y112" s="3469"/>
      <c r="Z112" s="3469"/>
      <c r="AA112" s="3469"/>
      <c r="AB112" s="3469"/>
      <c r="AC112" s="3469"/>
      <c r="AD112" s="3469"/>
      <c r="AE112" s="3469"/>
      <c r="AF112" s="3469"/>
      <c r="AG112" s="3469"/>
      <c r="AH112" s="3469"/>
      <c r="AI112" s="3469"/>
      <c r="AJ112" s="3469"/>
      <c r="AK112" s="3469"/>
      <c r="AL112" s="3469"/>
    </row>
    <row r="113" spans="1:38" ht="30" customHeight="1"/>
    <row r="114" spans="1:38" ht="23.25" customHeight="1">
      <c r="A114" s="47"/>
      <c r="B114" s="1181"/>
      <c r="C114" s="48"/>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row>
    <row r="115" spans="1:38" ht="23.25" customHeight="1">
      <c r="A115" s="47"/>
      <c r="B115" s="1181"/>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row>
    <row r="116" spans="1:38" ht="23.25" customHeight="1">
      <c r="A116" s="47"/>
      <c r="B116" s="1181"/>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row>
    <row r="117" spans="1:38" ht="23.25" customHeight="1">
      <c r="A117" s="47"/>
      <c r="B117" s="1181"/>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row>
    <row r="118" spans="1:38" ht="23.25" customHeight="1">
      <c r="A118" s="47"/>
      <c r="B118" s="1181"/>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row>
    <row r="119" spans="1:38" ht="23.25" customHeight="1">
      <c r="A119" s="47"/>
      <c r="B119" s="1181"/>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row>
    <row r="120" spans="1:38" ht="23.25" customHeight="1">
      <c r="A120" s="47"/>
      <c r="B120" s="1181"/>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row>
    <row r="121" spans="1:38" ht="23.25" customHeight="1">
      <c r="A121" s="47"/>
      <c r="B121" s="1181"/>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row>
    <row r="122" spans="1:38" ht="23.25" customHeight="1">
      <c r="A122" s="47"/>
      <c r="B122" s="1181"/>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row>
    <row r="123" spans="1:38" ht="23.25" customHeight="1">
      <c r="A123" s="47"/>
      <c r="B123" s="1181"/>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row>
    <row r="124" spans="1:38" ht="23.25" customHeight="1">
      <c r="A124" s="47"/>
      <c r="B124" s="1181"/>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row>
    <row r="125" spans="1:38" ht="23.25" customHeight="1">
      <c r="A125" s="47"/>
      <c r="B125" s="1181"/>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row>
    <row r="126" spans="1:38" ht="26.25" customHeight="1"/>
    <row r="127" spans="1:38" ht="29.25" customHeight="1">
      <c r="A127" s="47"/>
      <c r="B127" s="1181"/>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row>
    <row r="128" spans="1:38" ht="9.9" customHeight="1">
      <c r="A128" s="47"/>
      <c r="B128" s="1181"/>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row>
    <row r="129" spans="1:38" ht="9.9" customHeight="1">
      <c r="A129" s="47"/>
      <c r="B129" s="1181"/>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row>
    <row r="130" spans="1:38" ht="9.9" customHeight="1">
      <c r="A130" s="47"/>
      <c r="B130" s="1181"/>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row>
    <row r="131" spans="1:38" ht="9.9" customHeight="1">
      <c r="A131" s="47"/>
      <c r="B131" s="1181"/>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row>
    <row r="132" spans="1:38" ht="9.9" customHeight="1">
      <c r="A132" s="47"/>
      <c r="B132" s="1181"/>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row>
    <row r="133" spans="1:38" ht="9.9" customHeight="1">
      <c r="A133" s="47"/>
      <c r="B133" s="1181"/>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row>
    <row r="134" spans="1:38" ht="9.9" customHeight="1">
      <c r="A134" s="47"/>
      <c r="B134" s="1181"/>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row>
    <row r="135" spans="1:38" ht="9.9" customHeight="1">
      <c r="A135" s="47"/>
      <c r="B135" s="1181"/>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row>
    <row r="136" spans="1:38" ht="9.9" customHeight="1">
      <c r="A136" s="47"/>
      <c r="B136" s="1181"/>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row>
    <row r="137" spans="1:38" ht="9.9" customHeight="1">
      <c r="A137" s="47"/>
      <c r="B137" s="1181"/>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row>
    <row r="138" spans="1:38" ht="9.9" customHeight="1">
      <c r="A138" s="47"/>
      <c r="B138" s="1181"/>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row>
    <row r="139" spans="1:38" ht="9.9" customHeight="1">
      <c r="A139" s="47"/>
      <c r="B139" s="1181"/>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row>
    <row r="140" spans="1:38" ht="9.9" customHeight="1">
      <c r="A140" s="47"/>
      <c r="B140" s="1181"/>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row>
    <row r="141" spans="1:38" ht="9.9" customHeight="1">
      <c r="A141" s="47"/>
      <c r="B141" s="1181"/>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row>
    <row r="142" spans="1:38" ht="9.9" customHeight="1">
      <c r="A142" s="47"/>
      <c r="B142" s="1181"/>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row>
    <row r="143" spans="1:38" ht="9.9" customHeight="1">
      <c r="A143" s="47"/>
      <c r="B143" s="1181"/>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row>
    <row r="144" spans="1:38" ht="9.9" customHeight="1">
      <c r="A144" s="47"/>
      <c r="B144" s="1181"/>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row>
    <row r="145" spans="1:38" ht="9.9" customHeight="1">
      <c r="A145" s="47"/>
      <c r="B145" s="1181"/>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row>
    <row r="146" spans="1:38" ht="9.9" customHeight="1">
      <c r="A146" s="47"/>
      <c r="B146" s="1181"/>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row>
    <row r="147" spans="1:38" ht="9.9" customHeight="1">
      <c r="A147" s="47"/>
      <c r="B147" s="1181"/>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row>
    <row r="148" spans="1:38" ht="9.9" customHeight="1">
      <c r="A148" s="47"/>
      <c r="B148" s="1181"/>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row>
    <row r="149" spans="1:38" ht="9.9" customHeight="1">
      <c r="A149" s="47"/>
      <c r="B149" s="1181"/>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row>
    <row r="150" spans="1:38" ht="9.9" customHeight="1">
      <c r="A150" s="47"/>
      <c r="B150" s="1181"/>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row>
    <row r="151" spans="1:38" ht="9.9" customHeight="1">
      <c r="A151" s="47"/>
      <c r="B151" s="1181"/>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row>
    <row r="152" spans="1:38" ht="9.9" customHeight="1">
      <c r="A152" s="47"/>
      <c r="B152" s="1181"/>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row>
    <row r="153" spans="1:38" ht="9.9" customHeight="1">
      <c r="A153" s="47"/>
      <c r="B153" s="1181"/>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row>
    <row r="154" spans="1:38" ht="9.9" customHeight="1">
      <c r="A154" s="47"/>
      <c r="B154" s="1181"/>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row>
    <row r="155" spans="1:38" ht="9.9" customHeight="1">
      <c r="A155" s="47"/>
      <c r="B155" s="1181"/>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row>
    <row r="156" spans="1:38" ht="9.9" customHeight="1">
      <c r="A156" s="47"/>
      <c r="B156" s="1181"/>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row>
    <row r="157" spans="1:38" ht="9.9" customHeight="1">
      <c r="A157" s="47"/>
      <c r="B157" s="1181"/>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row>
    <row r="158" spans="1:38" ht="9.9" customHeight="1">
      <c r="A158" s="47"/>
      <c r="B158" s="1181"/>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row>
    <row r="159" spans="1:38" ht="9.9" customHeight="1">
      <c r="A159" s="47"/>
      <c r="B159" s="1181"/>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row>
    <row r="160" spans="1:38" ht="9.9" customHeight="1">
      <c r="A160" s="47"/>
      <c r="B160" s="1181"/>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row>
    <row r="161" spans="1:38" ht="9.9" customHeight="1">
      <c r="A161" s="47"/>
      <c r="B161" s="1181"/>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row>
    <row r="162" spans="1:38" ht="9.9" customHeight="1">
      <c r="A162" s="47"/>
      <c r="B162" s="1181"/>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row>
    <row r="163" spans="1:38" ht="9.9" customHeight="1">
      <c r="A163" s="47"/>
      <c r="B163" s="1181"/>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row>
    <row r="164" spans="1:38" ht="9.9" customHeight="1">
      <c r="A164" s="47"/>
      <c r="B164" s="1181"/>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row>
    <row r="165" spans="1:38" ht="9.9" customHeight="1">
      <c r="A165" s="47"/>
      <c r="B165" s="1181"/>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row>
    <row r="166" spans="1:38" ht="9.9" customHeight="1">
      <c r="A166" s="47"/>
      <c r="B166" s="1181"/>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row>
    <row r="167" spans="1:38" ht="9.9" customHeight="1">
      <c r="A167" s="47"/>
      <c r="B167" s="1181"/>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row>
    <row r="168" spans="1:38" ht="9.9" customHeight="1">
      <c r="A168" s="47"/>
      <c r="B168" s="1181"/>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row>
    <row r="169" spans="1:38" ht="9.9" customHeight="1">
      <c r="A169" s="47"/>
      <c r="B169" s="1181"/>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row>
    <row r="170" spans="1:38" ht="9.9" customHeight="1">
      <c r="A170" s="47"/>
      <c r="B170" s="1181"/>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row>
    <row r="171" spans="1:38" ht="9.9" customHeight="1">
      <c r="A171" s="47"/>
      <c r="B171" s="1181"/>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row>
    <row r="172" spans="1:38" ht="9.9" customHeight="1">
      <c r="A172" s="47"/>
      <c r="B172" s="1181"/>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row>
    <row r="173" spans="1:38" ht="9.9" customHeight="1">
      <c r="A173" s="47"/>
      <c r="B173" s="1181"/>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row>
    <row r="174" spans="1:38" ht="9.9" customHeight="1">
      <c r="A174" s="47"/>
      <c r="B174" s="1181"/>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row>
    <row r="175" spans="1:38" ht="9.9" customHeight="1">
      <c r="A175" s="47"/>
      <c r="B175" s="1181"/>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row>
    <row r="176" spans="1:38" ht="9.9" customHeight="1">
      <c r="A176" s="47"/>
      <c r="B176" s="1181"/>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row>
    <row r="177" spans="1:38" ht="9.9" customHeight="1">
      <c r="A177" s="47"/>
      <c r="B177" s="1181"/>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row>
    <row r="178" spans="1:38" ht="9.9" customHeight="1">
      <c r="A178" s="47"/>
      <c r="B178" s="1181"/>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row>
    <row r="179" spans="1:38" ht="9.9" customHeight="1">
      <c r="A179" s="47"/>
      <c r="B179" s="1181"/>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row>
    <row r="180" spans="1:38" ht="9.9" customHeight="1">
      <c r="A180" s="47"/>
      <c r="B180" s="1181"/>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row>
    <row r="181" spans="1:38" ht="9.9" customHeight="1">
      <c r="A181" s="47"/>
      <c r="B181" s="1181"/>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row>
    <row r="182" spans="1:38" ht="9.9" customHeight="1">
      <c r="A182" s="47"/>
      <c r="B182" s="1181"/>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row>
    <row r="183" spans="1:38" ht="9.9" customHeight="1">
      <c r="A183" s="47"/>
      <c r="B183" s="1181"/>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row>
    <row r="184" spans="1:38" ht="9.9" customHeight="1">
      <c r="A184" s="47"/>
      <c r="B184" s="1181"/>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row>
    <row r="185" spans="1:38" ht="9.9" customHeight="1">
      <c r="A185" s="47"/>
      <c r="B185" s="1181"/>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row>
    <row r="186" spans="1:38" ht="9.9" customHeight="1">
      <c r="A186" s="47"/>
      <c r="B186" s="1181"/>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row>
    <row r="187" spans="1:38" ht="9.9" customHeight="1">
      <c r="A187" s="47"/>
      <c r="B187" s="1181"/>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row>
    <row r="188" spans="1:38" ht="9.9" customHeight="1">
      <c r="A188" s="47"/>
      <c r="B188" s="1181"/>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row>
    <row r="189" spans="1:38" ht="9.9" customHeight="1">
      <c r="A189" s="47"/>
      <c r="B189" s="1181"/>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row>
    <row r="190" spans="1:38" ht="9.9" customHeight="1">
      <c r="A190" s="47"/>
      <c r="B190" s="1181"/>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row>
    <row r="191" spans="1:38" ht="9.9" customHeight="1">
      <c r="A191" s="47"/>
      <c r="B191" s="1181"/>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row>
    <row r="192" spans="1:38" ht="9.9" customHeight="1">
      <c r="A192" s="47"/>
      <c r="B192" s="1181"/>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row>
    <row r="193" spans="1:38" ht="9.9" customHeight="1">
      <c r="A193" s="47"/>
      <c r="B193" s="1181"/>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row>
    <row r="194" spans="1:38" ht="9.9" customHeight="1">
      <c r="A194" s="47"/>
      <c r="B194" s="1181"/>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row>
    <row r="195" spans="1:38" ht="9.9" customHeight="1">
      <c r="A195" s="47"/>
      <c r="B195" s="1181"/>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row>
    <row r="196" spans="1:38" ht="9.9" customHeight="1">
      <c r="A196" s="47"/>
      <c r="B196" s="1181"/>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row>
    <row r="197" spans="1:38" ht="9.9" customHeight="1">
      <c r="A197" s="47"/>
      <c r="B197" s="1181"/>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row>
    <row r="198" spans="1:38" ht="9.9" customHeight="1">
      <c r="A198" s="47"/>
      <c r="B198" s="1181"/>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row>
    <row r="199" spans="1:38" ht="9.9" customHeight="1">
      <c r="A199" s="47"/>
      <c r="B199" s="1181"/>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row>
    <row r="200" spans="1:38" ht="9.9" customHeight="1">
      <c r="A200" s="47"/>
      <c r="B200" s="1181"/>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row>
    <row r="201" spans="1:38" ht="9.9" customHeight="1">
      <c r="A201" s="47"/>
      <c r="B201" s="1181"/>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row>
    <row r="202" spans="1:38" ht="9.9" customHeight="1">
      <c r="A202" s="47"/>
      <c r="B202" s="1181"/>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row>
    <row r="203" spans="1:38" ht="9.9" customHeight="1">
      <c r="A203" s="47"/>
      <c r="B203" s="1181"/>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row>
    <row r="204" spans="1:38" ht="9.9" customHeight="1">
      <c r="A204" s="47"/>
      <c r="B204" s="1181"/>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row>
    <row r="205" spans="1:38" ht="9.9" customHeight="1">
      <c r="A205" s="47"/>
      <c r="B205" s="1181"/>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row>
    <row r="206" spans="1:38" ht="9.9" customHeight="1">
      <c r="A206" s="47"/>
      <c r="B206" s="1181"/>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row>
    <row r="207" spans="1:38" ht="9.9" customHeight="1">
      <c r="A207" s="47"/>
      <c r="B207" s="1181"/>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row>
    <row r="208" spans="1:38" ht="9.9" customHeight="1">
      <c r="A208" s="47"/>
      <c r="B208" s="1181"/>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row>
    <row r="209" spans="1:38" ht="9.9" customHeight="1">
      <c r="A209" s="47"/>
      <c r="B209" s="1181"/>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row>
    <row r="210" spans="1:38" ht="9.9" customHeight="1">
      <c r="A210" s="47"/>
      <c r="B210" s="1181"/>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row>
    <row r="211" spans="1:38" ht="9.9" customHeight="1">
      <c r="A211" s="47"/>
      <c r="B211" s="1181"/>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row>
    <row r="212" spans="1:38" ht="9.9" customHeight="1">
      <c r="A212" s="47"/>
      <c r="B212" s="1181"/>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row>
    <row r="213" spans="1:38" ht="9.9" customHeight="1">
      <c r="A213" s="47"/>
      <c r="B213" s="1181"/>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row>
    <row r="214" spans="1:38" ht="9.9" customHeight="1">
      <c r="A214" s="47"/>
      <c r="B214" s="1181"/>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row>
    <row r="215" spans="1:38" ht="9.9" customHeight="1">
      <c r="A215" s="47"/>
      <c r="B215" s="1181"/>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row>
    <row r="216" spans="1:38" ht="9.9" customHeight="1">
      <c r="A216" s="47"/>
      <c r="B216" s="1181"/>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row>
    <row r="217" spans="1:38" ht="9.9" customHeight="1">
      <c r="A217" s="47"/>
      <c r="B217" s="1181"/>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row>
    <row r="218" spans="1:38" ht="9.9" customHeight="1">
      <c r="A218" s="47"/>
      <c r="B218" s="1181"/>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row>
    <row r="219" spans="1:38" ht="9.9" customHeight="1">
      <c r="A219" s="47"/>
      <c r="B219" s="1181"/>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row>
    <row r="220" spans="1:38" ht="9.9" customHeight="1">
      <c r="A220" s="47"/>
      <c r="B220" s="1181"/>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row>
    <row r="221" spans="1:38" ht="9.9" customHeight="1">
      <c r="A221" s="47"/>
      <c r="B221" s="1181"/>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row>
    <row r="222" spans="1:38" ht="9.9" customHeight="1">
      <c r="A222" s="47"/>
      <c r="B222" s="1181"/>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row>
    <row r="223" spans="1:38" ht="9.9" customHeight="1">
      <c r="A223" s="47"/>
      <c r="B223" s="1181"/>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row>
    <row r="224" spans="1:38" ht="9.9" customHeight="1">
      <c r="A224" s="47"/>
      <c r="B224" s="1181"/>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row>
    <row r="225" spans="1:38" ht="9.9" customHeight="1">
      <c r="A225" s="47"/>
      <c r="B225" s="1181"/>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row>
    <row r="226" spans="1:38" ht="9.9" customHeight="1">
      <c r="A226" s="47"/>
      <c r="B226" s="1181"/>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row>
    <row r="227" spans="1:38" ht="9.9" customHeight="1">
      <c r="A227" s="47"/>
      <c r="B227" s="1181"/>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row>
    <row r="228" spans="1:38" ht="9.9" customHeight="1">
      <c r="A228" s="47"/>
      <c r="B228" s="1181"/>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row>
    <row r="229" spans="1:38" ht="9.9" customHeight="1">
      <c r="A229" s="47"/>
      <c r="B229" s="1181"/>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row>
    <row r="230" spans="1:38" ht="9.9" customHeight="1">
      <c r="A230" s="47"/>
      <c r="B230" s="1181"/>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row>
    <row r="231" spans="1:38" ht="9.9" customHeight="1">
      <c r="A231" s="47"/>
      <c r="B231" s="1181"/>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row>
    <row r="232" spans="1:38" ht="9.9" customHeight="1">
      <c r="A232" s="47"/>
      <c r="B232" s="1181"/>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row>
    <row r="233" spans="1:38" ht="9.9" customHeight="1">
      <c r="A233" s="47"/>
      <c r="B233" s="1181"/>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row>
    <row r="234" spans="1:38" ht="9.9" customHeight="1">
      <c r="A234" s="47"/>
      <c r="B234" s="1181"/>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row>
    <row r="235" spans="1:38" ht="9.9" customHeight="1">
      <c r="A235" s="47"/>
      <c r="B235" s="1181"/>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row>
    <row r="236" spans="1:38" ht="9.9" customHeight="1">
      <c r="A236" s="47"/>
      <c r="B236" s="1181"/>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row>
    <row r="237" spans="1:38" ht="9.9" customHeight="1">
      <c r="A237" s="47"/>
      <c r="B237" s="1181"/>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row>
    <row r="238" spans="1:38" ht="9.9" customHeight="1">
      <c r="A238" s="47"/>
      <c r="B238" s="1181"/>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row>
    <row r="239" spans="1:38" ht="9.9" customHeight="1">
      <c r="A239" s="47"/>
      <c r="B239" s="1181"/>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row>
    <row r="240" spans="1:38" ht="9.9" customHeight="1">
      <c r="A240" s="47"/>
      <c r="B240" s="1181"/>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row>
    <row r="241" spans="1:38" ht="9.9" customHeight="1">
      <c r="A241" s="47"/>
      <c r="B241" s="1181"/>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row>
    <row r="242" spans="1:38" ht="9.9" customHeight="1">
      <c r="A242" s="47"/>
      <c r="B242" s="1181"/>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row>
    <row r="243" spans="1:38" ht="9.9" customHeight="1">
      <c r="A243" s="47"/>
      <c r="B243" s="1181"/>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row>
    <row r="244" spans="1:38" ht="9.9" customHeight="1">
      <c r="A244" s="47"/>
      <c r="B244" s="1181"/>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row>
    <row r="245" spans="1:38" ht="9.9" customHeight="1">
      <c r="A245" s="47"/>
      <c r="B245" s="1181"/>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row>
    <row r="246" spans="1:38" ht="9.9" customHeight="1">
      <c r="A246" s="47"/>
      <c r="B246" s="1181"/>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row>
    <row r="247" spans="1:38" ht="9.9" customHeight="1">
      <c r="A247" s="47"/>
      <c r="B247" s="1181"/>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row>
    <row r="248" spans="1:38" ht="9.9" customHeight="1">
      <c r="A248" s="47"/>
      <c r="B248" s="1181"/>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row>
    <row r="249" spans="1:38" ht="9.9" customHeight="1">
      <c r="A249" s="47"/>
      <c r="B249" s="1181"/>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row>
    <row r="250" spans="1:38" ht="9.9" customHeight="1">
      <c r="A250" s="47"/>
      <c r="B250" s="1181"/>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row>
    <row r="251" spans="1:38" ht="9.9" customHeight="1">
      <c r="A251" s="47"/>
      <c r="B251" s="1181"/>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row>
    <row r="252" spans="1:38" ht="9.9" customHeight="1">
      <c r="A252" s="47"/>
      <c r="B252" s="1181"/>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row>
    <row r="253" spans="1:38" ht="9.9" customHeight="1">
      <c r="A253" s="47"/>
      <c r="B253" s="1181"/>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row>
    <row r="254" spans="1:38" ht="9.9" customHeight="1">
      <c r="A254" s="47"/>
      <c r="B254" s="1181"/>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row>
    <row r="255" spans="1:38" ht="9.9" customHeight="1">
      <c r="A255" s="47"/>
      <c r="B255" s="1181"/>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row>
    <row r="256" spans="1:38" ht="9.9" customHeight="1">
      <c r="A256" s="47"/>
      <c r="B256" s="1181"/>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row>
    <row r="257" spans="1:38" ht="9.9" customHeight="1">
      <c r="A257" s="47"/>
      <c r="B257" s="1181"/>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row>
    <row r="258" spans="1:38" ht="9.9" customHeight="1">
      <c r="A258" s="47"/>
      <c r="B258" s="1181"/>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row>
    <row r="259" spans="1:38" ht="9.9" customHeight="1">
      <c r="A259" s="47"/>
      <c r="B259" s="1181"/>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row>
    <row r="260" spans="1:38" ht="9.9" customHeight="1">
      <c r="A260" s="47"/>
      <c r="B260" s="1181"/>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row>
    <row r="261" spans="1:38" ht="9.9" customHeight="1">
      <c r="A261" s="47"/>
      <c r="B261" s="1181"/>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row>
    <row r="262" spans="1:38" ht="9.9" customHeight="1">
      <c r="A262" s="47"/>
      <c r="B262" s="1181"/>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row>
    <row r="263" spans="1:38" ht="9.9" customHeight="1">
      <c r="A263" s="47"/>
      <c r="B263" s="1181"/>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row>
    <row r="264" spans="1:38" ht="9.9" customHeight="1">
      <c r="A264" s="47"/>
      <c r="B264" s="1181"/>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row>
    <row r="265" spans="1:38" ht="9.9" customHeight="1">
      <c r="A265" s="47"/>
      <c r="B265" s="1181"/>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row>
    <row r="266" spans="1:38" ht="9.9" customHeight="1">
      <c r="A266" s="47"/>
      <c r="B266" s="1181"/>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row>
    <row r="267" spans="1:38" ht="9.9" customHeight="1">
      <c r="A267" s="47"/>
      <c r="B267" s="1181"/>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row>
    <row r="268" spans="1:38" ht="9.9" customHeight="1">
      <c r="A268" s="47"/>
      <c r="B268" s="1181"/>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row>
    <row r="269" spans="1:38" ht="9.9" customHeight="1">
      <c r="A269" s="47"/>
      <c r="B269" s="1181"/>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row>
    <row r="270" spans="1:38" ht="9.9" customHeight="1">
      <c r="A270" s="47"/>
      <c r="B270" s="1181"/>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row>
    <row r="271" spans="1:38" ht="9.9" customHeight="1"/>
    <row r="272" spans="1:38" ht="9.9" customHeight="1"/>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sheetData>
  <mergeCells count="108">
    <mergeCell ref="Y91:AK92"/>
    <mergeCell ref="Y95:AK96"/>
    <mergeCell ref="Y99:AK100"/>
    <mergeCell ref="Y103:AK104"/>
    <mergeCell ref="Y67:AK68"/>
    <mergeCell ref="Y71:AK72"/>
    <mergeCell ref="Y75:AK76"/>
    <mergeCell ref="Y79:AK80"/>
    <mergeCell ref="Y83:AK84"/>
    <mergeCell ref="Y87:AK88"/>
    <mergeCell ref="C106:AL109"/>
    <mergeCell ref="A112:AL112"/>
    <mergeCell ref="Y35:AK36"/>
    <mergeCell ref="Y39:AK40"/>
    <mergeCell ref="Y43:AK44"/>
    <mergeCell ref="Y47:AK48"/>
    <mergeCell ref="Y51:AK52"/>
    <mergeCell ref="Y55:AK56"/>
    <mergeCell ref="Y59:AK60"/>
    <mergeCell ref="Y63:AK64"/>
    <mergeCell ref="C98:D101"/>
    <mergeCell ref="E98:N101"/>
    <mergeCell ref="O98:P101"/>
    <mergeCell ref="R99:V100"/>
    <mergeCell ref="C102:N105"/>
    <mergeCell ref="O102:P105"/>
    <mergeCell ref="R103:V104"/>
    <mergeCell ref="C90:D93"/>
    <mergeCell ref="E90:N93"/>
    <mergeCell ref="O90:P93"/>
    <mergeCell ref="R91:V92"/>
    <mergeCell ref="C94:D97"/>
    <mergeCell ref="E94:N97"/>
    <mergeCell ref="O94:P97"/>
    <mergeCell ref="R95:V96"/>
    <mergeCell ref="C82:D85"/>
    <mergeCell ref="E82:N85"/>
    <mergeCell ref="O82:P85"/>
    <mergeCell ref="R83:V84"/>
    <mergeCell ref="C86:D89"/>
    <mergeCell ref="E86:N89"/>
    <mergeCell ref="O86:P89"/>
    <mergeCell ref="R87:V88"/>
    <mergeCell ref="C74:D77"/>
    <mergeCell ref="E74:N77"/>
    <mergeCell ref="O74:P77"/>
    <mergeCell ref="R75:V76"/>
    <mergeCell ref="C78:D81"/>
    <mergeCell ref="E78:N81"/>
    <mergeCell ref="O78:P81"/>
    <mergeCell ref="R79:V80"/>
    <mergeCell ref="C66:D69"/>
    <mergeCell ref="E66:N69"/>
    <mergeCell ref="O66:P69"/>
    <mergeCell ref="R67:V68"/>
    <mergeCell ref="C70:D73"/>
    <mergeCell ref="E70:N73"/>
    <mergeCell ref="O70:P73"/>
    <mergeCell ref="R71:V72"/>
    <mergeCell ref="C46:D49"/>
    <mergeCell ref="E46:N49"/>
    <mergeCell ref="O46:P49"/>
    <mergeCell ref="R47:V48"/>
    <mergeCell ref="C58:D61"/>
    <mergeCell ref="E58:N61"/>
    <mergeCell ref="O58:P61"/>
    <mergeCell ref="R59:V60"/>
    <mergeCell ref="C62:D65"/>
    <mergeCell ref="E62:N65"/>
    <mergeCell ref="O62:P65"/>
    <mergeCell ref="R63:V64"/>
    <mergeCell ref="C50:D53"/>
    <mergeCell ref="E50:N53"/>
    <mergeCell ref="O50:P53"/>
    <mergeCell ref="R51:V52"/>
    <mergeCell ref="C54:D57"/>
    <mergeCell ref="E54:N57"/>
    <mergeCell ref="O54:P57"/>
    <mergeCell ref="R55:V56"/>
    <mergeCell ref="B29:B33"/>
    <mergeCell ref="C29:D33"/>
    <mergeCell ref="E29:N33"/>
    <mergeCell ref="O29:W32"/>
    <mergeCell ref="R39:V40"/>
    <mergeCell ref="O33:W33"/>
    <mergeCell ref="C42:D45"/>
    <mergeCell ref="E42:N45"/>
    <mergeCell ref="O42:P45"/>
    <mergeCell ref="R43:V44"/>
    <mergeCell ref="C34:D37"/>
    <mergeCell ref="E34:N37"/>
    <mergeCell ref="O34:P37"/>
    <mergeCell ref="AI20:AJ21"/>
    <mergeCell ref="X29:AL32"/>
    <mergeCell ref="X33:AL33"/>
    <mergeCell ref="C38:D41"/>
    <mergeCell ref="E38:N41"/>
    <mergeCell ref="O38:P41"/>
    <mergeCell ref="AC2:AD2"/>
    <mergeCell ref="AF2:AI2"/>
    <mergeCell ref="AK2:AL2"/>
    <mergeCell ref="C3:E4"/>
    <mergeCell ref="AJ8:AK8"/>
    <mergeCell ref="AJ24:AL24"/>
    <mergeCell ref="AH25:AL26"/>
    <mergeCell ref="C21:AC26"/>
    <mergeCell ref="AA20:AC20"/>
    <mergeCell ref="C9:AG15"/>
  </mergeCells>
  <pageMargins left="0.23622047244094491" right="0.23622047244094491" top="0.51181102362204722" bottom="0.51181102362204722" header="0" footer="0"/>
  <pageSetup paperSize="9" scale="3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32">
    <tabColor rgb="FFFFC000"/>
  </sheetPr>
  <dimension ref="A1:HG84"/>
  <sheetViews>
    <sheetView view="pageBreakPreview" zoomScale="40" zoomScaleNormal="40" zoomScaleSheetLayoutView="40" workbookViewId="0">
      <selection activeCell="Y50" sqref="Y50:AC51"/>
    </sheetView>
  </sheetViews>
  <sheetFormatPr defaultColWidth="9.109375" defaultRowHeight="34.200000000000003"/>
  <cols>
    <col min="1" max="3" width="3.6640625" style="45" customWidth="1"/>
    <col min="4" max="4" width="3.6640625" style="220" customWidth="1"/>
    <col min="5" max="5" width="9.6640625" style="45" customWidth="1"/>
    <col min="6" max="6" width="12.33203125" style="45" bestFit="1" customWidth="1"/>
    <col min="7" max="7" width="5.6640625" style="45" customWidth="1"/>
    <col min="8" max="10" width="14.33203125" style="45" customWidth="1"/>
    <col min="11" max="11" width="12" style="45" customWidth="1"/>
    <col min="12" max="12" width="10.5546875" style="45" customWidth="1"/>
    <col min="13" max="15" width="13.109375" style="45" customWidth="1"/>
    <col min="16" max="19" width="10.6640625" style="45" customWidth="1"/>
    <col min="20" max="20" width="9.6640625" style="45" customWidth="1"/>
    <col min="21" max="22" width="10.6640625" style="45" customWidth="1"/>
    <col min="23" max="23" width="10.6640625" style="46" customWidth="1"/>
    <col min="24" max="30" width="10.6640625" style="45" customWidth="1"/>
    <col min="31" max="33" width="3.6640625" style="45" customWidth="1"/>
    <col min="34" max="69" width="4.88671875" style="45" customWidth="1"/>
    <col min="70" max="16384" width="9.109375" style="45"/>
  </cols>
  <sheetData>
    <row r="1" spans="1:33" ht="16.2" customHeight="1" thickBot="1">
      <c r="A1" s="427"/>
      <c r="B1" s="427"/>
      <c r="C1" s="427"/>
      <c r="D1" s="455"/>
      <c r="E1" s="427"/>
      <c r="F1" s="427"/>
      <c r="G1" s="427"/>
      <c r="H1" s="427"/>
      <c r="I1" s="427"/>
      <c r="J1" s="427"/>
      <c r="K1" s="427"/>
      <c r="L1" s="427"/>
      <c r="M1" s="427"/>
      <c r="N1" s="427"/>
      <c r="O1" s="427"/>
      <c r="P1" s="427"/>
      <c r="Q1" s="427"/>
      <c r="R1" s="427"/>
      <c r="S1" s="427"/>
      <c r="T1" s="427"/>
      <c r="U1" s="427"/>
      <c r="V1" s="427"/>
      <c r="W1" s="441"/>
      <c r="X1" s="427"/>
      <c r="Y1" s="427"/>
      <c r="Z1" s="427"/>
      <c r="AA1" s="427"/>
      <c r="AB1" s="427"/>
      <c r="AC1" s="427"/>
      <c r="AD1" s="427"/>
      <c r="AE1" s="427"/>
      <c r="AF1" s="427"/>
      <c r="AG1" s="427"/>
    </row>
    <row r="2" spans="1:33" ht="16.2" customHeight="1">
      <c r="A2" s="427"/>
      <c r="B2" s="464"/>
      <c r="C2" s="442"/>
      <c r="D2" s="502"/>
      <c r="E2" s="442"/>
      <c r="F2" s="442"/>
      <c r="G2" s="442"/>
      <c r="H2" s="442"/>
      <c r="I2" s="442"/>
      <c r="J2" s="442"/>
      <c r="K2" s="442"/>
      <c r="L2" s="442"/>
      <c r="M2" s="442"/>
      <c r="N2" s="442"/>
      <c r="O2" s="442"/>
      <c r="P2" s="442"/>
      <c r="Q2" s="442"/>
      <c r="R2" s="442"/>
      <c r="S2" s="442"/>
      <c r="T2" s="442"/>
      <c r="U2" s="442"/>
      <c r="V2" s="442"/>
      <c r="W2" s="444"/>
      <c r="X2" s="442"/>
      <c r="Y2" s="442"/>
      <c r="Z2" s="442"/>
      <c r="AA2" s="442"/>
      <c r="AB2" s="442"/>
      <c r="AC2" s="442"/>
      <c r="AD2" s="442"/>
      <c r="AE2" s="442"/>
      <c r="AF2" s="445"/>
      <c r="AG2" s="427"/>
    </row>
    <row r="3" spans="1:33" ht="30" customHeight="1" thickBot="1">
      <c r="A3" s="427"/>
      <c r="B3" s="451"/>
      <c r="C3" s="427"/>
      <c r="D3" s="455"/>
      <c r="E3" s="427"/>
      <c r="F3" s="427"/>
      <c r="G3" s="427"/>
      <c r="H3" s="427"/>
      <c r="I3" s="427"/>
      <c r="J3" s="427"/>
      <c r="K3" s="427"/>
      <c r="L3" s="427"/>
      <c r="M3" s="427"/>
      <c r="N3" s="427"/>
      <c r="O3" s="427"/>
      <c r="P3" s="427"/>
      <c r="Q3" s="427"/>
      <c r="R3" s="427"/>
      <c r="S3" s="427"/>
      <c r="T3" s="427"/>
      <c r="U3" s="427"/>
      <c r="V3" s="427"/>
      <c r="W3" s="427"/>
      <c r="X3" s="421"/>
      <c r="Y3" s="421"/>
      <c r="Z3" s="421"/>
      <c r="AA3" s="421"/>
      <c r="AB3" s="421"/>
      <c r="AC3" s="421"/>
      <c r="AD3" s="421"/>
      <c r="AE3" s="421"/>
      <c r="AF3" s="479"/>
      <c r="AG3" s="421"/>
    </row>
    <row r="4" spans="1:33" ht="50.1" customHeight="1">
      <c r="A4" s="427"/>
      <c r="B4" s="1781"/>
      <c r="D4" s="2017"/>
      <c r="E4" s="3356">
        <v>12</v>
      </c>
      <c r="F4" s="3357"/>
      <c r="G4" s="2017"/>
      <c r="H4" s="449" t="s">
        <v>2428</v>
      </c>
      <c r="I4" s="427"/>
      <c r="J4" s="427"/>
      <c r="K4" s="427"/>
      <c r="L4" s="427"/>
      <c r="M4" s="427"/>
      <c r="N4" s="427"/>
      <c r="O4" s="427"/>
      <c r="P4" s="427"/>
      <c r="Q4" s="427"/>
      <c r="R4" s="427"/>
      <c r="S4" s="427"/>
      <c r="T4" s="427"/>
      <c r="U4" s="427"/>
      <c r="V4" s="427"/>
      <c r="W4" s="427"/>
      <c r="X4" s="421"/>
      <c r="Y4" s="421"/>
      <c r="Z4" s="421"/>
      <c r="AA4" s="421"/>
      <c r="AB4" s="421"/>
      <c r="AC4" s="427"/>
      <c r="AD4" s="455"/>
      <c r="AE4" s="455"/>
      <c r="AF4" s="448"/>
      <c r="AG4" s="421"/>
    </row>
    <row r="5" spans="1:33" ht="50.1" customHeight="1" thickBot="1">
      <c r="A5" s="427"/>
      <c r="B5" s="1781"/>
      <c r="C5" s="2017"/>
      <c r="D5" s="2017"/>
      <c r="E5" s="3358"/>
      <c r="F5" s="3359"/>
      <c r="G5" s="2017"/>
      <c r="H5" s="2029" t="s">
        <v>2429</v>
      </c>
      <c r="I5" s="427"/>
      <c r="J5" s="427"/>
      <c r="K5" s="427"/>
      <c r="L5" s="427"/>
      <c r="M5" s="427"/>
      <c r="N5" s="427"/>
      <c r="O5" s="427"/>
      <c r="P5" s="427"/>
      <c r="Q5" s="427"/>
      <c r="R5" s="427"/>
      <c r="S5" s="427"/>
      <c r="T5" s="427"/>
      <c r="U5" s="427"/>
      <c r="V5" s="427"/>
      <c r="W5" s="427"/>
      <c r="X5" s="421"/>
      <c r="Y5" s="421"/>
      <c r="Z5" s="421"/>
      <c r="AA5" s="421"/>
      <c r="AB5" s="421"/>
      <c r="AC5" s="427"/>
      <c r="AD5" s="455"/>
      <c r="AE5" s="455"/>
      <c r="AF5" s="448"/>
      <c r="AG5" s="421"/>
    </row>
    <row r="6" spans="1:33" ht="30" customHeight="1">
      <c r="A6" s="427"/>
      <c r="B6" s="1781"/>
      <c r="C6" s="2017"/>
      <c r="D6" s="2017"/>
      <c r="E6" s="2017"/>
      <c r="F6" s="2017"/>
      <c r="G6" s="427"/>
      <c r="H6" s="427"/>
      <c r="I6" s="427"/>
      <c r="J6" s="427"/>
      <c r="K6" s="427"/>
      <c r="L6" s="427"/>
      <c r="M6" s="427"/>
      <c r="N6" s="427"/>
      <c r="O6" s="427"/>
      <c r="P6" s="427"/>
      <c r="Q6" s="427"/>
      <c r="R6" s="427"/>
      <c r="S6" s="427"/>
      <c r="T6" s="427"/>
      <c r="U6" s="427"/>
      <c r="V6" s="427"/>
      <c r="W6" s="427"/>
      <c r="X6" s="421"/>
      <c r="Y6" s="421"/>
      <c r="Z6" s="421"/>
      <c r="AA6" s="421"/>
      <c r="AB6" s="421"/>
      <c r="AC6" s="427"/>
      <c r="AD6" s="455"/>
      <c r="AE6" s="455"/>
      <c r="AF6" s="448"/>
      <c r="AG6" s="421"/>
    </row>
    <row r="7" spans="1:33" ht="30" customHeight="1">
      <c r="A7" s="427"/>
      <c r="B7" s="1781"/>
      <c r="C7" s="427"/>
      <c r="D7" s="455"/>
      <c r="E7" s="427"/>
      <c r="F7" s="427"/>
      <c r="G7" s="455"/>
      <c r="H7" s="427"/>
      <c r="I7" s="427"/>
      <c r="J7" s="427"/>
      <c r="K7" s="427"/>
      <c r="L7" s="427"/>
      <c r="M7" s="427"/>
      <c r="N7" s="427"/>
      <c r="O7" s="427"/>
      <c r="P7" s="427"/>
      <c r="Q7" s="427"/>
      <c r="R7" s="427"/>
      <c r="S7" s="427"/>
      <c r="T7" s="427"/>
      <c r="U7" s="427"/>
      <c r="V7" s="427"/>
      <c r="W7" s="427"/>
      <c r="X7" s="421"/>
      <c r="Y7" s="421"/>
      <c r="Z7" s="421"/>
      <c r="AA7" s="421"/>
      <c r="AB7" s="421"/>
      <c r="AC7" s="427"/>
      <c r="AD7" s="421"/>
      <c r="AE7" s="421"/>
      <c r="AF7" s="448"/>
      <c r="AG7" s="421"/>
    </row>
    <row r="8" spans="1:33" ht="30" customHeight="1">
      <c r="A8" s="427"/>
      <c r="B8" s="1781"/>
      <c r="C8" s="427"/>
      <c r="D8" s="455"/>
      <c r="E8" s="427"/>
      <c r="F8" s="427"/>
      <c r="G8" s="3513" t="s">
        <v>2430</v>
      </c>
      <c r="H8" s="3514"/>
      <c r="I8" s="3514"/>
      <c r="J8" s="3514"/>
      <c r="K8" s="3514"/>
      <c r="L8" s="3514"/>
      <c r="M8" s="3514"/>
      <c r="N8" s="3514"/>
      <c r="O8" s="3514"/>
      <c r="P8" s="3514"/>
      <c r="Q8" s="3514"/>
      <c r="R8" s="3514"/>
      <c r="S8" s="3514"/>
      <c r="T8" s="3514"/>
      <c r="U8" s="3514"/>
      <c r="V8" s="3514"/>
      <c r="W8" s="3514"/>
      <c r="X8" s="3514"/>
      <c r="Y8" s="3514"/>
      <c r="Z8" s="3515"/>
      <c r="AA8" s="421"/>
      <c r="AB8" s="421"/>
      <c r="AC8" s="427"/>
      <c r="AD8" s="421"/>
      <c r="AE8" s="421"/>
      <c r="AF8" s="448"/>
      <c r="AG8" s="421"/>
    </row>
    <row r="9" spans="1:33" ht="30" customHeight="1">
      <c r="A9" s="427"/>
      <c r="B9" s="1782"/>
      <c r="C9" s="482"/>
      <c r="D9" s="482"/>
      <c r="E9" s="487"/>
      <c r="F9" s="482"/>
      <c r="G9" s="3516"/>
      <c r="H9" s="3517"/>
      <c r="I9" s="3517"/>
      <c r="J9" s="3517"/>
      <c r="K9" s="3517"/>
      <c r="L9" s="3517"/>
      <c r="M9" s="3517"/>
      <c r="N9" s="3517"/>
      <c r="O9" s="3517"/>
      <c r="P9" s="3517"/>
      <c r="Q9" s="3517"/>
      <c r="R9" s="3517"/>
      <c r="S9" s="3517"/>
      <c r="T9" s="3517"/>
      <c r="U9" s="3517"/>
      <c r="V9" s="3517"/>
      <c r="W9" s="3517"/>
      <c r="X9" s="3517"/>
      <c r="Y9" s="3517"/>
      <c r="Z9" s="3518"/>
      <c r="AA9" s="421"/>
      <c r="AB9" s="421"/>
      <c r="AC9" s="427"/>
      <c r="AD9" s="421"/>
      <c r="AE9" s="421"/>
      <c r="AF9" s="484"/>
      <c r="AG9" s="421"/>
    </row>
    <row r="10" spans="1:33" ht="30" customHeight="1">
      <c r="A10" s="427"/>
      <c r="B10" s="1782"/>
      <c r="C10" s="482"/>
      <c r="D10" s="482"/>
      <c r="E10" s="487"/>
      <c r="F10" s="482"/>
      <c r="G10" s="3516"/>
      <c r="H10" s="3517"/>
      <c r="I10" s="3517"/>
      <c r="J10" s="3517"/>
      <c r="K10" s="3517"/>
      <c r="L10" s="3517"/>
      <c r="M10" s="3517"/>
      <c r="N10" s="3517"/>
      <c r="O10" s="3517"/>
      <c r="P10" s="3517"/>
      <c r="Q10" s="3517"/>
      <c r="R10" s="3517"/>
      <c r="S10" s="3517"/>
      <c r="T10" s="3517"/>
      <c r="U10" s="3517"/>
      <c r="V10" s="3517"/>
      <c r="W10" s="3517"/>
      <c r="X10" s="3517"/>
      <c r="Y10" s="3517"/>
      <c r="Z10" s="3518"/>
      <c r="AA10" s="421"/>
      <c r="AB10" s="421"/>
      <c r="AC10" s="427"/>
      <c r="AD10" s="421"/>
      <c r="AE10" s="421"/>
      <c r="AF10" s="484"/>
      <c r="AG10" s="421"/>
    </row>
    <row r="11" spans="1:33" ht="30" customHeight="1">
      <c r="A11" s="427"/>
      <c r="B11" s="1782"/>
      <c r="C11" s="482"/>
      <c r="D11" s="482"/>
      <c r="E11" s="487"/>
      <c r="F11" s="482"/>
      <c r="G11" s="3519"/>
      <c r="H11" s="3520"/>
      <c r="I11" s="3520"/>
      <c r="J11" s="3520"/>
      <c r="K11" s="3520"/>
      <c r="L11" s="3520"/>
      <c r="M11" s="3520"/>
      <c r="N11" s="3520"/>
      <c r="O11" s="3520"/>
      <c r="P11" s="3520"/>
      <c r="Q11" s="3520"/>
      <c r="R11" s="3520"/>
      <c r="S11" s="3520"/>
      <c r="T11" s="3520"/>
      <c r="U11" s="3520"/>
      <c r="V11" s="3520"/>
      <c r="W11" s="3520"/>
      <c r="X11" s="3520"/>
      <c r="Y11" s="3520"/>
      <c r="Z11" s="3521"/>
      <c r="AA11" s="421"/>
      <c r="AB11" s="421"/>
      <c r="AC11" s="427"/>
      <c r="AD11" s="421"/>
      <c r="AE11" s="421"/>
      <c r="AF11" s="484"/>
      <c r="AG11" s="421"/>
    </row>
    <row r="12" spans="1:33" ht="30" customHeight="1">
      <c r="A12" s="427"/>
      <c r="B12" s="1782"/>
      <c r="C12" s="482"/>
      <c r="D12" s="482"/>
      <c r="E12" s="487"/>
      <c r="F12" s="482"/>
      <c r="G12" s="397"/>
      <c r="H12" s="482"/>
      <c r="I12" s="485"/>
      <c r="J12" s="482"/>
      <c r="K12" s="482"/>
      <c r="L12" s="482"/>
      <c r="M12" s="506"/>
      <c r="N12" s="506"/>
      <c r="O12" s="507"/>
      <c r="P12" s="421"/>
      <c r="Q12" s="421"/>
      <c r="R12" s="421"/>
      <c r="S12" s="421"/>
      <c r="T12" s="421"/>
      <c r="U12" s="421"/>
      <c r="V12" s="421"/>
      <c r="W12" s="421"/>
      <c r="X12" s="421"/>
      <c r="Y12" s="421"/>
      <c r="Z12" s="421"/>
      <c r="AA12" s="421"/>
      <c r="AB12" s="421"/>
      <c r="AC12" s="427"/>
      <c r="AD12" s="421"/>
      <c r="AE12" s="421"/>
      <c r="AF12" s="484"/>
      <c r="AG12" s="421"/>
    </row>
    <row r="13" spans="1:33" ht="30" customHeight="1">
      <c r="A13" s="427"/>
      <c r="B13" s="1781"/>
      <c r="C13" s="428"/>
      <c r="D13" s="427"/>
      <c r="E13" s="455"/>
      <c r="F13" s="2231">
        <v>12.3</v>
      </c>
      <c r="G13" s="512"/>
      <c r="H13" s="512" t="s">
        <v>2431</v>
      </c>
      <c r="I13" s="513"/>
      <c r="J13" s="514"/>
      <c r="K13" s="514"/>
      <c r="L13" s="514"/>
      <c r="M13" s="516"/>
      <c r="N13" s="516"/>
      <c r="O13" s="505"/>
      <c r="P13" s="421"/>
      <c r="Q13" s="421"/>
      <c r="R13" s="421"/>
      <c r="S13" s="421"/>
      <c r="T13" s="421"/>
      <c r="U13" s="421"/>
      <c r="V13" s="421"/>
      <c r="W13" s="421"/>
      <c r="X13" s="421"/>
      <c r="Y13" s="421"/>
      <c r="Z13" s="421"/>
      <c r="AA13" s="421"/>
      <c r="AB13" s="421"/>
      <c r="AC13" s="427"/>
      <c r="AD13" s="421"/>
      <c r="AE13" s="421"/>
      <c r="AF13" s="448"/>
      <c r="AG13" s="421"/>
    </row>
    <row r="14" spans="1:33" ht="30" customHeight="1">
      <c r="A14" s="427"/>
      <c r="B14" s="1781"/>
      <c r="C14" s="428"/>
      <c r="D14" s="427"/>
      <c r="E14" s="455"/>
      <c r="F14" s="427"/>
      <c r="G14" s="512"/>
      <c r="H14" s="512"/>
      <c r="I14" s="513"/>
      <c r="J14" s="514"/>
      <c r="K14" s="514"/>
      <c r="L14" s="514"/>
      <c r="M14" s="516"/>
      <c r="N14" s="516"/>
      <c r="O14" s="505"/>
      <c r="P14" s="421"/>
      <c r="Q14" s="421"/>
      <c r="R14" s="421"/>
      <c r="S14" s="421"/>
      <c r="T14" s="3506">
        <v>121804</v>
      </c>
      <c r="U14" s="3506"/>
      <c r="V14" s="3506"/>
      <c r="W14" s="421"/>
      <c r="X14" s="421"/>
      <c r="Y14" s="421"/>
      <c r="Z14" s="421"/>
      <c r="AA14" s="497"/>
      <c r="AB14" s="428"/>
      <c r="AC14" s="427"/>
      <c r="AD14" s="455"/>
      <c r="AE14" s="455"/>
      <c r="AF14" s="448"/>
      <c r="AG14" s="421"/>
    </row>
    <row r="15" spans="1:33" ht="30" customHeight="1">
      <c r="A15" s="427"/>
      <c r="B15" s="1781"/>
      <c r="C15" s="428"/>
      <c r="D15" s="427"/>
      <c r="E15" s="455"/>
      <c r="F15" s="427"/>
      <c r="G15" s="512"/>
      <c r="H15" s="3497"/>
      <c r="I15" s="3498"/>
      <c r="J15" s="3498"/>
      <c r="K15" s="3498"/>
      <c r="L15" s="3498"/>
      <c r="M15" s="3498"/>
      <c r="N15" s="3498"/>
      <c r="O15" s="3498"/>
      <c r="P15" s="3498"/>
      <c r="Q15" s="3498"/>
      <c r="R15" s="3498"/>
      <c r="S15" s="3498"/>
      <c r="T15" s="3498"/>
      <c r="U15" s="3498"/>
      <c r="V15" s="3499"/>
      <c r="W15" s="421"/>
      <c r="X15" s="421"/>
      <c r="Y15" s="421"/>
      <c r="Z15" s="421"/>
      <c r="AA15" s="497"/>
      <c r="AB15" s="428"/>
      <c r="AC15" s="427"/>
      <c r="AD15" s="455"/>
      <c r="AE15" s="455"/>
      <c r="AF15" s="448"/>
      <c r="AG15" s="421"/>
    </row>
    <row r="16" spans="1:33" ht="30" customHeight="1">
      <c r="A16" s="427"/>
      <c r="B16" s="1781"/>
      <c r="C16" s="428"/>
      <c r="D16" s="427"/>
      <c r="E16" s="455"/>
      <c r="F16" s="427"/>
      <c r="G16" s="512"/>
      <c r="H16" s="3500"/>
      <c r="I16" s="3501"/>
      <c r="J16" s="3501"/>
      <c r="K16" s="3501"/>
      <c r="L16" s="3501"/>
      <c r="M16" s="3501"/>
      <c r="N16" s="3501"/>
      <c r="O16" s="3501"/>
      <c r="P16" s="3501"/>
      <c r="Q16" s="3501"/>
      <c r="R16" s="3501"/>
      <c r="S16" s="3501"/>
      <c r="T16" s="3501"/>
      <c r="U16" s="3501"/>
      <c r="V16" s="3502"/>
      <c r="W16" s="421"/>
      <c r="X16" s="421"/>
      <c r="Y16" s="421"/>
      <c r="Z16" s="421"/>
      <c r="AA16" s="497"/>
      <c r="AB16" s="428"/>
      <c r="AC16" s="427"/>
      <c r="AD16" s="455"/>
      <c r="AE16" s="455"/>
      <c r="AF16" s="448"/>
      <c r="AG16" s="421"/>
    </row>
    <row r="17" spans="1:33" ht="30" customHeight="1">
      <c r="A17" s="427"/>
      <c r="B17" s="1781"/>
      <c r="C17" s="428"/>
      <c r="D17" s="427"/>
      <c r="E17" s="455"/>
      <c r="F17" s="427"/>
      <c r="G17" s="512"/>
      <c r="H17" s="3500"/>
      <c r="I17" s="3501"/>
      <c r="J17" s="3501"/>
      <c r="K17" s="3501"/>
      <c r="L17" s="3501"/>
      <c r="M17" s="3501"/>
      <c r="N17" s="3501"/>
      <c r="O17" s="3501"/>
      <c r="P17" s="3501"/>
      <c r="Q17" s="3501"/>
      <c r="R17" s="3501"/>
      <c r="S17" s="3501"/>
      <c r="T17" s="3501"/>
      <c r="U17" s="3501"/>
      <c r="V17" s="3502"/>
      <c r="W17" s="421"/>
      <c r="X17" s="421"/>
      <c r="Y17" s="421"/>
      <c r="Z17" s="421"/>
      <c r="AA17" s="497"/>
      <c r="AB17" s="428"/>
      <c r="AC17" s="427"/>
      <c r="AD17" s="455"/>
      <c r="AE17" s="455"/>
      <c r="AF17" s="448"/>
      <c r="AG17" s="421"/>
    </row>
    <row r="18" spans="1:33" ht="30" customHeight="1">
      <c r="A18" s="427"/>
      <c r="B18" s="1782"/>
      <c r="C18" s="482"/>
      <c r="D18" s="482"/>
      <c r="E18" s="487"/>
      <c r="F18" s="482"/>
      <c r="G18" s="397"/>
      <c r="H18" s="3500"/>
      <c r="I18" s="3501"/>
      <c r="J18" s="3501"/>
      <c r="K18" s="3501"/>
      <c r="L18" s="3501"/>
      <c r="M18" s="3501"/>
      <c r="N18" s="3501"/>
      <c r="O18" s="3501"/>
      <c r="P18" s="3501"/>
      <c r="Q18" s="3501"/>
      <c r="R18" s="3501"/>
      <c r="S18" s="3501"/>
      <c r="T18" s="3501"/>
      <c r="U18" s="3501"/>
      <c r="V18" s="3502"/>
      <c r="W18" s="421"/>
      <c r="X18" s="421"/>
      <c r="Y18" s="421"/>
      <c r="Z18" s="421"/>
      <c r="AA18" s="449"/>
      <c r="AB18" s="482"/>
      <c r="AC18" s="482"/>
      <c r="AD18" s="487"/>
      <c r="AE18" s="487"/>
      <c r="AF18" s="484"/>
      <c r="AG18" s="421"/>
    </row>
    <row r="19" spans="1:33" ht="30" customHeight="1">
      <c r="A19" s="427"/>
      <c r="B19" s="1782"/>
      <c r="C19" s="482"/>
      <c r="D19" s="482"/>
      <c r="E19" s="487"/>
      <c r="F19" s="482"/>
      <c r="G19" s="397"/>
      <c r="H19" s="3500"/>
      <c r="I19" s="3501"/>
      <c r="J19" s="3501"/>
      <c r="K19" s="3501"/>
      <c r="L19" s="3501"/>
      <c r="M19" s="3501"/>
      <c r="N19" s="3501"/>
      <c r="O19" s="3501"/>
      <c r="P19" s="3501"/>
      <c r="Q19" s="3501"/>
      <c r="R19" s="3501"/>
      <c r="S19" s="3501"/>
      <c r="T19" s="3501"/>
      <c r="U19" s="3501"/>
      <c r="V19" s="3502"/>
      <c r="W19" s="421"/>
      <c r="X19" s="421"/>
      <c r="Y19" s="421"/>
      <c r="Z19" s="421"/>
      <c r="AA19" s="449"/>
      <c r="AB19" s="482"/>
      <c r="AC19" s="482"/>
      <c r="AD19" s="487"/>
      <c r="AE19" s="487"/>
      <c r="AF19" s="484"/>
      <c r="AG19" s="421"/>
    </row>
    <row r="20" spans="1:33" ht="30" customHeight="1">
      <c r="A20" s="427"/>
      <c r="B20" s="1782"/>
      <c r="C20" s="482"/>
      <c r="D20" s="482"/>
      <c r="E20" s="487"/>
      <c r="F20" s="482"/>
      <c r="G20" s="397"/>
      <c r="H20" s="3500"/>
      <c r="I20" s="3501"/>
      <c r="J20" s="3501"/>
      <c r="K20" s="3501"/>
      <c r="L20" s="3501"/>
      <c r="M20" s="3501"/>
      <c r="N20" s="3501"/>
      <c r="O20" s="3501"/>
      <c r="P20" s="3501"/>
      <c r="Q20" s="3501"/>
      <c r="R20" s="3501"/>
      <c r="S20" s="3501"/>
      <c r="T20" s="3501"/>
      <c r="U20" s="3501"/>
      <c r="V20" s="3502"/>
      <c r="W20" s="421"/>
      <c r="X20" s="421"/>
      <c r="Y20" s="421"/>
      <c r="Z20" s="421"/>
      <c r="AA20" s="449"/>
      <c r="AB20" s="482"/>
      <c r="AC20" s="3528">
        <v>121805</v>
      </c>
      <c r="AD20" s="3528"/>
      <c r="AE20" s="2034"/>
      <c r="AF20" s="484"/>
      <c r="AG20" s="421"/>
    </row>
    <row r="21" spans="1:33" ht="30" customHeight="1">
      <c r="A21" s="427"/>
      <c r="B21" s="1782"/>
      <c r="C21" s="482"/>
      <c r="D21" s="482"/>
      <c r="E21" s="487"/>
      <c r="F21" s="482"/>
      <c r="G21" s="397"/>
      <c r="H21" s="3500"/>
      <c r="I21" s="3501"/>
      <c r="J21" s="3501"/>
      <c r="K21" s="3501"/>
      <c r="L21" s="3501"/>
      <c r="M21" s="3501"/>
      <c r="N21" s="3501"/>
      <c r="O21" s="3501"/>
      <c r="P21" s="3501"/>
      <c r="Q21" s="3501"/>
      <c r="R21" s="3501"/>
      <c r="S21" s="3501"/>
      <c r="T21" s="3501"/>
      <c r="U21" s="3501"/>
      <c r="V21" s="3502"/>
      <c r="W21" s="421"/>
      <c r="X21" s="3529" t="s">
        <v>2432</v>
      </c>
      <c r="Y21" s="3529"/>
      <c r="Z21" s="3530"/>
      <c r="AA21" s="3522"/>
      <c r="AB21" s="3523"/>
      <c r="AC21" s="3523"/>
      <c r="AD21" s="3524"/>
      <c r="AE21" s="2035"/>
      <c r="AF21" s="484"/>
      <c r="AG21" s="421"/>
    </row>
    <row r="22" spans="1:33" ht="30" customHeight="1">
      <c r="A22" s="427"/>
      <c r="B22" s="1781"/>
      <c r="C22" s="428"/>
      <c r="D22" s="427"/>
      <c r="E22" s="455"/>
      <c r="F22" s="427"/>
      <c r="G22" s="512"/>
      <c r="H22" s="3503"/>
      <c r="I22" s="3504"/>
      <c r="J22" s="3504"/>
      <c r="K22" s="3504"/>
      <c r="L22" s="3504"/>
      <c r="M22" s="3504"/>
      <c r="N22" s="3504"/>
      <c r="O22" s="3504"/>
      <c r="P22" s="3504"/>
      <c r="Q22" s="3504"/>
      <c r="R22" s="3504"/>
      <c r="S22" s="3504"/>
      <c r="T22" s="3504"/>
      <c r="U22" s="3504"/>
      <c r="V22" s="3505"/>
      <c r="W22" s="421"/>
      <c r="X22" s="3529"/>
      <c r="Y22" s="3529"/>
      <c r="Z22" s="3530"/>
      <c r="AA22" s="3525"/>
      <c r="AB22" s="3526"/>
      <c r="AC22" s="3526"/>
      <c r="AD22" s="3527"/>
      <c r="AE22" s="2035"/>
      <c r="AF22" s="448"/>
      <c r="AG22" s="421"/>
    </row>
    <row r="23" spans="1:33" ht="29.4" customHeight="1">
      <c r="A23" s="427"/>
      <c r="B23" s="1781"/>
      <c r="C23" s="428"/>
      <c r="D23" s="427"/>
      <c r="E23" s="455"/>
      <c r="F23" s="427"/>
      <c r="G23" s="512"/>
      <c r="H23" s="512"/>
      <c r="I23" s="513"/>
      <c r="J23" s="514"/>
      <c r="K23" s="514"/>
      <c r="L23" s="514"/>
      <c r="M23" s="516"/>
      <c r="N23" s="516"/>
      <c r="O23" s="505"/>
      <c r="P23" s="421"/>
      <c r="Q23" s="421"/>
      <c r="R23" s="421"/>
      <c r="S23" s="421"/>
      <c r="T23" s="421"/>
      <c r="U23" s="421"/>
      <c r="V23" s="421"/>
      <c r="W23" s="421"/>
      <c r="X23" s="421"/>
      <c r="Y23" s="421"/>
      <c r="Z23" s="421"/>
      <c r="AA23" s="497"/>
      <c r="AB23" s="428"/>
      <c r="AC23" s="427"/>
      <c r="AD23" s="455"/>
      <c r="AE23" s="455"/>
      <c r="AF23" s="448"/>
      <c r="AG23" s="421"/>
    </row>
    <row r="24" spans="1:33" ht="30" customHeight="1">
      <c r="A24" s="427"/>
      <c r="B24" s="1781"/>
      <c r="C24" s="428"/>
      <c r="D24" s="427"/>
      <c r="E24" s="455"/>
      <c r="F24" s="427"/>
      <c r="G24" s="512"/>
      <c r="H24" s="512" t="s">
        <v>2433</v>
      </c>
      <c r="I24" s="513"/>
      <c r="J24" s="514"/>
      <c r="K24" s="514"/>
      <c r="L24" s="514"/>
      <c r="M24" s="516"/>
      <c r="N24" s="516"/>
      <c r="O24" s="505"/>
      <c r="P24" s="421"/>
      <c r="Q24" s="421"/>
      <c r="R24" s="421"/>
      <c r="S24" s="421"/>
      <c r="T24" s="421"/>
      <c r="U24" s="421"/>
      <c r="V24" s="421"/>
      <c r="W24" s="421"/>
      <c r="X24" s="421"/>
      <c r="Y24" s="421"/>
      <c r="Z24" s="421"/>
      <c r="AA24" s="421"/>
      <c r="AB24" s="421"/>
      <c r="AC24" s="427"/>
      <c r="AD24" s="421"/>
      <c r="AE24" s="421"/>
      <c r="AF24" s="448"/>
      <c r="AG24" s="421"/>
    </row>
    <row r="25" spans="1:33" ht="30" customHeight="1">
      <c r="A25" s="427"/>
      <c r="B25" s="1781"/>
      <c r="C25" s="428"/>
      <c r="D25" s="427"/>
      <c r="E25" s="455"/>
      <c r="F25" s="427"/>
      <c r="G25" s="512"/>
      <c r="H25" s="512"/>
      <c r="I25" s="513"/>
      <c r="J25" s="514"/>
      <c r="K25" s="514"/>
      <c r="L25" s="514"/>
      <c r="M25" s="516"/>
      <c r="N25" s="516"/>
      <c r="O25" s="505"/>
      <c r="P25" s="421"/>
      <c r="Q25" s="421"/>
      <c r="R25" s="421"/>
      <c r="S25" s="421"/>
      <c r="T25" s="3506">
        <v>121806</v>
      </c>
      <c r="U25" s="3506"/>
      <c r="V25" s="3506"/>
      <c r="W25" s="421"/>
      <c r="X25" s="421"/>
      <c r="Y25" s="421"/>
      <c r="Z25" s="421"/>
      <c r="AA25" s="497"/>
      <c r="AB25" s="428"/>
      <c r="AC25" s="427"/>
      <c r="AD25" s="455"/>
      <c r="AE25" s="455"/>
      <c r="AF25" s="448"/>
      <c r="AG25" s="421"/>
    </row>
    <row r="26" spans="1:33" ht="30" customHeight="1">
      <c r="A26" s="427"/>
      <c r="B26" s="1781"/>
      <c r="C26" s="428"/>
      <c r="D26" s="427"/>
      <c r="E26" s="455"/>
      <c r="F26" s="427"/>
      <c r="G26" s="512"/>
      <c r="H26" s="3497"/>
      <c r="I26" s="3498"/>
      <c r="J26" s="3498"/>
      <c r="K26" s="3498"/>
      <c r="L26" s="3498"/>
      <c r="M26" s="3498"/>
      <c r="N26" s="3498"/>
      <c r="O26" s="3498"/>
      <c r="P26" s="3498"/>
      <c r="Q26" s="3498"/>
      <c r="R26" s="3498"/>
      <c r="S26" s="3498"/>
      <c r="T26" s="3498"/>
      <c r="U26" s="3498"/>
      <c r="V26" s="3499"/>
      <c r="W26" s="421"/>
      <c r="X26" s="421"/>
      <c r="Y26" s="421"/>
      <c r="Z26" s="421"/>
      <c r="AA26" s="497"/>
      <c r="AB26" s="428"/>
      <c r="AC26" s="427"/>
      <c r="AD26" s="455"/>
      <c r="AE26" s="455"/>
      <c r="AF26" s="448"/>
      <c r="AG26" s="421"/>
    </row>
    <row r="27" spans="1:33" ht="30" customHeight="1">
      <c r="A27" s="427"/>
      <c r="B27" s="1782"/>
      <c r="C27" s="482"/>
      <c r="D27" s="482"/>
      <c r="E27" s="487"/>
      <c r="F27" s="482"/>
      <c r="G27" s="397"/>
      <c r="H27" s="3500"/>
      <c r="I27" s="3501"/>
      <c r="J27" s="3501"/>
      <c r="K27" s="3501"/>
      <c r="L27" s="3501"/>
      <c r="M27" s="3501"/>
      <c r="N27" s="3501"/>
      <c r="O27" s="3501"/>
      <c r="P27" s="3501"/>
      <c r="Q27" s="3501"/>
      <c r="R27" s="3501"/>
      <c r="S27" s="3501"/>
      <c r="T27" s="3501"/>
      <c r="U27" s="3501"/>
      <c r="V27" s="3502"/>
      <c r="W27" s="421"/>
      <c r="X27" s="421"/>
      <c r="Y27" s="421"/>
      <c r="Z27" s="421"/>
      <c r="AA27" s="497"/>
      <c r="AB27" s="428"/>
      <c r="AC27" s="427"/>
      <c r="AD27" s="455"/>
      <c r="AE27" s="455"/>
      <c r="AF27" s="484"/>
      <c r="AG27" s="421"/>
    </row>
    <row r="28" spans="1:33" ht="30" customHeight="1">
      <c r="A28" s="427"/>
      <c r="B28" s="1782"/>
      <c r="C28" s="482"/>
      <c r="D28" s="482"/>
      <c r="E28" s="487"/>
      <c r="F28" s="482"/>
      <c r="G28" s="397"/>
      <c r="H28" s="3500"/>
      <c r="I28" s="3501"/>
      <c r="J28" s="3501"/>
      <c r="K28" s="3501"/>
      <c r="L28" s="3501"/>
      <c r="M28" s="3501"/>
      <c r="N28" s="3501"/>
      <c r="O28" s="3501"/>
      <c r="P28" s="3501"/>
      <c r="Q28" s="3501"/>
      <c r="R28" s="3501"/>
      <c r="S28" s="3501"/>
      <c r="T28" s="3501"/>
      <c r="U28" s="3501"/>
      <c r="V28" s="3502"/>
      <c r="W28" s="421"/>
      <c r="X28" s="421"/>
      <c r="Y28" s="421"/>
      <c r="Z28" s="421"/>
      <c r="AA28" s="497"/>
      <c r="AB28" s="428"/>
      <c r="AC28" s="427"/>
      <c r="AD28" s="455"/>
      <c r="AE28" s="455"/>
      <c r="AF28" s="484"/>
      <c r="AG28" s="421"/>
    </row>
    <row r="29" spans="1:33" ht="30" customHeight="1">
      <c r="A29" s="427"/>
      <c r="B29" s="1781"/>
      <c r="C29" s="428"/>
      <c r="D29" s="427"/>
      <c r="E29" s="455"/>
      <c r="F29" s="427"/>
      <c r="G29" s="512"/>
      <c r="H29" s="3500"/>
      <c r="I29" s="3501"/>
      <c r="J29" s="3501"/>
      <c r="K29" s="3501"/>
      <c r="L29" s="3501"/>
      <c r="M29" s="3501"/>
      <c r="N29" s="3501"/>
      <c r="O29" s="3501"/>
      <c r="P29" s="3501"/>
      <c r="Q29" s="3501"/>
      <c r="R29" s="3501"/>
      <c r="S29" s="3501"/>
      <c r="T29" s="3501"/>
      <c r="U29" s="3501"/>
      <c r="V29" s="3502"/>
      <c r="W29" s="421"/>
      <c r="X29" s="421"/>
      <c r="Y29" s="421"/>
      <c r="Z29" s="421"/>
      <c r="AA29" s="449"/>
      <c r="AB29" s="482"/>
      <c r="AC29" s="482"/>
      <c r="AD29" s="487"/>
      <c r="AE29" s="487"/>
      <c r="AF29" s="448"/>
      <c r="AG29" s="421"/>
    </row>
    <row r="30" spans="1:33" ht="30" customHeight="1">
      <c r="A30" s="427"/>
      <c r="B30" s="1781"/>
      <c r="C30" s="428"/>
      <c r="D30" s="427"/>
      <c r="E30" s="455"/>
      <c r="F30" s="427"/>
      <c r="G30" s="512"/>
      <c r="H30" s="3500"/>
      <c r="I30" s="3501"/>
      <c r="J30" s="3501"/>
      <c r="K30" s="3501"/>
      <c r="L30" s="3501"/>
      <c r="M30" s="3501"/>
      <c r="N30" s="3501"/>
      <c r="O30" s="3501"/>
      <c r="P30" s="3501"/>
      <c r="Q30" s="3501"/>
      <c r="R30" s="3501"/>
      <c r="S30" s="3501"/>
      <c r="T30" s="3501"/>
      <c r="U30" s="3501"/>
      <c r="V30" s="3502"/>
      <c r="W30" s="421"/>
      <c r="X30" s="421"/>
      <c r="Y30" s="421"/>
      <c r="Z30" s="421"/>
      <c r="AA30" s="449"/>
      <c r="AB30" s="482"/>
      <c r="AC30" s="482"/>
      <c r="AD30" s="487"/>
      <c r="AE30" s="487"/>
      <c r="AF30" s="448"/>
      <c r="AG30" s="421"/>
    </row>
    <row r="31" spans="1:33" ht="30" customHeight="1">
      <c r="A31" s="427"/>
      <c r="B31" s="1781"/>
      <c r="C31" s="428"/>
      <c r="D31" s="427"/>
      <c r="E31" s="455"/>
      <c r="F31" s="427"/>
      <c r="G31" s="512"/>
      <c r="H31" s="3500"/>
      <c r="I31" s="3501"/>
      <c r="J31" s="3501"/>
      <c r="K31" s="3501"/>
      <c r="L31" s="3501"/>
      <c r="M31" s="3501"/>
      <c r="N31" s="3501"/>
      <c r="O31" s="3501"/>
      <c r="P31" s="3501"/>
      <c r="Q31" s="3501"/>
      <c r="R31" s="3501"/>
      <c r="S31" s="3501"/>
      <c r="T31" s="3501"/>
      <c r="U31" s="3501"/>
      <c r="V31" s="3502"/>
      <c r="W31" s="421"/>
      <c r="X31" s="421"/>
      <c r="Y31" s="421"/>
      <c r="Z31" s="421"/>
      <c r="AA31" s="449"/>
      <c r="AB31" s="482"/>
      <c r="AC31" s="3528">
        <v>121807</v>
      </c>
      <c r="AD31" s="3528"/>
      <c r="AE31" s="2034"/>
      <c r="AF31" s="448"/>
      <c r="AG31" s="421"/>
    </row>
    <row r="32" spans="1:33" ht="30" customHeight="1">
      <c r="A32" s="427"/>
      <c r="B32" s="1782"/>
      <c r="C32" s="482"/>
      <c r="D32" s="482"/>
      <c r="E32" s="487"/>
      <c r="F32" s="482"/>
      <c r="G32" s="397"/>
      <c r="H32" s="3500"/>
      <c r="I32" s="3501"/>
      <c r="J32" s="3501"/>
      <c r="K32" s="3501"/>
      <c r="L32" s="3501"/>
      <c r="M32" s="3501"/>
      <c r="N32" s="3501"/>
      <c r="O32" s="3501"/>
      <c r="P32" s="3501"/>
      <c r="Q32" s="3501"/>
      <c r="R32" s="3501"/>
      <c r="S32" s="3501"/>
      <c r="T32" s="3501"/>
      <c r="U32" s="3501"/>
      <c r="V32" s="3502"/>
      <c r="W32" s="421"/>
      <c r="X32" s="3529" t="s">
        <v>2432</v>
      </c>
      <c r="Y32" s="3529"/>
      <c r="Z32" s="3530"/>
      <c r="AA32" s="3522"/>
      <c r="AB32" s="3523"/>
      <c r="AC32" s="3523"/>
      <c r="AD32" s="3524"/>
      <c r="AE32" s="2035"/>
      <c r="AF32" s="484"/>
      <c r="AG32" s="421"/>
    </row>
    <row r="33" spans="1:33" ht="30" customHeight="1">
      <c r="A33" s="427"/>
      <c r="B33" s="1781"/>
      <c r="C33" s="428"/>
      <c r="D33" s="427"/>
      <c r="E33" s="455"/>
      <c r="F33" s="427"/>
      <c r="G33" s="512"/>
      <c r="H33" s="3503"/>
      <c r="I33" s="3504"/>
      <c r="J33" s="3504"/>
      <c r="K33" s="3504"/>
      <c r="L33" s="3504"/>
      <c r="M33" s="3504"/>
      <c r="N33" s="3504"/>
      <c r="O33" s="3504"/>
      <c r="P33" s="3504"/>
      <c r="Q33" s="3504"/>
      <c r="R33" s="3504"/>
      <c r="S33" s="3504"/>
      <c r="T33" s="3504"/>
      <c r="U33" s="3504"/>
      <c r="V33" s="3505"/>
      <c r="W33" s="421"/>
      <c r="X33" s="3529"/>
      <c r="Y33" s="3529"/>
      <c r="Z33" s="3530"/>
      <c r="AA33" s="3525"/>
      <c r="AB33" s="3526"/>
      <c r="AC33" s="3526"/>
      <c r="AD33" s="3527"/>
      <c r="AE33" s="2035"/>
      <c r="AF33" s="448"/>
      <c r="AG33" s="421"/>
    </row>
    <row r="34" spans="1:33" ht="30" customHeight="1">
      <c r="A34" s="427"/>
      <c r="B34" s="1781"/>
      <c r="C34" s="428"/>
      <c r="D34" s="427"/>
      <c r="E34" s="455"/>
      <c r="F34" s="427"/>
      <c r="G34" s="512"/>
      <c r="H34" s="512"/>
      <c r="I34" s="513"/>
      <c r="J34" s="514"/>
      <c r="K34" s="514"/>
      <c r="L34" s="514"/>
      <c r="M34" s="516"/>
      <c r="N34" s="516"/>
      <c r="O34" s="505"/>
      <c r="P34" s="421"/>
      <c r="Q34" s="421"/>
      <c r="R34" s="421"/>
      <c r="S34" s="421"/>
      <c r="T34" s="421"/>
      <c r="U34" s="421"/>
      <c r="V34" s="421"/>
      <c r="W34" s="421"/>
      <c r="X34" s="421"/>
      <c r="Y34" s="421"/>
      <c r="Z34" s="421"/>
      <c r="AA34" s="497"/>
      <c r="AB34" s="428"/>
      <c r="AC34" s="427"/>
      <c r="AD34" s="455"/>
      <c r="AE34" s="455"/>
      <c r="AF34" s="448"/>
      <c r="AG34" s="421"/>
    </row>
    <row r="35" spans="1:33" ht="30" customHeight="1">
      <c r="A35" s="427"/>
      <c r="B35" s="483"/>
      <c r="C35" s="449"/>
      <c r="D35" s="449"/>
      <c r="E35" s="449"/>
      <c r="F35" s="482"/>
      <c r="G35" s="482"/>
      <c r="H35" s="487"/>
      <c r="I35" s="482"/>
      <c r="J35" s="397"/>
      <c r="K35" s="482"/>
      <c r="L35" s="485"/>
      <c r="M35" s="482"/>
      <c r="N35" s="482"/>
      <c r="O35" s="482"/>
      <c r="P35" s="506"/>
      <c r="Q35" s="506"/>
      <c r="R35" s="507"/>
      <c r="S35" s="421"/>
      <c r="T35" s="421"/>
      <c r="U35" s="421"/>
      <c r="V35" s="421"/>
      <c r="W35" s="421"/>
      <c r="X35" s="421"/>
      <c r="Y35" s="421"/>
      <c r="Z35" s="421"/>
      <c r="AA35" s="421"/>
      <c r="AB35" s="421"/>
      <c r="AC35" s="421"/>
      <c r="AD35" s="421"/>
      <c r="AE35" s="421"/>
      <c r="AF35" s="484"/>
      <c r="AG35" s="421"/>
    </row>
    <row r="36" spans="1:33" s="47" customFormat="1" ht="30" customHeight="1" thickBot="1">
      <c r="A36" s="482"/>
      <c r="B36" s="1783"/>
      <c r="C36" s="1784"/>
      <c r="D36" s="1784"/>
      <c r="E36" s="1784"/>
      <c r="F36" s="1785"/>
      <c r="G36" s="1785"/>
      <c r="H36" s="1786"/>
      <c r="I36" s="1785"/>
      <c r="J36" s="1787"/>
      <c r="K36" s="1785"/>
      <c r="L36" s="1788"/>
      <c r="M36" s="1785"/>
      <c r="N36" s="1785"/>
      <c r="O36" s="1785"/>
      <c r="P36" s="1789"/>
      <c r="Q36" s="1789"/>
      <c r="R36" s="1790"/>
      <c r="S36" s="1791"/>
      <c r="T36" s="1791"/>
      <c r="U36" s="1791"/>
      <c r="V36" s="1791"/>
      <c r="W36" s="1791"/>
      <c r="X36" s="1791"/>
      <c r="Y36" s="1791"/>
      <c r="Z36" s="1791"/>
      <c r="AA36" s="1791"/>
      <c r="AB36" s="1791"/>
      <c r="AC36" s="1791"/>
      <c r="AD36" s="1791"/>
      <c r="AE36" s="1791"/>
      <c r="AF36" s="1792"/>
      <c r="AG36" s="482"/>
    </row>
    <row r="37" spans="1:33" s="221" customFormat="1" ht="50.1" customHeight="1">
      <c r="A37" s="510"/>
      <c r="B37" s="451"/>
      <c r="D37" s="2017"/>
      <c r="E37" s="3356">
        <v>13</v>
      </c>
      <c r="F37" s="3357"/>
      <c r="H37" s="449" t="s">
        <v>651</v>
      </c>
      <c r="I37" s="427"/>
      <c r="J37" s="427"/>
      <c r="K37" s="427"/>
      <c r="L37" s="427"/>
      <c r="M37" s="427"/>
      <c r="N37" s="427"/>
      <c r="O37" s="427"/>
      <c r="P37" s="427"/>
      <c r="Q37" s="427"/>
      <c r="R37" s="427"/>
      <c r="S37" s="427"/>
      <c r="T37" s="427"/>
      <c r="U37" s="427"/>
      <c r="V37" s="427"/>
      <c r="W37" s="427"/>
      <c r="X37" s="421"/>
      <c r="Y37" s="421"/>
      <c r="Z37" s="421"/>
      <c r="AA37" s="421"/>
      <c r="AB37" s="421"/>
      <c r="AC37" s="421"/>
      <c r="AD37" s="421"/>
      <c r="AE37" s="421"/>
      <c r="AF37" s="479"/>
      <c r="AG37" s="510"/>
    </row>
    <row r="38" spans="1:33" s="221" customFormat="1" ht="50.1" customHeight="1" thickBot="1">
      <c r="A38" s="510"/>
      <c r="B38" s="451"/>
      <c r="C38" s="2017"/>
      <c r="D38" s="2017"/>
      <c r="E38" s="3358"/>
      <c r="F38" s="3359"/>
      <c r="H38" s="452" t="s">
        <v>652</v>
      </c>
      <c r="I38" s="427"/>
      <c r="J38" s="427"/>
      <c r="K38" s="427"/>
      <c r="L38" s="427"/>
      <c r="M38" s="427"/>
      <c r="N38" s="427"/>
      <c r="O38" s="427"/>
      <c r="P38" s="427"/>
      <c r="Q38" s="427"/>
      <c r="R38" s="427"/>
      <c r="S38" s="427"/>
      <c r="T38" s="427"/>
      <c r="U38" s="427"/>
      <c r="V38" s="427"/>
      <c r="W38" s="427"/>
      <c r="X38" s="421"/>
      <c r="Y38" s="421"/>
      <c r="Z38" s="421"/>
      <c r="AA38" s="421"/>
      <c r="AB38" s="421"/>
      <c r="AC38" s="421"/>
      <c r="AD38" s="421"/>
      <c r="AE38" s="421"/>
      <c r="AF38" s="479"/>
      <c r="AG38" s="510"/>
    </row>
    <row r="39" spans="1:33" s="221" customFormat="1" ht="30" customHeight="1">
      <c r="A39" s="510"/>
      <c r="B39" s="451"/>
      <c r="C39" s="2017"/>
      <c r="D39" s="2017"/>
      <c r="E39" s="2017"/>
      <c r="F39" s="2017"/>
      <c r="G39" s="427"/>
      <c r="H39" s="427"/>
      <c r="I39" s="427"/>
      <c r="J39" s="427"/>
      <c r="K39" s="427"/>
      <c r="L39" s="427"/>
      <c r="M39" s="427"/>
      <c r="N39" s="427"/>
      <c r="O39" s="427"/>
      <c r="P39" s="427"/>
      <c r="Q39" s="427"/>
      <c r="R39" s="427"/>
      <c r="S39" s="427"/>
      <c r="T39" s="427"/>
      <c r="U39" s="427"/>
      <c r="V39" s="427"/>
      <c r="W39" s="427"/>
      <c r="X39" s="421"/>
      <c r="Y39" s="421"/>
      <c r="Z39" s="421"/>
      <c r="AA39" s="421"/>
      <c r="AB39" s="421"/>
      <c r="AC39" s="421"/>
      <c r="AD39" s="421"/>
      <c r="AE39" s="421"/>
      <c r="AF39" s="479"/>
      <c r="AG39" s="510"/>
    </row>
    <row r="40" spans="1:33" s="221" customFormat="1" ht="30" customHeight="1">
      <c r="A40" s="510"/>
      <c r="B40" s="451"/>
      <c r="C40" s="427"/>
      <c r="D40" s="455"/>
      <c r="E40" s="427"/>
      <c r="F40" s="427"/>
      <c r="G40" s="455" t="s">
        <v>492</v>
      </c>
      <c r="H40" s="427"/>
      <c r="I40" s="427"/>
      <c r="J40" s="427"/>
      <c r="K40" s="427"/>
      <c r="L40" s="427"/>
      <c r="M40" s="427"/>
      <c r="N40" s="427"/>
      <c r="O40" s="427"/>
      <c r="P40" s="427"/>
      <c r="Q40" s="427"/>
      <c r="R40" s="427"/>
      <c r="S40" s="427"/>
      <c r="T40" s="427"/>
      <c r="U40" s="427"/>
      <c r="V40" s="427"/>
      <c r="W40" s="427"/>
      <c r="X40" s="421"/>
      <c r="Y40" s="421"/>
      <c r="Z40" s="421"/>
      <c r="AA40" s="421"/>
      <c r="AB40" s="421"/>
      <c r="AC40" s="421"/>
      <c r="AD40" s="421"/>
      <c r="AE40" s="421"/>
      <c r="AF40" s="479"/>
      <c r="AG40" s="510"/>
    </row>
    <row r="41" spans="1:33" s="221" customFormat="1" ht="30" customHeight="1">
      <c r="A41" s="510"/>
      <c r="B41" s="451"/>
      <c r="C41" s="427"/>
      <c r="D41" s="455"/>
      <c r="E41" s="427"/>
      <c r="F41" s="427"/>
      <c r="G41" s="458" t="s">
        <v>493</v>
      </c>
      <c r="H41" s="427"/>
      <c r="I41" s="427"/>
      <c r="J41" s="427"/>
      <c r="K41" s="427"/>
      <c r="L41" s="427"/>
      <c r="M41" s="427"/>
      <c r="N41" s="427"/>
      <c r="O41" s="427"/>
      <c r="P41" s="427"/>
      <c r="Q41" s="427"/>
      <c r="R41" s="427"/>
      <c r="S41" s="427"/>
      <c r="T41" s="427"/>
      <c r="U41" s="427"/>
      <c r="V41" s="427"/>
      <c r="W41" s="427"/>
      <c r="X41" s="421"/>
      <c r="Y41" s="421"/>
      <c r="Z41" s="421"/>
      <c r="AA41" s="421"/>
      <c r="AB41" s="421"/>
      <c r="AC41" s="421"/>
      <c r="AD41" s="421"/>
      <c r="AE41" s="421"/>
      <c r="AF41" s="479"/>
      <c r="AG41" s="510"/>
    </row>
    <row r="42" spans="1:33" s="221" customFormat="1" ht="30" customHeight="1">
      <c r="A42" s="510"/>
      <c r="B42" s="451"/>
      <c r="C42" s="427"/>
      <c r="D42" s="455"/>
      <c r="E42" s="427"/>
      <c r="F42" s="458"/>
      <c r="G42" s="427"/>
      <c r="H42" s="427"/>
      <c r="I42" s="427"/>
      <c r="J42" s="427"/>
      <c r="K42" s="427"/>
      <c r="L42" s="427"/>
      <c r="M42" s="427"/>
      <c r="N42" s="427"/>
      <c r="O42" s="427"/>
      <c r="P42" s="427"/>
      <c r="Q42" s="427"/>
      <c r="R42" s="427"/>
      <c r="S42" s="427"/>
      <c r="T42" s="427"/>
      <c r="U42" s="427"/>
      <c r="V42" s="427"/>
      <c r="W42" s="427"/>
      <c r="X42" s="421"/>
      <c r="Y42" s="421"/>
      <c r="Z42" s="421"/>
      <c r="AA42" s="421"/>
      <c r="AB42" s="421"/>
      <c r="AC42" s="421"/>
      <c r="AD42" s="421"/>
      <c r="AE42" s="421"/>
      <c r="AF42" s="479"/>
      <c r="AG42" s="510"/>
    </row>
    <row r="43" spans="1:33" s="221" customFormat="1" ht="30" customHeight="1">
      <c r="A43" s="510"/>
      <c r="B43" s="451"/>
      <c r="C43" s="427"/>
      <c r="D43" s="455"/>
      <c r="E43" s="427"/>
      <c r="F43" s="427"/>
      <c r="G43" s="427"/>
      <c r="H43" s="427"/>
      <c r="I43" s="427"/>
      <c r="J43" s="427"/>
      <c r="K43" s="427"/>
      <c r="L43" s="427"/>
      <c r="M43" s="427"/>
      <c r="N43" s="427"/>
      <c r="O43" s="427"/>
      <c r="P43" s="427"/>
      <c r="Q43" s="503"/>
      <c r="R43" s="3531" t="s">
        <v>818</v>
      </c>
      <c r="S43" s="3531"/>
      <c r="T43" s="3531"/>
      <c r="U43" s="3531"/>
      <c r="V43" s="3531"/>
      <c r="W43" s="427"/>
      <c r="X43" s="3531" t="s">
        <v>819</v>
      </c>
      <c r="Y43" s="3531"/>
      <c r="Z43" s="3531"/>
      <c r="AA43" s="3531"/>
      <c r="AB43" s="3531"/>
      <c r="AC43" s="3531"/>
      <c r="AD43" s="427"/>
      <c r="AE43" s="427"/>
      <c r="AF43" s="479"/>
      <c r="AG43" s="510"/>
    </row>
    <row r="44" spans="1:33" s="221" customFormat="1" ht="30" customHeight="1">
      <c r="A44" s="510"/>
      <c r="B44" s="451"/>
      <c r="C44" s="427"/>
      <c r="D44" s="455"/>
      <c r="E44" s="427"/>
      <c r="F44" s="427"/>
      <c r="G44" s="427"/>
      <c r="H44" s="427"/>
      <c r="I44" s="427"/>
      <c r="J44" s="427"/>
      <c r="K44" s="427"/>
      <c r="L44" s="427"/>
      <c r="M44" s="427"/>
      <c r="N44" s="427"/>
      <c r="O44" s="427"/>
      <c r="P44" s="427"/>
      <c r="Q44" s="427"/>
      <c r="R44" s="3531"/>
      <c r="S44" s="3531"/>
      <c r="T44" s="3531"/>
      <c r="U44" s="3531"/>
      <c r="V44" s="3531"/>
      <c r="W44" s="441"/>
      <c r="X44" s="3531"/>
      <c r="Y44" s="3531"/>
      <c r="Z44" s="3531"/>
      <c r="AA44" s="3531"/>
      <c r="AB44" s="3531"/>
      <c r="AC44" s="3531"/>
      <c r="AD44" s="427"/>
      <c r="AE44" s="427"/>
      <c r="AF44" s="479"/>
      <c r="AG44" s="510"/>
    </row>
    <row r="45" spans="1:33" s="221" customFormat="1" ht="30" customHeight="1">
      <c r="A45" s="510"/>
      <c r="B45" s="451"/>
      <c r="C45" s="427"/>
      <c r="D45" s="455"/>
      <c r="E45" s="427"/>
      <c r="F45" s="427"/>
      <c r="G45" s="427"/>
      <c r="H45" s="427"/>
      <c r="I45" s="427"/>
      <c r="J45" s="427"/>
      <c r="K45" s="427"/>
      <c r="L45" s="427"/>
      <c r="M45" s="427"/>
      <c r="N45" s="427"/>
      <c r="O45" s="427"/>
      <c r="P45" s="427"/>
      <c r="Q45" s="367"/>
      <c r="R45" s="3283" t="s">
        <v>40</v>
      </c>
      <c r="S45" s="3283"/>
      <c r="T45" s="3283"/>
      <c r="U45" s="3283"/>
      <c r="V45" s="3283"/>
      <c r="W45" s="367"/>
      <c r="X45" s="3283" t="s">
        <v>40</v>
      </c>
      <c r="Y45" s="3283"/>
      <c r="Z45" s="3283"/>
      <c r="AA45" s="3283"/>
      <c r="AB45" s="3283"/>
      <c r="AC45" s="3283"/>
      <c r="AD45" s="427"/>
      <c r="AE45" s="427"/>
      <c r="AF45" s="479"/>
      <c r="AG45" s="510"/>
    </row>
    <row r="46" spans="1:33" s="221" customFormat="1" ht="30" customHeight="1">
      <c r="A46" s="510"/>
      <c r="B46" s="451"/>
      <c r="C46" s="427"/>
      <c r="D46" s="455"/>
      <c r="E46" s="427"/>
      <c r="F46" s="427"/>
      <c r="G46" s="427"/>
      <c r="H46" s="427"/>
      <c r="I46" s="427"/>
      <c r="J46" s="427"/>
      <c r="K46" s="427"/>
      <c r="L46" s="427"/>
      <c r="M46" s="427"/>
      <c r="N46" s="427"/>
      <c r="O46" s="427"/>
      <c r="P46" s="427"/>
      <c r="Q46" s="427"/>
      <c r="R46" s="427"/>
      <c r="S46" s="427"/>
      <c r="T46" s="427"/>
      <c r="U46" s="3532">
        <v>1379</v>
      </c>
      <c r="V46" s="3532"/>
      <c r="W46" s="427"/>
      <c r="X46" s="427"/>
      <c r="Y46" s="455"/>
      <c r="Z46" s="427"/>
      <c r="AA46" s="441"/>
      <c r="AB46" s="3532">
        <v>1379</v>
      </c>
      <c r="AC46" s="3532"/>
      <c r="AD46" s="427"/>
      <c r="AE46" s="427"/>
      <c r="AF46" s="479"/>
      <c r="AG46" s="510"/>
    </row>
    <row r="47" spans="1:33" s="221" customFormat="1" ht="30" customHeight="1">
      <c r="A47" s="510"/>
      <c r="B47" s="451"/>
      <c r="C47" s="427"/>
      <c r="D47" s="427"/>
      <c r="E47" s="427"/>
      <c r="F47" s="463">
        <v>13.1</v>
      </c>
      <c r="G47" s="427"/>
      <c r="H47" s="455" t="s">
        <v>366</v>
      </c>
      <c r="I47" s="455"/>
      <c r="J47" s="427"/>
      <c r="K47" s="427"/>
      <c r="L47" s="427"/>
      <c r="M47" s="427"/>
      <c r="N47" s="427"/>
      <c r="O47" s="427"/>
      <c r="P47" s="427"/>
      <c r="Q47" s="3305" t="s">
        <v>52</v>
      </c>
      <c r="R47" s="3507"/>
      <c r="S47" s="3508"/>
      <c r="T47" s="3508"/>
      <c r="U47" s="3508"/>
      <c r="V47" s="3509"/>
      <c r="W47" s="427"/>
      <c r="X47" s="3305" t="s">
        <v>54</v>
      </c>
      <c r="Y47" s="3522"/>
      <c r="Z47" s="3523"/>
      <c r="AA47" s="3523"/>
      <c r="AB47" s="3523"/>
      <c r="AC47" s="3524"/>
      <c r="AD47" s="427"/>
      <c r="AE47" s="427"/>
      <c r="AF47" s="448"/>
      <c r="AG47" s="510"/>
    </row>
    <row r="48" spans="1:33" s="221" customFormat="1" ht="30" customHeight="1">
      <c r="A48" s="510"/>
      <c r="B48" s="451"/>
      <c r="C48" s="427"/>
      <c r="D48" s="427"/>
      <c r="E48" s="427"/>
      <c r="F48" s="455"/>
      <c r="G48" s="427"/>
      <c r="H48" s="458" t="s">
        <v>367</v>
      </c>
      <c r="I48" s="458"/>
      <c r="J48" s="427"/>
      <c r="K48" s="427"/>
      <c r="L48" s="427"/>
      <c r="M48" s="427"/>
      <c r="N48" s="427"/>
      <c r="O48" s="427"/>
      <c r="P48" s="427"/>
      <c r="Q48" s="3305"/>
      <c r="R48" s="3510"/>
      <c r="S48" s="3511"/>
      <c r="T48" s="3511"/>
      <c r="U48" s="3511"/>
      <c r="V48" s="3512"/>
      <c r="W48" s="427"/>
      <c r="X48" s="3305"/>
      <c r="Y48" s="3525"/>
      <c r="Z48" s="3526"/>
      <c r="AA48" s="3526"/>
      <c r="AB48" s="3526"/>
      <c r="AC48" s="3527"/>
      <c r="AD48" s="427"/>
      <c r="AE48" s="427"/>
      <c r="AF48" s="448"/>
      <c r="AG48" s="510"/>
    </row>
    <row r="49" spans="1:33" s="221" customFormat="1" ht="30" customHeight="1">
      <c r="A49" s="510"/>
      <c r="B49" s="451"/>
      <c r="C49" s="427"/>
      <c r="D49" s="427"/>
      <c r="E49" s="427"/>
      <c r="F49" s="455"/>
      <c r="G49" s="427"/>
      <c r="H49" s="427"/>
      <c r="I49" s="427"/>
      <c r="J49" s="427"/>
      <c r="K49" s="427"/>
      <c r="L49" s="427"/>
      <c r="M49" s="427"/>
      <c r="N49" s="427"/>
      <c r="O49" s="427"/>
      <c r="P49" s="427"/>
      <c r="Q49" s="427"/>
      <c r="R49" s="1494"/>
      <c r="S49" s="1494"/>
      <c r="T49" s="1494"/>
      <c r="U49" s="1494"/>
      <c r="V49" s="1494"/>
      <c r="W49" s="427"/>
      <c r="X49" s="427"/>
      <c r="Y49" s="1495"/>
      <c r="Z49" s="1495"/>
      <c r="AA49" s="1495"/>
      <c r="AB49" s="1496"/>
      <c r="AC49" s="1496"/>
      <c r="AD49" s="427"/>
      <c r="AE49" s="427"/>
      <c r="AF49" s="479"/>
      <c r="AG49" s="510"/>
    </row>
    <row r="50" spans="1:33" s="221" customFormat="1" ht="30" customHeight="1">
      <c r="A50" s="510"/>
      <c r="B50" s="451"/>
      <c r="C50" s="427"/>
      <c r="D50" s="427"/>
      <c r="E50" s="427"/>
      <c r="F50" s="463">
        <v>13.2</v>
      </c>
      <c r="G50" s="427"/>
      <c r="H50" s="455" t="s">
        <v>451</v>
      </c>
      <c r="I50" s="455"/>
      <c r="J50" s="427"/>
      <c r="K50" s="427"/>
      <c r="L50" s="427"/>
      <c r="M50" s="427"/>
      <c r="N50" s="427"/>
      <c r="O50" s="427"/>
      <c r="P50" s="427"/>
      <c r="Q50" s="3305" t="s">
        <v>53</v>
      </c>
      <c r="R50" s="3507"/>
      <c r="S50" s="3508"/>
      <c r="T50" s="3508"/>
      <c r="U50" s="3508"/>
      <c r="V50" s="3509"/>
      <c r="W50" s="427"/>
      <c r="X50" s="3305" t="s">
        <v>55</v>
      </c>
      <c r="Y50" s="3522"/>
      <c r="Z50" s="3523"/>
      <c r="AA50" s="3523"/>
      <c r="AB50" s="3523"/>
      <c r="AC50" s="3524"/>
      <c r="AD50" s="427"/>
      <c r="AE50" s="427"/>
      <c r="AF50" s="479"/>
      <c r="AG50" s="510"/>
    </row>
    <row r="51" spans="1:33" s="221" customFormat="1" ht="30" customHeight="1">
      <c r="A51" s="510"/>
      <c r="B51" s="451"/>
      <c r="C51" s="427"/>
      <c r="D51" s="427"/>
      <c r="E51" s="427"/>
      <c r="F51" s="455"/>
      <c r="G51" s="427"/>
      <c r="H51" s="458" t="s">
        <v>452</v>
      </c>
      <c r="I51" s="458"/>
      <c r="J51" s="427"/>
      <c r="K51" s="427"/>
      <c r="L51" s="427"/>
      <c r="M51" s="427"/>
      <c r="N51" s="427"/>
      <c r="O51" s="427"/>
      <c r="P51" s="427"/>
      <c r="Q51" s="3305"/>
      <c r="R51" s="3510"/>
      <c r="S51" s="3511"/>
      <c r="T51" s="3511"/>
      <c r="U51" s="3511"/>
      <c r="V51" s="3512"/>
      <c r="W51" s="427"/>
      <c r="X51" s="3305"/>
      <c r="Y51" s="3525"/>
      <c r="Z51" s="3526"/>
      <c r="AA51" s="3526"/>
      <c r="AB51" s="3526"/>
      <c r="AC51" s="3527"/>
      <c r="AD51" s="427"/>
      <c r="AE51" s="427"/>
      <c r="AF51" s="479"/>
      <c r="AG51" s="510"/>
    </row>
    <row r="52" spans="1:33" s="221" customFormat="1" ht="30" customHeight="1">
      <c r="A52" s="510"/>
      <c r="B52" s="451"/>
      <c r="C52" s="427"/>
      <c r="D52" s="455"/>
      <c r="E52" s="427"/>
      <c r="F52" s="427"/>
      <c r="G52" s="427"/>
      <c r="H52" s="427"/>
      <c r="I52" s="427"/>
      <c r="J52" s="427"/>
      <c r="K52" s="427"/>
      <c r="L52" s="427"/>
      <c r="M52" s="427"/>
      <c r="N52" s="427"/>
      <c r="O52" s="427"/>
      <c r="P52" s="427"/>
      <c r="Q52" s="427"/>
      <c r="R52" s="427"/>
      <c r="S52" s="427"/>
      <c r="T52" s="427"/>
      <c r="U52" s="427"/>
      <c r="V52" s="427"/>
      <c r="W52" s="441"/>
      <c r="X52" s="427"/>
      <c r="Y52" s="427"/>
      <c r="Z52" s="427"/>
      <c r="AA52" s="427"/>
      <c r="AB52" s="427"/>
      <c r="AC52" s="427"/>
      <c r="AD52" s="427"/>
      <c r="AE52" s="427"/>
      <c r="AF52" s="448"/>
      <c r="AG52" s="510"/>
    </row>
    <row r="53" spans="1:33" s="221" customFormat="1" ht="30" customHeight="1">
      <c r="A53" s="510"/>
      <c r="B53" s="451"/>
      <c r="C53" s="427"/>
      <c r="D53" s="455"/>
      <c r="E53" s="427"/>
      <c r="F53" s="427"/>
      <c r="G53" s="427"/>
      <c r="H53" s="427"/>
      <c r="I53" s="427"/>
      <c r="J53" s="427"/>
      <c r="K53" s="427"/>
      <c r="L53" s="427"/>
      <c r="M53" s="427"/>
      <c r="N53" s="427"/>
      <c r="O53" s="427"/>
      <c r="P53" s="427"/>
      <c r="Q53" s="427"/>
      <c r="R53" s="427"/>
      <c r="S53" s="427"/>
      <c r="T53" s="427"/>
      <c r="U53" s="427"/>
      <c r="V53" s="427"/>
      <c r="W53" s="441"/>
      <c r="X53" s="427"/>
      <c r="Y53" s="427"/>
      <c r="Z53" s="427"/>
      <c r="AA53" s="427"/>
      <c r="AB53" s="427"/>
      <c r="AC53" s="427"/>
      <c r="AD53" s="427"/>
      <c r="AE53" s="427"/>
      <c r="AF53" s="448"/>
      <c r="AG53" s="510"/>
    </row>
    <row r="54" spans="1:33" s="221" customFormat="1" ht="30" customHeight="1">
      <c r="A54" s="510"/>
      <c r="B54" s="465"/>
      <c r="C54" s="467"/>
      <c r="D54" s="466"/>
      <c r="E54" s="467"/>
      <c r="F54" s="467"/>
      <c r="G54" s="467"/>
      <c r="H54" s="467"/>
      <c r="I54" s="467"/>
      <c r="J54" s="467"/>
      <c r="K54" s="467"/>
      <c r="L54" s="467"/>
      <c r="M54" s="467"/>
      <c r="N54" s="467"/>
      <c r="O54" s="467"/>
      <c r="P54" s="467"/>
      <c r="Q54" s="467"/>
      <c r="R54" s="467"/>
      <c r="S54" s="467"/>
      <c r="T54" s="467"/>
      <c r="U54" s="467"/>
      <c r="V54" s="467"/>
      <c r="W54" s="528"/>
      <c r="X54" s="467"/>
      <c r="Y54" s="467"/>
      <c r="Z54" s="467"/>
      <c r="AA54" s="467"/>
      <c r="AB54" s="467"/>
      <c r="AC54" s="467"/>
      <c r="AD54" s="467"/>
      <c r="AE54" s="467"/>
      <c r="AF54" s="468"/>
      <c r="AG54" s="510"/>
    </row>
    <row r="55" spans="1:33" s="221" customFormat="1" ht="30" customHeight="1" thickBot="1">
      <c r="A55" s="510"/>
      <c r="B55" s="451"/>
      <c r="C55" s="427"/>
      <c r="D55" s="455"/>
      <c r="E55" s="427"/>
      <c r="F55" s="427"/>
      <c r="G55" s="427"/>
      <c r="H55" s="427"/>
      <c r="I55" s="427"/>
      <c r="J55" s="427"/>
      <c r="K55" s="427"/>
      <c r="L55" s="427"/>
      <c r="M55" s="427"/>
      <c r="N55" s="427"/>
      <c r="O55" s="427"/>
      <c r="P55" s="427"/>
      <c r="Q55" s="427"/>
      <c r="R55" s="427"/>
      <c r="S55" s="427"/>
      <c r="T55" s="427"/>
      <c r="U55" s="427"/>
      <c r="V55" s="427"/>
      <c r="W55" s="441"/>
      <c r="X55" s="427"/>
      <c r="Y55" s="427"/>
      <c r="Z55" s="427"/>
      <c r="AA55" s="427"/>
      <c r="AB55" s="427"/>
      <c r="AC55" s="427"/>
      <c r="AD55" s="427"/>
      <c r="AE55" s="427"/>
      <c r="AF55" s="448"/>
      <c r="AG55" s="510"/>
    </row>
    <row r="56" spans="1:33" s="221" customFormat="1" ht="50.1" customHeight="1">
      <c r="A56" s="510"/>
      <c r="B56" s="451"/>
      <c r="C56" s="427"/>
      <c r="E56" s="3356">
        <v>14</v>
      </c>
      <c r="F56" s="3357"/>
      <c r="G56" s="2017"/>
      <c r="H56" s="397" t="s">
        <v>2434</v>
      </c>
      <c r="I56" s="427"/>
      <c r="J56" s="427"/>
      <c r="K56" s="427"/>
      <c r="L56" s="399"/>
      <c r="M56" s="421"/>
      <c r="N56" s="421"/>
      <c r="O56" s="421"/>
      <c r="P56" s="504"/>
      <c r="Q56" s="504"/>
      <c r="R56" s="505"/>
      <c r="S56" s="421"/>
      <c r="T56" s="421"/>
      <c r="U56" s="421"/>
      <c r="V56" s="421"/>
      <c r="W56" s="421"/>
      <c r="X56" s="421"/>
      <c r="Y56" s="421"/>
      <c r="Z56" s="421"/>
      <c r="AA56" s="421"/>
      <c r="AB56" s="421"/>
      <c r="AC56" s="421"/>
      <c r="AD56" s="421"/>
      <c r="AE56" s="421"/>
      <c r="AF56" s="448"/>
      <c r="AG56" s="510"/>
    </row>
    <row r="57" spans="1:33" s="221" customFormat="1" ht="50.1" customHeight="1" thickBot="1">
      <c r="A57" s="510"/>
      <c r="B57" s="451"/>
      <c r="C57" s="427"/>
      <c r="D57" s="2017"/>
      <c r="E57" s="3358"/>
      <c r="F57" s="3359"/>
      <c r="G57" s="2017"/>
      <c r="H57" s="452" t="s">
        <v>2435</v>
      </c>
      <c r="I57" s="427"/>
      <c r="J57" s="427"/>
      <c r="K57" s="427"/>
      <c r="L57" s="427"/>
      <c r="M57" s="427"/>
      <c r="N57" s="427"/>
      <c r="O57" s="421"/>
      <c r="P57" s="506"/>
      <c r="Q57" s="506"/>
      <c r="R57" s="507"/>
      <c r="S57" s="421"/>
      <c r="T57" s="421"/>
      <c r="U57" s="421"/>
      <c r="V57" s="421"/>
      <c r="W57" s="421"/>
      <c r="X57" s="421"/>
      <c r="Y57" s="421"/>
      <c r="Z57" s="421"/>
      <c r="AA57" s="421"/>
      <c r="AB57" s="421"/>
      <c r="AC57" s="421"/>
      <c r="AD57" s="421"/>
      <c r="AE57" s="421"/>
      <c r="AF57" s="448"/>
      <c r="AG57" s="510"/>
    </row>
    <row r="58" spans="1:33" s="221" customFormat="1" ht="30" customHeight="1">
      <c r="A58" s="510"/>
      <c r="B58" s="451"/>
      <c r="C58" s="427"/>
      <c r="D58" s="2017"/>
      <c r="E58" s="2017"/>
      <c r="F58" s="2017"/>
      <c r="G58" s="2017"/>
      <c r="H58" s="45"/>
      <c r="I58" s="427"/>
      <c r="J58" s="427"/>
      <c r="K58" s="427"/>
      <c r="L58" s="427"/>
      <c r="M58" s="427"/>
      <c r="N58" s="427"/>
      <c r="O58" s="427"/>
      <c r="P58" s="427"/>
      <c r="Q58" s="427"/>
      <c r="R58" s="427"/>
      <c r="S58" s="427"/>
      <c r="T58" s="427"/>
      <c r="U58" s="427"/>
      <c r="V58" s="504"/>
      <c r="W58" s="504"/>
      <c r="X58" s="504"/>
      <c r="Y58" s="504"/>
      <c r="Z58" s="504"/>
      <c r="AA58" s="504"/>
      <c r="AB58" s="504"/>
      <c r="AC58" s="504"/>
      <c r="AD58" s="504"/>
      <c r="AE58" s="504"/>
      <c r="AF58" s="481"/>
      <c r="AG58" s="510"/>
    </row>
    <row r="59" spans="1:33" s="221" customFormat="1" ht="30" customHeight="1">
      <c r="A59" s="510"/>
      <c r="B59" s="451"/>
      <c r="C59" s="427"/>
      <c r="D59" s="486"/>
      <c r="E59" s="427"/>
      <c r="F59" s="455"/>
      <c r="G59" s="427"/>
      <c r="H59" s="455"/>
      <c r="I59" s="427"/>
      <c r="J59" s="427"/>
      <c r="K59" s="427"/>
      <c r="L59" s="399"/>
      <c r="M59" s="421"/>
      <c r="N59" s="421"/>
      <c r="O59" s="421"/>
      <c r="P59" s="504"/>
      <c r="Q59" s="504"/>
      <c r="R59" s="505"/>
      <c r="S59" s="421"/>
      <c r="T59" s="421"/>
      <c r="U59" s="421"/>
      <c r="V59" s="421"/>
      <c r="W59" s="421"/>
      <c r="X59" s="421"/>
      <c r="Y59" s="421"/>
      <c r="Z59" s="421"/>
      <c r="AA59" s="421"/>
      <c r="AB59" s="421"/>
      <c r="AC59" s="421"/>
      <c r="AD59" s="421"/>
      <c r="AE59" s="421"/>
      <c r="AF59" s="481"/>
      <c r="AG59" s="510"/>
    </row>
    <row r="60" spans="1:33" s="221" customFormat="1" ht="30" customHeight="1">
      <c r="A60" s="510"/>
      <c r="B60" s="451"/>
      <c r="C60" s="427"/>
      <c r="D60" s="455"/>
      <c r="E60" s="427"/>
      <c r="F60" s="458"/>
      <c r="G60" s="427"/>
      <c r="H60" s="458"/>
      <c r="I60" s="427"/>
      <c r="J60" s="427"/>
      <c r="K60" s="427"/>
      <c r="L60" s="399"/>
      <c r="M60" s="421"/>
      <c r="N60" s="421"/>
      <c r="O60" s="421"/>
      <c r="P60" s="506"/>
      <c r="Q60" s="506"/>
      <c r="R60" s="507"/>
      <c r="S60" s="421"/>
      <c r="T60" s="421"/>
      <c r="U60" s="421"/>
      <c r="V60" s="421"/>
      <c r="W60" s="421"/>
      <c r="X60" s="421"/>
      <c r="Y60" s="421"/>
      <c r="Z60" s="421"/>
      <c r="AA60" s="421"/>
      <c r="AB60" s="421"/>
      <c r="AC60" s="421"/>
      <c r="AD60" s="421"/>
      <c r="AE60" s="421"/>
      <c r="AF60" s="448"/>
      <c r="AG60" s="510"/>
    </row>
    <row r="61" spans="1:33" s="221" customFormat="1">
      <c r="A61" s="510"/>
      <c r="B61" s="1793"/>
      <c r="C61" s="1794"/>
      <c r="D61" s="1795"/>
      <c r="E61" s="1794"/>
      <c r="F61" s="1794"/>
      <c r="G61" s="1794"/>
      <c r="H61" s="1794"/>
      <c r="I61" s="1794"/>
      <c r="J61" s="1794"/>
      <c r="K61" s="1794"/>
      <c r="L61" s="1794"/>
      <c r="M61" s="1794"/>
      <c r="N61" s="1794"/>
      <c r="O61" s="1794"/>
      <c r="P61" s="1794"/>
      <c r="Q61" s="1794"/>
      <c r="R61" s="1794"/>
      <c r="S61" s="1794"/>
      <c r="T61" s="1794"/>
      <c r="U61" s="1794"/>
      <c r="V61" s="1794"/>
      <c r="W61" s="1796"/>
      <c r="X61" s="1794"/>
      <c r="Y61" s="1794"/>
      <c r="Z61" s="1794"/>
      <c r="AA61" s="1794"/>
      <c r="AB61" s="1794"/>
      <c r="AC61" s="1794"/>
      <c r="AD61" s="1794"/>
      <c r="AE61" s="1794"/>
      <c r="AF61" s="1797"/>
      <c r="AG61" s="510"/>
    </row>
    <row r="62" spans="1:33" s="221" customFormat="1">
      <c r="A62" s="510"/>
      <c r="B62" s="301"/>
      <c r="C62" s="273"/>
      <c r="D62" s="274"/>
      <c r="E62" s="273"/>
      <c r="F62" s="273"/>
      <c r="G62" s="273" t="s">
        <v>653</v>
      </c>
      <c r="H62" s="273"/>
      <c r="I62" s="273"/>
      <c r="J62" s="273"/>
      <c r="K62" s="273"/>
      <c r="L62" s="273"/>
      <c r="M62" s="273"/>
      <c r="N62" s="273"/>
      <c r="O62" s="273"/>
      <c r="P62" s="273"/>
      <c r="Q62" s="273"/>
      <c r="R62" s="273"/>
      <c r="S62" s="273"/>
      <c r="T62" s="273"/>
      <c r="U62" s="273"/>
      <c r="V62" s="273"/>
      <c r="W62" s="275"/>
      <c r="X62" s="273"/>
      <c r="Y62" s="273"/>
      <c r="Z62" s="273"/>
      <c r="AA62" s="273"/>
      <c r="AB62" s="273"/>
      <c r="AC62" s="273"/>
      <c r="AD62" s="273"/>
      <c r="AE62" s="273"/>
      <c r="AF62" s="271"/>
      <c r="AG62" s="510"/>
    </row>
    <row r="63" spans="1:33" s="221" customFormat="1" ht="30" customHeight="1">
      <c r="A63" s="510"/>
      <c r="B63" s="301"/>
      <c r="C63" s="273"/>
      <c r="D63" s="274"/>
      <c r="E63" s="273"/>
      <c r="F63" s="277"/>
      <c r="G63" s="277" t="s">
        <v>2904</v>
      </c>
      <c r="H63" s="273"/>
      <c r="I63" s="273"/>
      <c r="J63" s="273"/>
      <c r="K63" s="273"/>
      <c r="L63" s="276"/>
      <c r="M63" s="272"/>
      <c r="N63" s="272"/>
      <c r="O63" s="272"/>
      <c r="P63" s="278"/>
      <c r="Q63" s="278"/>
      <c r="R63" s="279"/>
      <c r="S63" s="272"/>
      <c r="T63" s="272"/>
      <c r="U63" s="272"/>
      <c r="V63" s="272"/>
      <c r="W63" s="272"/>
      <c r="X63" s="272"/>
      <c r="Y63" s="272"/>
      <c r="Z63" s="272"/>
      <c r="AA63" s="272"/>
      <c r="AB63" s="272"/>
      <c r="AC63" s="272"/>
      <c r="AD63" s="272"/>
      <c r="AE63" s="272"/>
      <c r="AF63" s="302"/>
      <c r="AG63" s="510"/>
    </row>
    <row r="64" spans="1:33" s="221" customFormat="1" ht="30" customHeight="1">
      <c r="A64" s="510"/>
      <c r="B64" s="1798"/>
      <c r="C64" s="1799"/>
      <c r="D64" s="1800"/>
      <c r="E64" s="1799"/>
      <c r="F64" s="1799"/>
      <c r="G64" s="1799"/>
      <c r="H64" s="1799"/>
      <c r="I64" s="1799"/>
      <c r="J64" s="1799"/>
      <c r="K64" s="1799"/>
      <c r="L64" s="1799"/>
      <c r="M64" s="1799"/>
      <c r="N64" s="1799"/>
      <c r="O64" s="1799"/>
      <c r="P64" s="1799"/>
      <c r="Q64" s="1799"/>
      <c r="R64" s="1799"/>
      <c r="S64" s="1799"/>
      <c r="T64" s="1799"/>
      <c r="U64" s="1801"/>
      <c r="V64" s="1802"/>
      <c r="W64" s="1802"/>
      <c r="X64" s="1802"/>
      <c r="Y64" s="1802"/>
      <c r="Z64" s="1802"/>
      <c r="AA64" s="1802"/>
      <c r="AB64" s="1802"/>
      <c r="AC64" s="1802"/>
      <c r="AD64" s="1802"/>
      <c r="AE64" s="1802"/>
      <c r="AF64" s="1803"/>
      <c r="AG64" s="510"/>
    </row>
    <row r="65" spans="1:215" s="221" customFormat="1" ht="30" customHeight="1">
      <c r="A65" s="510"/>
      <c r="B65" s="511"/>
      <c r="C65" s="510"/>
      <c r="D65" s="495"/>
      <c r="E65" s="497"/>
      <c r="F65" s="428"/>
      <c r="G65" s="427"/>
      <c r="H65" s="455"/>
      <c r="I65" s="427"/>
      <c r="J65" s="512"/>
      <c r="K65" s="512"/>
      <c r="L65" s="513"/>
      <c r="M65" s="514"/>
      <c r="N65" s="514"/>
      <c r="O65" s="514"/>
      <c r="P65" s="516"/>
      <c r="Q65" s="516"/>
      <c r="R65" s="505"/>
      <c r="S65" s="421"/>
      <c r="T65" s="421"/>
      <c r="U65" s="421"/>
      <c r="V65" s="421"/>
      <c r="W65" s="421"/>
      <c r="X65" s="421"/>
      <c r="Y65" s="421"/>
      <c r="Z65" s="421"/>
      <c r="AA65" s="421"/>
      <c r="AB65" s="421"/>
      <c r="AC65" s="421"/>
      <c r="AD65" s="421"/>
      <c r="AE65" s="421"/>
      <c r="AF65" s="515"/>
      <c r="AG65" s="510"/>
    </row>
    <row r="66" spans="1:215" s="47" customFormat="1" ht="30" customHeight="1">
      <c r="A66" s="482"/>
      <c r="B66" s="483"/>
      <c r="C66" s="449"/>
      <c r="D66" s="449"/>
      <c r="E66" s="449"/>
      <c r="F66" s="482"/>
      <c r="G66" s="482"/>
      <c r="H66" s="487"/>
      <c r="I66" s="482"/>
      <c r="J66" s="397"/>
      <c r="K66" s="482"/>
      <c r="L66" s="485"/>
      <c r="M66" s="482"/>
      <c r="N66" s="482"/>
      <c r="O66" s="482"/>
      <c r="P66" s="506"/>
      <c r="Q66" s="506"/>
      <c r="R66" s="507"/>
      <c r="S66" s="421"/>
      <c r="T66" s="421"/>
      <c r="U66" s="421"/>
      <c r="V66" s="421"/>
      <c r="W66" s="421"/>
      <c r="X66" s="421"/>
      <c r="Y66" s="421"/>
      <c r="Z66" s="421"/>
      <c r="AA66" s="421"/>
      <c r="AB66" s="421"/>
      <c r="AC66" s="421"/>
      <c r="AD66" s="421"/>
      <c r="AE66" s="421"/>
      <c r="AF66" s="484"/>
      <c r="AG66" s="482"/>
    </row>
    <row r="67" spans="1:215" s="47" customFormat="1" ht="30" customHeight="1">
      <c r="A67" s="482"/>
      <c r="B67" s="483"/>
      <c r="C67" s="449"/>
      <c r="D67" s="449"/>
      <c r="E67" s="449"/>
      <c r="F67" s="482"/>
      <c r="G67" s="482"/>
      <c r="H67" s="487"/>
      <c r="I67" s="482"/>
      <c r="J67" s="397"/>
      <c r="K67" s="482"/>
      <c r="L67" s="485"/>
      <c r="M67" s="482"/>
      <c r="N67" s="482"/>
      <c r="O67" s="482"/>
      <c r="P67" s="506"/>
      <c r="Q67" s="506"/>
      <c r="R67" s="507"/>
      <c r="S67" s="421"/>
      <c r="T67" s="421"/>
      <c r="U67" s="421"/>
      <c r="V67" s="421"/>
      <c r="W67" s="421"/>
      <c r="X67" s="421"/>
      <c r="Y67" s="421"/>
      <c r="Z67" s="421"/>
      <c r="AA67" s="421"/>
      <c r="AB67" s="421"/>
      <c r="AC67" s="421"/>
      <c r="AD67" s="421"/>
      <c r="AE67" s="421"/>
      <c r="AF67" s="484"/>
      <c r="AG67" s="482"/>
    </row>
    <row r="68" spans="1:215" s="47" customFormat="1" ht="30" customHeight="1">
      <c r="A68" s="482"/>
      <c r="B68" s="483"/>
      <c r="C68" s="449"/>
      <c r="D68" s="449"/>
      <c r="E68" s="449"/>
      <c r="F68" s="482"/>
      <c r="G68" s="482"/>
      <c r="H68" s="487"/>
      <c r="I68" s="482"/>
      <c r="J68" s="397"/>
      <c r="K68" s="482"/>
      <c r="L68" s="485"/>
      <c r="M68" s="482"/>
      <c r="N68" s="482"/>
      <c r="O68" s="482"/>
      <c r="P68" s="506"/>
      <c r="Q68" s="506"/>
      <c r="R68" s="507"/>
      <c r="S68" s="421"/>
      <c r="T68" s="421"/>
      <c r="U68" s="421"/>
      <c r="V68" s="421"/>
      <c r="W68" s="421"/>
      <c r="X68" s="421"/>
      <c r="Y68" s="421"/>
      <c r="Z68" s="421"/>
      <c r="AA68" s="421"/>
      <c r="AB68" s="421"/>
      <c r="AC68" s="421"/>
      <c r="AD68" s="421"/>
      <c r="AE68" s="421"/>
      <c r="AF68" s="484"/>
      <c r="AG68" s="482"/>
    </row>
    <row r="69" spans="1:215" s="47" customFormat="1" ht="30" customHeight="1">
      <c r="A69" s="482"/>
      <c r="B69" s="483"/>
      <c r="C69" s="449"/>
      <c r="D69" s="449"/>
      <c r="E69" s="449"/>
      <c r="F69" s="482"/>
      <c r="G69" s="482"/>
      <c r="H69" s="487"/>
      <c r="I69" s="482"/>
      <c r="J69" s="397"/>
      <c r="K69" s="482"/>
      <c r="L69" s="485"/>
      <c r="M69" s="482"/>
      <c r="N69" s="482"/>
      <c r="O69" s="482"/>
      <c r="P69" s="506"/>
      <c r="Q69" s="506"/>
      <c r="R69" s="507"/>
      <c r="S69" s="421"/>
      <c r="T69" s="421"/>
      <c r="U69" s="421"/>
      <c r="V69" s="421"/>
      <c r="W69" s="421"/>
      <c r="X69" s="421"/>
      <c r="Y69" s="421"/>
      <c r="Z69" s="421"/>
      <c r="AA69" s="421"/>
      <c r="AB69" s="421"/>
      <c r="AC69" s="421"/>
      <c r="AD69" s="421"/>
      <c r="AE69" s="421"/>
      <c r="AF69" s="484"/>
      <c r="AG69" s="482"/>
    </row>
    <row r="70" spans="1:215" s="47" customFormat="1" ht="30" customHeight="1">
      <c r="A70" s="482"/>
      <c r="B70" s="483"/>
      <c r="C70" s="452"/>
      <c r="D70" s="486"/>
      <c r="E70" s="452"/>
      <c r="F70" s="455"/>
      <c r="G70" s="482"/>
      <c r="H70" s="427"/>
      <c r="I70" s="427"/>
      <c r="J70" s="427"/>
      <c r="K70" s="427"/>
      <c r="L70" s="399"/>
      <c r="M70" s="421"/>
      <c r="N70" s="421"/>
      <c r="O70" s="421"/>
      <c r="P70" s="504"/>
      <c r="Q70" s="504"/>
      <c r="R70" s="517"/>
      <c r="S70" s="421"/>
      <c r="T70" s="421"/>
      <c r="U70" s="421"/>
      <c r="V70" s="421"/>
      <c r="W70" s="421"/>
      <c r="X70" s="421"/>
      <c r="Y70" s="421"/>
      <c r="Z70" s="421"/>
      <c r="AA70" s="421"/>
      <c r="AB70" s="421"/>
      <c r="AC70" s="421"/>
      <c r="AD70" s="421"/>
      <c r="AE70" s="421"/>
      <c r="AF70" s="484"/>
      <c r="AG70" s="482"/>
      <c r="AI70" s="48"/>
      <c r="AJ70" s="48"/>
      <c r="AK70" s="48"/>
    </row>
    <row r="71" spans="1:215" s="47" customFormat="1" ht="30" customHeight="1">
      <c r="A71" s="482"/>
      <c r="B71" s="483"/>
      <c r="C71" s="452"/>
      <c r="D71" s="486"/>
      <c r="E71" s="452"/>
      <c r="F71" s="455"/>
      <c r="G71" s="482"/>
      <c r="H71" s="427"/>
      <c r="I71" s="427"/>
      <c r="J71" s="427"/>
      <c r="K71" s="427"/>
      <c r="L71" s="399"/>
      <c r="M71" s="421"/>
      <c r="N71" s="421"/>
      <c r="O71" s="421"/>
      <c r="P71" s="504"/>
      <c r="Q71" s="504"/>
      <c r="R71" s="517"/>
      <c r="S71" s="421"/>
      <c r="T71" s="421"/>
      <c r="U71" s="421"/>
      <c r="V71" s="421"/>
      <c r="W71" s="421"/>
      <c r="X71" s="421"/>
      <c r="Y71" s="421"/>
      <c r="Z71" s="421"/>
      <c r="AA71" s="421"/>
      <c r="AB71" s="421"/>
      <c r="AC71" s="421"/>
      <c r="AD71" s="421"/>
      <c r="AE71" s="421"/>
      <c r="AF71" s="484"/>
      <c r="AG71" s="482"/>
      <c r="AI71" s="48"/>
      <c r="AJ71" s="48"/>
      <c r="AK71" s="48"/>
    </row>
    <row r="72" spans="1:215" s="47" customFormat="1" ht="30" customHeight="1">
      <c r="A72" s="482"/>
      <c r="B72" s="483"/>
      <c r="C72" s="482"/>
      <c r="D72" s="486"/>
      <c r="E72" s="482"/>
      <c r="F72" s="458"/>
      <c r="G72" s="427"/>
      <c r="H72" s="455"/>
      <c r="I72" s="427"/>
      <c r="J72" s="427"/>
      <c r="K72" s="427"/>
      <c r="L72" s="399"/>
      <c r="M72" s="421"/>
      <c r="N72" s="421"/>
      <c r="O72" s="421"/>
      <c r="P72" s="504"/>
      <c r="Q72" s="504"/>
      <c r="R72" s="505"/>
      <c r="S72" s="421"/>
      <c r="T72" s="421"/>
      <c r="U72" s="421"/>
      <c r="V72" s="421"/>
      <c r="W72" s="421"/>
      <c r="X72" s="421"/>
      <c r="Y72" s="421"/>
      <c r="Z72" s="421"/>
      <c r="AA72" s="421"/>
      <c r="AB72" s="421"/>
      <c r="AC72" s="421"/>
      <c r="AD72" s="421"/>
      <c r="AE72" s="421"/>
      <c r="AF72" s="484"/>
      <c r="AG72" s="482"/>
    </row>
    <row r="73" spans="1:215" s="47" customFormat="1" ht="30" customHeight="1">
      <c r="A73" s="482"/>
      <c r="B73" s="483"/>
      <c r="C73" s="482"/>
      <c r="D73" s="486"/>
      <c r="E73" s="482"/>
      <c r="F73" s="487"/>
      <c r="G73" s="482"/>
      <c r="H73" s="487"/>
      <c r="I73" s="482"/>
      <c r="J73" s="482"/>
      <c r="K73" s="482"/>
      <c r="L73" s="482"/>
      <c r="M73" s="482"/>
      <c r="N73" s="482"/>
      <c r="O73" s="482"/>
      <c r="P73" s="506"/>
      <c r="Q73" s="506"/>
      <c r="R73" s="507"/>
      <c r="S73" s="421"/>
      <c r="T73" s="421"/>
      <c r="U73" s="421"/>
      <c r="V73" s="421"/>
      <c r="W73" s="421"/>
      <c r="X73" s="421"/>
      <c r="Y73" s="421"/>
      <c r="Z73" s="421"/>
      <c r="AA73" s="421"/>
      <c r="AB73" s="421"/>
      <c r="AC73" s="421"/>
      <c r="AD73" s="421"/>
      <c r="AE73" s="421"/>
      <c r="AF73" s="484"/>
      <c r="AG73" s="482"/>
    </row>
    <row r="74" spans="1:215" s="47" customFormat="1" ht="30" customHeight="1">
      <c r="A74" s="482"/>
      <c r="B74" s="483"/>
      <c r="C74" s="482"/>
      <c r="D74" s="486"/>
      <c r="E74" s="482"/>
      <c r="F74" s="458"/>
      <c r="G74" s="427"/>
      <c r="H74" s="455"/>
      <c r="I74" s="427"/>
      <c r="J74" s="427"/>
      <c r="K74" s="427"/>
      <c r="L74" s="399"/>
      <c r="M74" s="421"/>
      <c r="N74" s="421"/>
      <c r="O74" s="421"/>
      <c r="P74" s="506"/>
      <c r="Q74" s="506"/>
      <c r="R74" s="504"/>
      <c r="S74" s="421"/>
      <c r="T74" s="421"/>
      <c r="U74" s="421"/>
      <c r="V74" s="421"/>
      <c r="W74" s="421"/>
      <c r="X74" s="421"/>
      <c r="Y74" s="421"/>
      <c r="Z74" s="421"/>
      <c r="AA74" s="421"/>
      <c r="AB74" s="421"/>
      <c r="AC74" s="421"/>
      <c r="AD74" s="421"/>
      <c r="AE74" s="421"/>
      <c r="AF74" s="484"/>
      <c r="AG74" s="482"/>
    </row>
    <row r="75" spans="1:215" s="47" customFormat="1" ht="30" customHeight="1">
      <c r="A75" s="482"/>
      <c r="B75" s="483"/>
      <c r="C75" s="482"/>
      <c r="D75" s="486"/>
      <c r="E75" s="482"/>
      <c r="F75" s="458"/>
      <c r="G75" s="427"/>
      <c r="H75" s="487"/>
      <c r="I75" s="482"/>
      <c r="J75" s="482"/>
      <c r="K75" s="427"/>
      <c r="L75" s="399"/>
      <c r="M75" s="421"/>
      <c r="N75" s="421"/>
      <c r="O75" s="421"/>
      <c r="P75" s="508"/>
      <c r="Q75" s="508"/>
      <c r="R75" s="509"/>
      <c r="S75" s="421"/>
      <c r="T75" s="421"/>
      <c r="U75" s="421"/>
      <c r="V75" s="421"/>
      <c r="W75" s="421"/>
      <c r="X75" s="421"/>
      <c r="Y75" s="421"/>
      <c r="Z75" s="421"/>
      <c r="AA75" s="421"/>
      <c r="AB75" s="421"/>
      <c r="AC75" s="421"/>
      <c r="AD75" s="421"/>
      <c r="AE75" s="421"/>
      <c r="AF75" s="484"/>
      <c r="AG75" s="482"/>
    </row>
    <row r="76" spans="1:215" s="47" customFormat="1" ht="30" customHeight="1">
      <c r="A76" s="482"/>
      <c r="B76" s="483"/>
      <c r="C76" s="482"/>
      <c r="D76" s="486"/>
      <c r="E76" s="482"/>
      <c r="F76" s="487"/>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482"/>
      <c r="AF76" s="484"/>
      <c r="AG76" s="482"/>
    </row>
    <row r="77" spans="1:215" s="47" customFormat="1" ht="30" customHeight="1">
      <c r="A77" s="482"/>
      <c r="B77" s="483"/>
      <c r="C77" s="482"/>
      <c r="D77" s="486"/>
      <c r="E77" s="482"/>
      <c r="F77" s="455"/>
      <c r="G77" s="455"/>
      <c r="H77" s="427"/>
      <c r="I77" s="427"/>
      <c r="J77" s="427"/>
      <c r="K77" s="427"/>
      <c r="L77" s="399"/>
      <c r="M77" s="421"/>
      <c r="N77" s="421"/>
      <c r="O77" s="421"/>
      <c r="P77" s="504"/>
      <c r="Q77" s="504"/>
      <c r="R77" s="518"/>
      <c r="S77" s="421"/>
      <c r="T77" s="421"/>
      <c r="U77" s="421"/>
      <c r="V77" s="421"/>
      <c r="W77" s="421"/>
      <c r="X77" s="421"/>
      <c r="Y77" s="421"/>
      <c r="Z77" s="421"/>
      <c r="AA77" s="421"/>
      <c r="AB77" s="421"/>
      <c r="AC77" s="421"/>
      <c r="AD77" s="421"/>
      <c r="AE77" s="421"/>
      <c r="AF77" s="519"/>
      <c r="AG77" s="488"/>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row>
    <row r="78" spans="1:215" s="47" customFormat="1" ht="30" customHeight="1">
      <c r="A78" s="482"/>
      <c r="B78" s="483"/>
      <c r="C78" s="482"/>
      <c r="D78" s="482"/>
      <c r="E78" s="482"/>
      <c r="F78" s="482"/>
      <c r="G78" s="482"/>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99"/>
      <c r="AG78" s="482"/>
      <c r="AH78" s="219"/>
    </row>
    <row r="79" spans="1:215" s="47" customFormat="1" ht="30" customHeight="1">
      <c r="A79" s="482"/>
      <c r="B79" s="483"/>
      <c r="C79" s="482"/>
      <c r="D79" s="482"/>
      <c r="E79" s="482"/>
      <c r="F79" s="482"/>
      <c r="G79" s="482"/>
      <c r="H79" s="482"/>
      <c r="I79" s="482"/>
      <c r="J79" s="482"/>
      <c r="K79" s="482"/>
      <c r="L79" s="482"/>
      <c r="M79" s="482"/>
      <c r="N79" s="482"/>
      <c r="O79" s="482"/>
      <c r="P79" s="482"/>
      <c r="Q79" s="482"/>
      <c r="R79" s="482"/>
      <c r="S79" s="482"/>
      <c r="T79" s="482"/>
      <c r="U79" s="482"/>
      <c r="V79" s="482"/>
      <c r="W79" s="482"/>
      <c r="X79" s="482"/>
      <c r="Y79" s="482"/>
      <c r="Z79" s="482"/>
      <c r="AA79" s="482"/>
      <c r="AB79" s="482"/>
      <c r="AC79" s="482"/>
      <c r="AD79" s="482"/>
      <c r="AE79" s="482"/>
      <c r="AF79" s="499"/>
      <c r="AG79" s="482"/>
      <c r="AH79" s="219"/>
    </row>
    <row r="80" spans="1:215" s="47" customFormat="1" ht="30" customHeight="1">
      <c r="A80" s="482"/>
      <c r="B80" s="483"/>
      <c r="C80" s="482"/>
      <c r="D80" s="482"/>
      <c r="E80" s="482"/>
      <c r="F80" s="482"/>
      <c r="G80" s="482"/>
      <c r="H80" s="482"/>
      <c r="I80" s="482"/>
      <c r="J80" s="482"/>
      <c r="K80" s="482"/>
      <c r="L80" s="482"/>
      <c r="M80" s="482"/>
      <c r="N80" s="482"/>
      <c r="O80" s="482"/>
      <c r="P80" s="482"/>
      <c r="Q80" s="482"/>
      <c r="R80" s="482"/>
      <c r="S80" s="482"/>
      <c r="T80" s="482"/>
      <c r="U80" s="482"/>
      <c r="V80" s="482"/>
      <c r="W80" s="482"/>
      <c r="X80" s="482"/>
      <c r="Y80" s="482"/>
      <c r="Z80" s="482"/>
      <c r="AA80" s="482"/>
      <c r="AB80" s="482"/>
      <c r="AC80" s="482"/>
      <c r="AD80" s="482"/>
      <c r="AE80" s="482"/>
      <c r="AF80" s="499"/>
      <c r="AG80" s="482"/>
      <c r="AH80" s="219"/>
    </row>
    <row r="81" spans="1:34" s="47" customFormat="1" ht="30" customHeight="1" thickBot="1">
      <c r="A81" s="482"/>
      <c r="B81" s="500"/>
      <c r="C81" s="501"/>
      <c r="D81" s="520"/>
      <c r="E81" s="501"/>
      <c r="F81" s="521"/>
      <c r="G81" s="522"/>
      <c r="H81" s="522"/>
      <c r="I81" s="522"/>
      <c r="J81" s="522"/>
      <c r="K81" s="522"/>
      <c r="L81" s="522"/>
      <c r="M81" s="522"/>
      <c r="N81" s="522"/>
      <c r="O81" s="522"/>
      <c r="P81" s="522"/>
      <c r="Q81" s="522"/>
      <c r="R81" s="522"/>
      <c r="S81" s="522"/>
      <c r="T81" s="522"/>
      <c r="U81" s="522"/>
      <c r="V81" s="522"/>
      <c r="W81" s="522"/>
      <c r="X81" s="523"/>
      <c r="Y81" s="523"/>
      <c r="Z81" s="523"/>
      <c r="AA81" s="523"/>
      <c r="AB81" s="523"/>
      <c r="AC81" s="523"/>
      <c r="AD81" s="522"/>
      <c r="AE81" s="522"/>
      <c r="AF81" s="524"/>
      <c r="AG81" s="482"/>
      <c r="AH81" s="219"/>
    </row>
    <row r="82" spans="1:34" s="47" customFormat="1" ht="30" customHeight="1">
      <c r="A82" s="482"/>
      <c r="B82" s="482"/>
      <c r="C82" s="482"/>
      <c r="D82" s="486"/>
      <c r="E82" s="482"/>
      <c r="F82" s="496"/>
      <c r="G82" s="525"/>
      <c r="H82" s="525"/>
      <c r="I82" s="525"/>
      <c r="J82" s="525"/>
      <c r="K82" s="525"/>
      <c r="L82" s="525"/>
      <c r="M82" s="525"/>
      <c r="N82" s="525"/>
      <c r="O82" s="525"/>
      <c r="P82" s="525"/>
      <c r="Q82" s="525"/>
      <c r="R82" s="525"/>
      <c r="S82" s="525"/>
      <c r="T82" s="525"/>
      <c r="U82" s="525"/>
      <c r="V82" s="525"/>
      <c r="W82" s="525"/>
      <c r="X82" s="526"/>
      <c r="Y82" s="526"/>
      <c r="Z82" s="526"/>
      <c r="AA82" s="526"/>
      <c r="AB82" s="526"/>
      <c r="AC82" s="526"/>
      <c r="AD82" s="498"/>
      <c r="AE82" s="498"/>
      <c r="AF82" s="527"/>
      <c r="AG82" s="482"/>
      <c r="AH82" s="219"/>
    </row>
    <row r="83" spans="1:34" ht="30" customHeight="1">
      <c r="A83" s="3302">
        <v>30</v>
      </c>
      <c r="B83" s="3302"/>
      <c r="C83" s="3302"/>
      <c r="D83" s="3302"/>
      <c r="E83" s="3302"/>
      <c r="F83" s="3302"/>
      <c r="G83" s="3302"/>
      <c r="H83" s="3302"/>
      <c r="I83" s="3302"/>
      <c r="J83" s="3302"/>
      <c r="K83" s="3302"/>
      <c r="L83" s="3302"/>
      <c r="M83" s="3302"/>
      <c r="N83" s="3302"/>
      <c r="O83" s="3302"/>
      <c r="P83" s="3302"/>
      <c r="Q83" s="3302"/>
      <c r="R83" s="3302"/>
      <c r="S83" s="3302"/>
      <c r="T83" s="3302"/>
      <c r="U83" s="3302"/>
      <c r="V83" s="3302"/>
      <c r="W83" s="3302"/>
      <c r="X83" s="3302"/>
      <c r="Y83" s="3302"/>
      <c r="Z83" s="3302"/>
      <c r="AA83" s="3302"/>
      <c r="AB83" s="3302"/>
      <c r="AC83" s="3302"/>
      <c r="AD83" s="3302"/>
      <c r="AE83" s="3302"/>
      <c r="AF83" s="3302"/>
      <c r="AG83" s="427"/>
    </row>
    <row r="84" spans="1:34" ht="30" customHeight="1">
      <c r="A84" s="3302"/>
      <c r="B84" s="3302"/>
      <c r="C84" s="3302"/>
      <c r="D84" s="3302"/>
      <c r="E84" s="3302"/>
      <c r="F84" s="3302"/>
      <c r="G84" s="3302"/>
      <c r="H84" s="3302"/>
      <c r="I84" s="3302"/>
      <c r="J84" s="3302"/>
      <c r="K84" s="3302"/>
      <c r="L84" s="3302"/>
      <c r="M84" s="3302"/>
      <c r="N84" s="3302"/>
      <c r="O84" s="3302"/>
      <c r="P84" s="3302"/>
      <c r="Q84" s="3302"/>
      <c r="R84" s="3302"/>
      <c r="S84" s="3302"/>
      <c r="T84" s="3302"/>
      <c r="U84" s="3302"/>
      <c r="V84" s="3302"/>
      <c r="W84" s="3302"/>
      <c r="X84" s="3302"/>
      <c r="Y84" s="3302"/>
      <c r="Z84" s="3302"/>
      <c r="AA84" s="3302"/>
      <c r="AB84" s="3302"/>
      <c r="AC84" s="3302"/>
      <c r="AD84" s="3302"/>
      <c r="AE84" s="3302"/>
      <c r="AF84" s="3302"/>
      <c r="AG84" s="427"/>
    </row>
  </sheetData>
  <mergeCells count="29">
    <mergeCell ref="E56:F57"/>
    <mergeCell ref="A83:AF84"/>
    <mergeCell ref="AA21:AD22"/>
    <mergeCell ref="AC20:AD20"/>
    <mergeCell ref="X21:Z22"/>
    <mergeCell ref="X32:Z33"/>
    <mergeCell ref="AA32:AD33"/>
    <mergeCell ref="R43:V44"/>
    <mergeCell ref="X43:AC44"/>
    <mergeCell ref="U46:V46"/>
    <mergeCell ref="AB46:AC46"/>
    <mergeCell ref="Q47:Q48"/>
    <mergeCell ref="X50:X51"/>
    <mergeCell ref="X45:AC45"/>
    <mergeCell ref="R45:V45"/>
    <mergeCell ref="X47:X48"/>
    <mergeCell ref="H15:V22"/>
    <mergeCell ref="E4:F5"/>
    <mergeCell ref="T14:V14"/>
    <mergeCell ref="Q50:Q51"/>
    <mergeCell ref="R50:V51"/>
    <mergeCell ref="G8:Z11"/>
    <mergeCell ref="T25:V25"/>
    <mergeCell ref="Y50:AC51"/>
    <mergeCell ref="R47:V48"/>
    <mergeCell ref="Y47:AC48"/>
    <mergeCell ref="AC31:AD31"/>
    <mergeCell ref="E37:F38"/>
    <mergeCell ref="H26:V33"/>
  </mergeCells>
  <pageMargins left="0.39370078740157483" right="0.39370078740157483" top="0.51181102362204722" bottom="0.51181102362204722" header="0" footer="0"/>
  <pageSetup paperSize="9" scale="3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E114"/>
  <sheetViews>
    <sheetView showGridLines="0" view="pageBreakPreview" zoomScale="40" zoomScaleNormal="50" zoomScaleSheetLayoutView="40" workbookViewId="0">
      <selection activeCell="AS28" sqref="AS28"/>
    </sheetView>
  </sheetViews>
  <sheetFormatPr defaultColWidth="6.5546875" defaultRowHeight="39.9" customHeight="1"/>
  <cols>
    <col min="1" max="1" width="6.5546875" style="204"/>
    <col min="2" max="2" width="4.33203125" style="2" customWidth="1"/>
    <col min="3" max="3" width="7.33203125" style="2" customWidth="1"/>
    <col min="4" max="16" width="7.6640625" style="2" customWidth="1"/>
    <col min="17" max="18" width="7.6640625" style="19" customWidth="1"/>
    <col min="19" max="27" width="7.6640625" style="2" customWidth="1"/>
    <col min="28" max="29" width="7.33203125" style="2" customWidth="1"/>
    <col min="30" max="30" width="3" style="2" customWidth="1"/>
    <col min="31" max="36" width="8.6640625" style="2" customWidth="1"/>
    <col min="37" max="37" width="8.6640625" style="853" customWidth="1"/>
    <col min="38" max="53" width="8.6640625" style="2" customWidth="1"/>
    <col min="54" max="55" width="8.6640625" style="204" customWidth="1"/>
    <col min="56" max="56" width="3.33203125" style="204" customWidth="1"/>
    <col min="57" max="258" width="6.5546875" style="204"/>
    <col min="259" max="259" width="4.33203125" style="204" customWidth="1"/>
    <col min="260" max="260" width="5.44140625" style="204" customWidth="1"/>
    <col min="261" max="261" width="7.33203125" style="204" customWidth="1"/>
    <col min="262" max="262" width="11.5546875" style="204" customWidth="1"/>
    <col min="263" max="263" width="4.44140625" style="204" customWidth="1"/>
    <col min="264" max="277" width="7.33203125" style="204" customWidth="1"/>
    <col min="278" max="278" width="8.6640625" style="204" customWidth="1"/>
    <col min="279" max="283" width="7.33203125" style="204" customWidth="1"/>
    <col min="284" max="284" width="10.88671875" style="204" customWidth="1"/>
    <col min="285" max="308" width="7.33203125" style="204" customWidth="1"/>
    <col min="309" max="309" width="6.5546875" style="204"/>
    <col min="310" max="310" width="10.5546875" style="204" customWidth="1"/>
    <col min="311" max="514" width="6.5546875" style="204"/>
    <col min="515" max="515" width="4.33203125" style="204" customWidth="1"/>
    <col min="516" max="516" width="5.44140625" style="204" customWidth="1"/>
    <col min="517" max="517" width="7.33203125" style="204" customWidth="1"/>
    <col min="518" max="518" width="11.5546875" style="204" customWidth="1"/>
    <col min="519" max="519" width="4.44140625" style="204" customWidth="1"/>
    <col min="520" max="533" width="7.33203125" style="204" customWidth="1"/>
    <col min="534" max="534" width="8.6640625" style="204" customWidth="1"/>
    <col min="535" max="539" width="7.33203125" style="204" customWidth="1"/>
    <col min="540" max="540" width="10.88671875" style="204" customWidth="1"/>
    <col min="541" max="564" width="7.33203125" style="204" customWidth="1"/>
    <col min="565" max="565" width="6.5546875" style="204"/>
    <col min="566" max="566" width="10.5546875" style="204" customWidth="1"/>
    <col min="567" max="770" width="6.5546875" style="204"/>
    <col min="771" max="771" width="4.33203125" style="204" customWidth="1"/>
    <col min="772" max="772" width="5.44140625" style="204" customWidth="1"/>
    <col min="773" max="773" width="7.33203125" style="204" customWidth="1"/>
    <col min="774" max="774" width="11.5546875" style="204" customWidth="1"/>
    <col min="775" max="775" width="4.44140625" style="204" customWidth="1"/>
    <col min="776" max="789" width="7.33203125" style="204" customWidth="1"/>
    <col min="790" max="790" width="8.6640625" style="204" customWidth="1"/>
    <col min="791" max="795" width="7.33203125" style="204" customWidth="1"/>
    <col min="796" max="796" width="10.88671875" style="204" customWidth="1"/>
    <col min="797" max="820" width="7.33203125" style="204" customWidth="1"/>
    <col min="821" max="821" width="6.5546875" style="204"/>
    <col min="822" max="822" width="10.5546875" style="204" customWidth="1"/>
    <col min="823" max="1026" width="6.5546875" style="204"/>
    <col min="1027" max="1027" width="4.33203125" style="204" customWidth="1"/>
    <col min="1028" max="1028" width="5.44140625" style="204" customWidth="1"/>
    <col min="1029" max="1029" width="7.33203125" style="204" customWidth="1"/>
    <col min="1030" max="1030" width="11.5546875" style="204" customWidth="1"/>
    <col min="1031" max="1031" width="4.44140625" style="204" customWidth="1"/>
    <col min="1032" max="1045" width="7.33203125" style="204" customWidth="1"/>
    <col min="1046" max="1046" width="8.6640625" style="204" customWidth="1"/>
    <col min="1047" max="1051" width="7.33203125" style="204" customWidth="1"/>
    <col min="1052" max="1052" width="10.88671875" style="204" customWidth="1"/>
    <col min="1053" max="1076" width="7.33203125" style="204" customWidth="1"/>
    <col min="1077" max="1077" width="6.5546875" style="204"/>
    <col min="1078" max="1078" width="10.5546875" style="204" customWidth="1"/>
    <col min="1079" max="1282" width="6.5546875" style="204"/>
    <col min="1283" max="1283" width="4.33203125" style="204" customWidth="1"/>
    <col min="1284" max="1284" width="5.44140625" style="204" customWidth="1"/>
    <col min="1285" max="1285" width="7.33203125" style="204" customWidth="1"/>
    <col min="1286" max="1286" width="11.5546875" style="204" customWidth="1"/>
    <col min="1287" max="1287" width="4.44140625" style="204" customWidth="1"/>
    <col min="1288" max="1301" width="7.33203125" style="204" customWidth="1"/>
    <col min="1302" max="1302" width="8.6640625" style="204" customWidth="1"/>
    <col min="1303" max="1307" width="7.33203125" style="204" customWidth="1"/>
    <col min="1308" max="1308" width="10.88671875" style="204" customWidth="1"/>
    <col min="1309" max="1332" width="7.33203125" style="204" customWidth="1"/>
    <col min="1333" max="1333" width="6.5546875" style="204"/>
    <col min="1334" max="1334" width="10.5546875" style="204" customWidth="1"/>
    <col min="1335" max="1538" width="6.5546875" style="204"/>
    <col min="1539" max="1539" width="4.33203125" style="204" customWidth="1"/>
    <col min="1540" max="1540" width="5.44140625" style="204" customWidth="1"/>
    <col min="1541" max="1541" width="7.33203125" style="204" customWidth="1"/>
    <col min="1542" max="1542" width="11.5546875" style="204" customWidth="1"/>
    <col min="1543" max="1543" width="4.44140625" style="204" customWidth="1"/>
    <col min="1544" max="1557" width="7.33203125" style="204" customWidth="1"/>
    <col min="1558" max="1558" width="8.6640625" style="204" customWidth="1"/>
    <col min="1559" max="1563" width="7.33203125" style="204" customWidth="1"/>
    <col min="1564" max="1564" width="10.88671875" style="204" customWidth="1"/>
    <col min="1565" max="1588" width="7.33203125" style="204" customWidth="1"/>
    <col min="1589" max="1589" width="6.5546875" style="204"/>
    <col min="1590" max="1590" width="10.5546875" style="204" customWidth="1"/>
    <col min="1591" max="1794" width="6.5546875" style="204"/>
    <col min="1795" max="1795" width="4.33203125" style="204" customWidth="1"/>
    <col min="1796" max="1796" width="5.44140625" style="204" customWidth="1"/>
    <col min="1797" max="1797" width="7.33203125" style="204" customWidth="1"/>
    <col min="1798" max="1798" width="11.5546875" style="204" customWidth="1"/>
    <col min="1799" max="1799" width="4.44140625" style="204" customWidth="1"/>
    <col min="1800" max="1813" width="7.33203125" style="204" customWidth="1"/>
    <col min="1814" max="1814" width="8.6640625" style="204" customWidth="1"/>
    <col min="1815" max="1819" width="7.33203125" style="204" customWidth="1"/>
    <col min="1820" max="1820" width="10.88671875" style="204" customWidth="1"/>
    <col min="1821" max="1844" width="7.33203125" style="204" customWidth="1"/>
    <col min="1845" max="1845" width="6.5546875" style="204"/>
    <col min="1846" max="1846" width="10.5546875" style="204" customWidth="1"/>
    <col min="1847" max="2050" width="6.5546875" style="204"/>
    <col min="2051" max="2051" width="4.33203125" style="204" customWidth="1"/>
    <col min="2052" max="2052" width="5.44140625" style="204" customWidth="1"/>
    <col min="2053" max="2053" width="7.33203125" style="204" customWidth="1"/>
    <col min="2054" max="2054" width="11.5546875" style="204" customWidth="1"/>
    <col min="2055" max="2055" width="4.44140625" style="204" customWidth="1"/>
    <col min="2056" max="2069" width="7.33203125" style="204" customWidth="1"/>
    <col min="2070" max="2070" width="8.6640625" style="204" customWidth="1"/>
    <col min="2071" max="2075" width="7.33203125" style="204" customWidth="1"/>
    <col min="2076" max="2076" width="10.88671875" style="204" customWidth="1"/>
    <col min="2077" max="2100" width="7.33203125" style="204" customWidth="1"/>
    <col min="2101" max="2101" width="6.5546875" style="204"/>
    <col min="2102" max="2102" width="10.5546875" style="204" customWidth="1"/>
    <col min="2103" max="2306" width="6.5546875" style="204"/>
    <col min="2307" max="2307" width="4.33203125" style="204" customWidth="1"/>
    <col min="2308" max="2308" width="5.44140625" style="204" customWidth="1"/>
    <col min="2309" max="2309" width="7.33203125" style="204" customWidth="1"/>
    <col min="2310" max="2310" width="11.5546875" style="204" customWidth="1"/>
    <col min="2311" max="2311" width="4.44140625" style="204" customWidth="1"/>
    <col min="2312" max="2325" width="7.33203125" style="204" customWidth="1"/>
    <col min="2326" max="2326" width="8.6640625" style="204" customWidth="1"/>
    <col min="2327" max="2331" width="7.33203125" style="204" customWidth="1"/>
    <col min="2332" max="2332" width="10.88671875" style="204" customWidth="1"/>
    <col min="2333" max="2356" width="7.33203125" style="204" customWidth="1"/>
    <col min="2357" max="2357" width="6.5546875" style="204"/>
    <col min="2358" max="2358" width="10.5546875" style="204" customWidth="1"/>
    <col min="2359" max="2562" width="6.5546875" style="204"/>
    <col min="2563" max="2563" width="4.33203125" style="204" customWidth="1"/>
    <col min="2564" max="2564" width="5.44140625" style="204" customWidth="1"/>
    <col min="2565" max="2565" width="7.33203125" style="204" customWidth="1"/>
    <col min="2566" max="2566" width="11.5546875" style="204" customWidth="1"/>
    <col min="2567" max="2567" width="4.44140625" style="204" customWidth="1"/>
    <col min="2568" max="2581" width="7.33203125" style="204" customWidth="1"/>
    <col min="2582" max="2582" width="8.6640625" style="204" customWidth="1"/>
    <col min="2583" max="2587" width="7.33203125" style="204" customWidth="1"/>
    <col min="2588" max="2588" width="10.88671875" style="204" customWidth="1"/>
    <col min="2589" max="2612" width="7.33203125" style="204" customWidth="1"/>
    <col min="2613" max="2613" width="6.5546875" style="204"/>
    <col min="2614" max="2614" width="10.5546875" style="204" customWidth="1"/>
    <col min="2615" max="2818" width="6.5546875" style="204"/>
    <col min="2819" max="2819" width="4.33203125" style="204" customWidth="1"/>
    <col min="2820" max="2820" width="5.44140625" style="204" customWidth="1"/>
    <col min="2821" max="2821" width="7.33203125" style="204" customWidth="1"/>
    <col min="2822" max="2822" width="11.5546875" style="204" customWidth="1"/>
    <col min="2823" max="2823" width="4.44140625" style="204" customWidth="1"/>
    <col min="2824" max="2837" width="7.33203125" style="204" customWidth="1"/>
    <col min="2838" max="2838" width="8.6640625" style="204" customWidth="1"/>
    <col min="2839" max="2843" width="7.33203125" style="204" customWidth="1"/>
    <col min="2844" max="2844" width="10.88671875" style="204" customWidth="1"/>
    <col min="2845" max="2868" width="7.33203125" style="204" customWidth="1"/>
    <col min="2869" max="2869" width="6.5546875" style="204"/>
    <col min="2870" max="2870" width="10.5546875" style="204" customWidth="1"/>
    <col min="2871" max="3074" width="6.5546875" style="204"/>
    <col min="3075" max="3075" width="4.33203125" style="204" customWidth="1"/>
    <col min="3076" max="3076" width="5.44140625" style="204" customWidth="1"/>
    <col min="3077" max="3077" width="7.33203125" style="204" customWidth="1"/>
    <col min="3078" max="3078" width="11.5546875" style="204" customWidth="1"/>
    <col min="3079" max="3079" width="4.44140625" style="204" customWidth="1"/>
    <col min="3080" max="3093" width="7.33203125" style="204" customWidth="1"/>
    <col min="3094" max="3094" width="8.6640625" style="204" customWidth="1"/>
    <col min="3095" max="3099" width="7.33203125" style="204" customWidth="1"/>
    <col min="3100" max="3100" width="10.88671875" style="204" customWidth="1"/>
    <col min="3101" max="3124" width="7.33203125" style="204" customWidth="1"/>
    <col min="3125" max="3125" width="6.5546875" style="204"/>
    <col min="3126" max="3126" width="10.5546875" style="204" customWidth="1"/>
    <col min="3127" max="3330" width="6.5546875" style="204"/>
    <col min="3331" max="3331" width="4.33203125" style="204" customWidth="1"/>
    <col min="3332" max="3332" width="5.44140625" style="204" customWidth="1"/>
    <col min="3333" max="3333" width="7.33203125" style="204" customWidth="1"/>
    <col min="3334" max="3334" width="11.5546875" style="204" customWidth="1"/>
    <col min="3335" max="3335" width="4.44140625" style="204" customWidth="1"/>
    <col min="3336" max="3349" width="7.33203125" style="204" customWidth="1"/>
    <col min="3350" max="3350" width="8.6640625" style="204" customWidth="1"/>
    <col min="3351" max="3355" width="7.33203125" style="204" customWidth="1"/>
    <col min="3356" max="3356" width="10.88671875" style="204" customWidth="1"/>
    <col min="3357" max="3380" width="7.33203125" style="204" customWidth="1"/>
    <col min="3381" max="3381" width="6.5546875" style="204"/>
    <col min="3382" max="3382" width="10.5546875" style="204" customWidth="1"/>
    <col min="3383" max="3586" width="6.5546875" style="204"/>
    <col min="3587" max="3587" width="4.33203125" style="204" customWidth="1"/>
    <col min="3588" max="3588" width="5.44140625" style="204" customWidth="1"/>
    <col min="3589" max="3589" width="7.33203125" style="204" customWidth="1"/>
    <col min="3590" max="3590" width="11.5546875" style="204" customWidth="1"/>
    <col min="3591" max="3591" width="4.44140625" style="204" customWidth="1"/>
    <col min="3592" max="3605" width="7.33203125" style="204" customWidth="1"/>
    <col min="3606" max="3606" width="8.6640625" style="204" customWidth="1"/>
    <col min="3607" max="3611" width="7.33203125" style="204" customWidth="1"/>
    <col min="3612" max="3612" width="10.88671875" style="204" customWidth="1"/>
    <col min="3613" max="3636" width="7.33203125" style="204" customWidth="1"/>
    <col min="3637" max="3637" width="6.5546875" style="204"/>
    <col min="3638" max="3638" width="10.5546875" style="204" customWidth="1"/>
    <col min="3639" max="3842" width="6.5546875" style="204"/>
    <col min="3843" max="3843" width="4.33203125" style="204" customWidth="1"/>
    <col min="3844" max="3844" width="5.44140625" style="204" customWidth="1"/>
    <col min="3845" max="3845" width="7.33203125" style="204" customWidth="1"/>
    <col min="3846" max="3846" width="11.5546875" style="204" customWidth="1"/>
    <col min="3847" max="3847" width="4.44140625" style="204" customWidth="1"/>
    <col min="3848" max="3861" width="7.33203125" style="204" customWidth="1"/>
    <col min="3862" max="3862" width="8.6640625" style="204" customWidth="1"/>
    <col min="3863" max="3867" width="7.33203125" style="204" customWidth="1"/>
    <col min="3868" max="3868" width="10.88671875" style="204" customWidth="1"/>
    <col min="3869" max="3892" width="7.33203125" style="204" customWidth="1"/>
    <col min="3893" max="3893" width="6.5546875" style="204"/>
    <col min="3894" max="3894" width="10.5546875" style="204" customWidth="1"/>
    <col min="3895" max="4098" width="6.5546875" style="204"/>
    <col min="4099" max="4099" width="4.33203125" style="204" customWidth="1"/>
    <col min="4100" max="4100" width="5.44140625" style="204" customWidth="1"/>
    <col min="4101" max="4101" width="7.33203125" style="204" customWidth="1"/>
    <col min="4102" max="4102" width="11.5546875" style="204" customWidth="1"/>
    <col min="4103" max="4103" width="4.44140625" style="204" customWidth="1"/>
    <col min="4104" max="4117" width="7.33203125" style="204" customWidth="1"/>
    <col min="4118" max="4118" width="8.6640625" style="204" customWidth="1"/>
    <col min="4119" max="4123" width="7.33203125" style="204" customWidth="1"/>
    <col min="4124" max="4124" width="10.88671875" style="204" customWidth="1"/>
    <col min="4125" max="4148" width="7.33203125" style="204" customWidth="1"/>
    <col min="4149" max="4149" width="6.5546875" style="204"/>
    <col min="4150" max="4150" width="10.5546875" style="204" customWidth="1"/>
    <col min="4151" max="4354" width="6.5546875" style="204"/>
    <col min="4355" max="4355" width="4.33203125" style="204" customWidth="1"/>
    <col min="4356" max="4356" width="5.44140625" style="204" customWidth="1"/>
    <col min="4357" max="4357" width="7.33203125" style="204" customWidth="1"/>
    <col min="4358" max="4358" width="11.5546875" style="204" customWidth="1"/>
    <col min="4359" max="4359" width="4.44140625" style="204" customWidth="1"/>
    <col min="4360" max="4373" width="7.33203125" style="204" customWidth="1"/>
    <col min="4374" max="4374" width="8.6640625" style="204" customWidth="1"/>
    <col min="4375" max="4379" width="7.33203125" style="204" customWidth="1"/>
    <col min="4380" max="4380" width="10.88671875" style="204" customWidth="1"/>
    <col min="4381" max="4404" width="7.33203125" style="204" customWidth="1"/>
    <col min="4405" max="4405" width="6.5546875" style="204"/>
    <col min="4406" max="4406" width="10.5546875" style="204" customWidth="1"/>
    <col min="4407" max="4610" width="6.5546875" style="204"/>
    <col min="4611" max="4611" width="4.33203125" style="204" customWidth="1"/>
    <col min="4612" max="4612" width="5.44140625" style="204" customWidth="1"/>
    <col min="4613" max="4613" width="7.33203125" style="204" customWidth="1"/>
    <col min="4614" max="4614" width="11.5546875" style="204" customWidth="1"/>
    <col min="4615" max="4615" width="4.44140625" style="204" customWidth="1"/>
    <col min="4616" max="4629" width="7.33203125" style="204" customWidth="1"/>
    <col min="4630" max="4630" width="8.6640625" style="204" customWidth="1"/>
    <col min="4631" max="4635" width="7.33203125" style="204" customWidth="1"/>
    <col min="4636" max="4636" width="10.88671875" style="204" customWidth="1"/>
    <col min="4637" max="4660" width="7.33203125" style="204" customWidth="1"/>
    <col min="4661" max="4661" width="6.5546875" style="204"/>
    <col min="4662" max="4662" width="10.5546875" style="204" customWidth="1"/>
    <col min="4663" max="4866" width="6.5546875" style="204"/>
    <col min="4867" max="4867" width="4.33203125" style="204" customWidth="1"/>
    <col min="4868" max="4868" width="5.44140625" style="204" customWidth="1"/>
    <col min="4869" max="4869" width="7.33203125" style="204" customWidth="1"/>
    <col min="4870" max="4870" width="11.5546875" style="204" customWidth="1"/>
    <col min="4871" max="4871" width="4.44140625" style="204" customWidth="1"/>
    <col min="4872" max="4885" width="7.33203125" style="204" customWidth="1"/>
    <col min="4886" max="4886" width="8.6640625" style="204" customWidth="1"/>
    <col min="4887" max="4891" width="7.33203125" style="204" customWidth="1"/>
    <col min="4892" max="4892" width="10.88671875" style="204" customWidth="1"/>
    <col min="4893" max="4916" width="7.33203125" style="204" customWidth="1"/>
    <col min="4917" max="4917" width="6.5546875" style="204"/>
    <col min="4918" max="4918" width="10.5546875" style="204" customWidth="1"/>
    <col min="4919" max="5122" width="6.5546875" style="204"/>
    <col min="5123" max="5123" width="4.33203125" style="204" customWidth="1"/>
    <col min="5124" max="5124" width="5.44140625" style="204" customWidth="1"/>
    <col min="5125" max="5125" width="7.33203125" style="204" customWidth="1"/>
    <col min="5126" max="5126" width="11.5546875" style="204" customWidth="1"/>
    <col min="5127" max="5127" width="4.44140625" style="204" customWidth="1"/>
    <col min="5128" max="5141" width="7.33203125" style="204" customWidth="1"/>
    <col min="5142" max="5142" width="8.6640625" style="204" customWidth="1"/>
    <col min="5143" max="5147" width="7.33203125" style="204" customWidth="1"/>
    <col min="5148" max="5148" width="10.88671875" style="204" customWidth="1"/>
    <col min="5149" max="5172" width="7.33203125" style="204" customWidth="1"/>
    <col min="5173" max="5173" width="6.5546875" style="204"/>
    <col min="5174" max="5174" width="10.5546875" style="204" customWidth="1"/>
    <col min="5175" max="5378" width="6.5546875" style="204"/>
    <col min="5379" max="5379" width="4.33203125" style="204" customWidth="1"/>
    <col min="5380" max="5380" width="5.44140625" style="204" customWidth="1"/>
    <col min="5381" max="5381" width="7.33203125" style="204" customWidth="1"/>
    <col min="5382" max="5382" width="11.5546875" style="204" customWidth="1"/>
    <col min="5383" max="5383" width="4.44140625" style="204" customWidth="1"/>
    <col min="5384" max="5397" width="7.33203125" style="204" customWidth="1"/>
    <col min="5398" max="5398" width="8.6640625" style="204" customWidth="1"/>
    <col min="5399" max="5403" width="7.33203125" style="204" customWidth="1"/>
    <col min="5404" max="5404" width="10.88671875" style="204" customWidth="1"/>
    <col min="5405" max="5428" width="7.33203125" style="204" customWidth="1"/>
    <col min="5429" max="5429" width="6.5546875" style="204"/>
    <col min="5430" max="5430" width="10.5546875" style="204" customWidth="1"/>
    <col min="5431" max="5634" width="6.5546875" style="204"/>
    <col min="5635" max="5635" width="4.33203125" style="204" customWidth="1"/>
    <col min="5636" max="5636" width="5.44140625" style="204" customWidth="1"/>
    <col min="5637" max="5637" width="7.33203125" style="204" customWidth="1"/>
    <col min="5638" max="5638" width="11.5546875" style="204" customWidth="1"/>
    <col min="5639" max="5639" width="4.44140625" style="204" customWidth="1"/>
    <col min="5640" max="5653" width="7.33203125" style="204" customWidth="1"/>
    <col min="5654" max="5654" width="8.6640625" style="204" customWidth="1"/>
    <col min="5655" max="5659" width="7.33203125" style="204" customWidth="1"/>
    <col min="5660" max="5660" width="10.88671875" style="204" customWidth="1"/>
    <col min="5661" max="5684" width="7.33203125" style="204" customWidth="1"/>
    <col min="5685" max="5685" width="6.5546875" style="204"/>
    <col min="5686" max="5686" width="10.5546875" style="204" customWidth="1"/>
    <col min="5687" max="5890" width="6.5546875" style="204"/>
    <col min="5891" max="5891" width="4.33203125" style="204" customWidth="1"/>
    <col min="5892" max="5892" width="5.44140625" style="204" customWidth="1"/>
    <col min="5893" max="5893" width="7.33203125" style="204" customWidth="1"/>
    <col min="5894" max="5894" width="11.5546875" style="204" customWidth="1"/>
    <col min="5895" max="5895" width="4.44140625" style="204" customWidth="1"/>
    <col min="5896" max="5909" width="7.33203125" style="204" customWidth="1"/>
    <col min="5910" max="5910" width="8.6640625" style="204" customWidth="1"/>
    <col min="5911" max="5915" width="7.33203125" style="204" customWidth="1"/>
    <col min="5916" max="5916" width="10.88671875" style="204" customWidth="1"/>
    <col min="5917" max="5940" width="7.33203125" style="204" customWidth="1"/>
    <col min="5941" max="5941" width="6.5546875" style="204"/>
    <col min="5942" max="5942" width="10.5546875" style="204" customWidth="1"/>
    <col min="5943" max="6146" width="6.5546875" style="204"/>
    <col min="6147" max="6147" width="4.33203125" style="204" customWidth="1"/>
    <col min="6148" max="6148" width="5.44140625" style="204" customWidth="1"/>
    <col min="6149" max="6149" width="7.33203125" style="204" customWidth="1"/>
    <col min="6150" max="6150" width="11.5546875" style="204" customWidth="1"/>
    <col min="6151" max="6151" width="4.44140625" style="204" customWidth="1"/>
    <col min="6152" max="6165" width="7.33203125" style="204" customWidth="1"/>
    <col min="6166" max="6166" width="8.6640625" style="204" customWidth="1"/>
    <col min="6167" max="6171" width="7.33203125" style="204" customWidth="1"/>
    <col min="6172" max="6172" width="10.88671875" style="204" customWidth="1"/>
    <col min="6173" max="6196" width="7.33203125" style="204" customWidth="1"/>
    <col min="6197" max="6197" width="6.5546875" style="204"/>
    <col min="6198" max="6198" width="10.5546875" style="204" customWidth="1"/>
    <col min="6199" max="6402" width="6.5546875" style="204"/>
    <col min="6403" max="6403" width="4.33203125" style="204" customWidth="1"/>
    <col min="6404" max="6404" width="5.44140625" style="204" customWidth="1"/>
    <col min="6405" max="6405" width="7.33203125" style="204" customWidth="1"/>
    <col min="6406" max="6406" width="11.5546875" style="204" customWidth="1"/>
    <col min="6407" max="6407" width="4.44140625" style="204" customWidth="1"/>
    <col min="6408" max="6421" width="7.33203125" style="204" customWidth="1"/>
    <col min="6422" max="6422" width="8.6640625" style="204" customWidth="1"/>
    <col min="6423" max="6427" width="7.33203125" style="204" customWidth="1"/>
    <col min="6428" max="6428" width="10.88671875" style="204" customWidth="1"/>
    <col min="6429" max="6452" width="7.33203125" style="204" customWidth="1"/>
    <col min="6453" max="6453" width="6.5546875" style="204"/>
    <col min="6454" max="6454" width="10.5546875" style="204" customWidth="1"/>
    <col min="6455" max="6658" width="6.5546875" style="204"/>
    <col min="6659" max="6659" width="4.33203125" style="204" customWidth="1"/>
    <col min="6660" max="6660" width="5.44140625" style="204" customWidth="1"/>
    <col min="6661" max="6661" width="7.33203125" style="204" customWidth="1"/>
    <col min="6662" max="6662" width="11.5546875" style="204" customWidth="1"/>
    <col min="6663" max="6663" width="4.44140625" style="204" customWidth="1"/>
    <col min="6664" max="6677" width="7.33203125" style="204" customWidth="1"/>
    <col min="6678" max="6678" width="8.6640625" style="204" customWidth="1"/>
    <col min="6679" max="6683" width="7.33203125" style="204" customWidth="1"/>
    <col min="6684" max="6684" width="10.88671875" style="204" customWidth="1"/>
    <col min="6685" max="6708" width="7.33203125" style="204" customWidth="1"/>
    <col min="6709" max="6709" width="6.5546875" style="204"/>
    <col min="6710" max="6710" width="10.5546875" style="204" customWidth="1"/>
    <col min="6711" max="6914" width="6.5546875" style="204"/>
    <col min="6915" max="6915" width="4.33203125" style="204" customWidth="1"/>
    <col min="6916" max="6916" width="5.44140625" style="204" customWidth="1"/>
    <col min="6917" max="6917" width="7.33203125" style="204" customWidth="1"/>
    <col min="6918" max="6918" width="11.5546875" style="204" customWidth="1"/>
    <col min="6919" max="6919" width="4.44140625" style="204" customWidth="1"/>
    <col min="6920" max="6933" width="7.33203125" style="204" customWidth="1"/>
    <col min="6934" max="6934" width="8.6640625" style="204" customWidth="1"/>
    <col min="6935" max="6939" width="7.33203125" style="204" customWidth="1"/>
    <col min="6940" max="6940" width="10.88671875" style="204" customWidth="1"/>
    <col min="6941" max="6964" width="7.33203125" style="204" customWidth="1"/>
    <col min="6965" max="6965" width="6.5546875" style="204"/>
    <col min="6966" max="6966" width="10.5546875" style="204" customWidth="1"/>
    <col min="6967" max="7170" width="6.5546875" style="204"/>
    <col min="7171" max="7171" width="4.33203125" style="204" customWidth="1"/>
    <col min="7172" max="7172" width="5.44140625" style="204" customWidth="1"/>
    <col min="7173" max="7173" width="7.33203125" style="204" customWidth="1"/>
    <col min="7174" max="7174" width="11.5546875" style="204" customWidth="1"/>
    <col min="7175" max="7175" width="4.44140625" style="204" customWidth="1"/>
    <col min="7176" max="7189" width="7.33203125" style="204" customWidth="1"/>
    <col min="7190" max="7190" width="8.6640625" style="204" customWidth="1"/>
    <col min="7191" max="7195" width="7.33203125" style="204" customWidth="1"/>
    <col min="7196" max="7196" width="10.88671875" style="204" customWidth="1"/>
    <col min="7197" max="7220" width="7.33203125" style="204" customWidth="1"/>
    <col min="7221" max="7221" width="6.5546875" style="204"/>
    <col min="7222" max="7222" width="10.5546875" style="204" customWidth="1"/>
    <col min="7223" max="7426" width="6.5546875" style="204"/>
    <col min="7427" max="7427" width="4.33203125" style="204" customWidth="1"/>
    <col min="7428" max="7428" width="5.44140625" style="204" customWidth="1"/>
    <col min="7429" max="7429" width="7.33203125" style="204" customWidth="1"/>
    <col min="7430" max="7430" width="11.5546875" style="204" customWidth="1"/>
    <col min="7431" max="7431" width="4.44140625" style="204" customWidth="1"/>
    <col min="7432" max="7445" width="7.33203125" style="204" customWidth="1"/>
    <col min="7446" max="7446" width="8.6640625" style="204" customWidth="1"/>
    <col min="7447" max="7451" width="7.33203125" style="204" customWidth="1"/>
    <col min="7452" max="7452" width="10.88671875" style="204" customWidth="1"/>
    <col min="7453" max="7476" width="7.33203125" style="204" customWidth="1"/>
    <col min="7477" max="7477" width="6.5546875" style="204"/>
    <col min="7478" max="7478" width="10.5546875" style="204" customWidth="1"/>
    <col min="7479" max="7682" width="6.5546875" style="204"/>
    <col min="7683" max="7683" width="4.33203125" style="204" customWidth="1"/>
    <col min="7684" max="7684" width="5.44140625" style="204" customWidth="1"/>
    <col min="7685" max="7685" width="7.33203125" style="204" customWidth="1"/>
    <col min="7686" max="7686" width="11.5546875" style="204" customWidth="1"/>
    <col min="7687" max="7687" width="4.44140625" style="204" customWidth="1"/>
    <col min="7688" max="7701" width="7.33203125" style="204" customWidth="1"/>
    <col min="7702" max="7702" width="8.6640625" style="204" customWidth="1"/>
    <col min="7703" max="7707" width="7.33203125" style="204" customWidth="1"/>
    <col min="7708" max="7708" width="10.88671875" style="204" customWidth="1"/>
    <col min="7709" max="7732" width="7.33203125" style="204" customWidth="1"/>
    <col min="7733" max="7733" width="6.5546875" style="204"/>
    <col min="7734" max="7734" width="10.5546875" style="204" customWidth="1"/>
    <col min="7735" max="7938" width="6.5546875" style="204"/>
    <col min="7939" max="7939" width="4.33203125" style="204" customWidth="1"/>
    <col min="7940" max="7940" width="5.44140625" style="204" customWidth="1"/>
    <col min="7941" max="7941" width="7.33203125" style="204" customWidth="1"/>
    <col min="7942" max="7942" width="11.5546875" style="204" customWidth="1"/>
    <col min="7943" max="7943" width="4.44140625" style="204" customWidth="1"/>
    <col min="7944" max="7957" width="7.33203125" style="204" customWidth="1"/>
    <col min="7958" max="7958" width="8.6640625" style="204" customWidth="1"/>
    <col min="7959" max="7963" width="7.33203125" style="204" customWidth="1"/>
    <col min="7964" max="7964" width="10.88671875" style="204" customWidth="1"/>
    <col min="7965" max="7988" width="7.33203125" style="204" customWidth="1"/>
    <col min="7989" max="7989" width="6.5546875" style="204"/>
    <col min="7990" max="7990" width="10.5546875" style="204" customWidth="1"/>
    <col min="7991" max="8194" width="6.5546875" style="204"/>
    <col min="8195" max="8195" width="4.33203125" style="204" customWidth="1"/>
    <col min="8196" max="8196" width="5.44140625" style="204" customWidth="1"/>
    <col min="8197" max="8197" width="7.33203125" style="204" customWidth="1"/>
    <col min="8198" max="8198" width="11.5546875" style="204" customWidth="1"/>
    <col min="8199" max="8199" width="4.44140625" style="204" customWidth="1"/>
    <col min="8200" max="8213" width="7.33203125" style="204" customWidth="1"/>
    <col min="8214" max="8214" width="8.6640625" style="204" customWidth="1"/>
    <col min="8215" max="8219" width="7.33203125" style="204" customWidth="1"/>
    <col min="8220" max="8220" width="10.88671875" style="204" customWidth="1"/>
    <col min="8221" max="8244" width="7.33203125" style="204" customWidth="1"/>
    <col min="8245" max="8245" width="6.5546875" style="204"/>
    <col min="8246" max="8246" width="10.5546875" style="204" customWidth="1"/>
    <col min="8247" max="8450" width="6.5546875" style="204"/>
    <col min="8451" max="8451" width="4.33203125" style="204" customWidth="1"/>
    <col min="8452" max="8452" width="5.44140625" style="204" customWidth="1"/>
    <col min="8453" max="8453" width="7.33203125" style="204" customWidth="1"/>
    <col min="8454" max="8454" width="11.5546875" style="204" customWidth="1"/>
    <col min="8455" max="8455" width="4.44140625" style="204" customWidth="1"/>
    <col min="8456" max="8469" width="7.33203125" style="204" customWidth="1"/>
    <col min="8470" max="8470" width="8.6640625" style="204" customWidth="1"/>
    <col min="8471" max="8475" width="7.33203125" style="204" customWidth="1"/>
    <col min="8476" max="8476" width="10.88671875" style="204" customWidth="1"/>
    <col min="8477" max="8500" width="7.33203125" style="204" customWidth="1"/>
    <col min="8501" max="8501" width="6.5546875" style="204"/>
    <col min="8502" max="8502" width="10.5546875" style="204" customWidth="1"/>
    <col min="8503" max="8706" width="6.5546875" style="204"/>
    <col min="8707" max="8707" width="4.33203125" style="204" customWidth="1"/>
    <col min="8708" max="8708" width="5.44140625" style="204" customWidth="1"/>
    <col min="8709" max="8709" width="7.33203125" style="204" customWidth="1"/>
    <col min="8710" max="8710" width="11.5546875" style="204" customWidth="1"/>
    <col min="8711" max="8711" width="4.44140625" style="204" customWidth="1"/>
    <col min="8712" max="8725" width="7.33203125" style="204" customWidth="1"/>
    <col min="8726" max="8726" width="8.6640625" style="204" customWidth="1"/>
    <col min="8727" max="8731" width="7.33203125" style="204" customWidth="1"/>
    <col min="8732" max="8732" width="10.88671875" style="204" customWidth="1"/>
    <col min="8733" max="8756" width="7.33203125" style="204" customWidth="1"/>
    <col min="8757" max="8757" width="6.5546875" style="204"/>
    <col min="8758" max="8758" width="10.5546875" style="204" customWidth="1"/>
    <col min="8759" max="8962" width="6.5546875" style="204"/>
    <col min="8963" max="8963" width="4.33203125" style="204" customWidth="1"/>
    <col min="8964" max="8964" width="5.44140625" style="204" customWidth="1"/>
    <col min="8965" max="8965" width="7.33203125" style="204" customWidth="1"/>
    <col min="8966" max="8966" width="11.5546875" style="204" customWidth="1"/>
    <col min="8967" max="8967" width="4.44140625" style="204" customWidth="1"/>
    <col min="8968" max="8981" width="7.33203125" style="204" customWidth="1"/>
    <col min="8982" max="8982" width="8.6640625" style="204" customWidth="1"/>
    <col min="8983" max="8987" width="7.33203125" style="204" customWidth="1"/>
    <col min="8988" max="8988" width="10.88671875" style="204" customWidth="1"/>
    <col min="8989" max="9012" width="7.33203125" style="204" customWidth="1"/>
    <col min="9013" max="9013" width="6.5546875" style="204"/>
    <col min="9014" max="9014" width="10.5546875" style="204" customWidth="1"/>
    <col min="9015" max="9218" width="6.5546875" style="204"/>
    <col min="9219" max="9219" width="4.33203125" style="204" customWidth="1"/>
    <col min="9220" max="9220" width="5.44140625" style="204" customWidth="1"/>
    <col min="9221" max="9221" width="7.33203125" style="204" customWidth="1"/>
    <col min="9222" max="9222" width="11.5546875" style="204" customWidth="1"/>
    <col min="9223" max="9223" width="4.44140625" style="204" customWidth="1"/>
    <col min="9224" max="9237" width="7.33203125" style="204" customWidth="1"/>
    <col min="9238" max="9238" width="8.6640625" style="204" customWidth="1"/>
    <col min="9239" max="9243" width="7.33203125" style="204" customWidth="1"/>
    <col min="9244" max="9244" width="10.88671875" style="204" customWidth="1"/>
    <col min="9245" max="9268" width="7.33203125" style="204" customWidth="1"/>
    <col min="9269" max="9269" width="6.5546875" style="204"/>
    <col min="9270" max="9270" width="10.5546875" style="204" customWidth="1"/>
    <col min="9271" max="9474" width="6.5546875" style="204"/>
    <col min="9475" max="9475" width="4.33203125" style="204" customWidth="1"/>
    <col min="9476" max="9476" width="5.44140625" style="204" customWidth="1"/>
    <col min="9477" max="9477" width="7.33203125" style="204" customWidth="1"/>
    <col min="9478" max="9478" width="11.5546875" style="204" customWidth="1"/>
    <col min="9479" max="9479" width="4.44140625" style="204" customWidth="1"/>
    <col min="9480" max="9493" width="7.33203125" style="204" customWidth="1"/>
    <col min="9494" max="9494" width="8.6640625" style="204" customWidth="1"/>
    <col min="9495" max="9499" width="7.33203125" style="204" customWidth="1"/>
    <col min="9500" max="9500" width="10.88671875" style="204" customWidth="1"/>
    <col min="9501" max="9524" width="7.33203125" style="204" customWidth="1"/>
    <col min="9525" max="9525" width="6.5546875" style="204"/>
    <col min="9526" max="9526" width="10.5546875" style="204" customWidth="1"/>
    <col min="9527" max="9730" width="6.5546875" style="204"/>
    <col min="9731" max="9731" width="4.33203125" style="204" customWidth="1"/>
    <col min="9732" max="9732" width="5.44140625" style="204" customWidth="1"/>
    <col min="9733" max="9733" width="7.33203125" style="204" customWidth="1"/>
    <col min="9734" max="9734" width="11.5546875" style="204" customWidth="1"/>
    <col min="9735" max="9735" width="4.44140625" style="204" customWidth="1"/>
    <col min="9736" max="9749" width="7.33203125" style="204" customWidth="1"/>
    <col min="9750" max="9750" width="8.6640625" style="204" customWidth="1"/>
    <col min="9751" max="9755" width="7.33203125" style="204" customWidth="1"/>
    <col min="9756" max="9756" width="10.88671875" style="204" customWidth="1"/>
    <col min="9757" max="9780" width="7.33203125" style="204" customWidth="1"/>
    <col min="9781" max="9781" width="6.5546875" style="204"/>
    <col min="9782" max="9782" width="10.5546875" style="204" customWidth="1"/>
    <col min="9783" max="9986" width="6.5546875" style="204"/>
    <col min="9987" max="9987" width="4.33203125" style="204" customWidth="1"/>
    <col min="9988" max="9988" width="5.44140625" style="204" customWidth="1"/>
    <col min="9989" max="9989" width="7.33203125" style="204" customWidth="1"/>
    <col min="9990" max="9990" width="11.5546875" style="204" customWidth="1"/>
    <col min="9991" max="9991" width="4.44140625" style="204" customWidth="1"/>
    <col min="9992" max="10005" width="7.33203125" style="204" customWidth="1"/>
    <col min="10006" max="10006" width="8.6640625" style="204" customWidth="1"/>
    <col min="10007" max="10011" width="7.33203125" style="204" customWidth="1"/>
    <col min="10012" max="10012" width="10.88671875" style="204" customWidth="1"/>
    <col min="10013" max="10036" width="7.33203125" style="204" customWidth="1"/>
    <col min="10037" max="10037" width="6.5546875" style="204"/>
    <col min="10038" max="10038" width="10.5546875" style="204" customWidth="1"/>
    <col min="10039" max="10242" width="6.5546875" style="204"/>
    <col min="10243" max="10243" width="4.33203125" style="204" customWidth="1"/>
    <col min="10244" max="10244" width="5.44140625" style="204" customWidth="1"/>
    <col min="10245" max="10245" width="7.33203125" style="204" customWidth="1"/>
    <col min="10246" max="10246" width="11.5546875" style="204" customWidth="1"/>
    <col min="10247" max="10247" width="4.44140625" style="204" customWidth="1"/>
    <col min="10248" max="10261" width="7.33203125" style="204" customWidth="1"/>
    <col min="10262" max="10262" width="8.6640625" style="204" customWidth="1"/>
    <col min="10263" max="10267" width="7.33203125" style="204" customWidth="1"/>
    <col min="10268" max="10268" width="10.88671875" style="204" customWidth="1"/>
    <col min="10269" max="10292" width="7.33203125" style="204" customWidth="1"/>
    <col min="10293" max="10293" width="6.5546875" style="204"/>
    <col min="10294" max="10294" width="10.5546875" style="204" customWidth="1"/>
    <col min="10295" max="10498" width="6.5546875" style="204"/>
    <col min="10499" max="10499" width="4.33203125" style="204" customWidth="1"/>
    <col min="10500" max="10500" width="5.44140625" style="204" customWidth="1"/>
    <col min="10501" max="10501" width="7.33203125" style="204" customWidth="1"/>
    <col min="10502" max="10502" width="11.5546875" style="204" customWidth="1"/>
    <col min="10503" max="10503" width="4.44140625" style="204" customWidth="1"/>
    <col min="10504" max="10517" width="7.33203125" style="204" customWidth="1"/>
    <col min="10518" max="10518" width="8.6640625" style="204" customWidth="1"/>
    <col min="10519" max="10523" width="7.33203125" style="204" customWidth="1"/>
    <col min="10524" max="10524" width="10.88671875" style="204" customWidth="1"/>
    <col min="10525" max="10548" width="7.33203125" style="204" customWidth="1"/>
    <col min="10549" max="10549" width="6.5546875" style="204"/>
    <col min="10550" max="10550" width="10.5546875" style="204" customWidth="1"/>
    <col min="10551" max="10754" width="6.5546875" style="204"/>
    <col min="10755" max="10755" width="4.33203125" style="204" customWidth="1"/>
    <col min="10756" max="10756" width="5.44140625" style="204" customWidth="1"/>
    <col min="10757" max="10757" width="7.33203125" style="204" customWidth="1"/>
    <col min="10758" max="10758" width="11.5546875" style="204" customWidth="1"/>
    <col min="10759" max="10759" width="4.44140625" style="204" customWidth="1"/>
    <col min="10760" max="10773" width="7.33203125" style="204" customWidth="1"/>
    <col min="10774" max="10774" width="8.6640625" style="204" customWidth="1"/>
    <col min="10775" max="10779" width="7.33203125" style="204" customWidth="1"/>
    <col min="10780" max="10780" width="10.88671875" style="204" customWidth="1"/>
    <col min="10781" max="10804" width="7.33203125" style="204" customWidth="1"/>
    <col min="10805" max="10805" width="6.5546875" style="204"/>
    <col min="10806" max="10806" width="10.5546875" style="204" customWidth="1"/>
    <col min="10807" max="11010" width="6.5546875" style="204"/>
    <col min="11011" max="11011" width="4.33203125" style="204" customWidth="1"/>
    <col min="11012" max="11012" width="5.44140625" style="204" customWidth="1"/>
    <col min="11013" max="11013" width="7.33203125" style="204" customWidth="1"/>
    <col min="11014" max="11014" width="11.5546875" style="204" customWidth="1"/>
    <col min="11015" max="11015" width="4.44140625" style="204" customWidth="1"/>
    <col min="11016" max="11029" width="7.33203125" style="204" customWidth="1"/>
    <col min="11030" max="11030" width="8.6640625" style="204" customWidth="1"/>
    <col min="11031" max="11035" width="7.33203125" style="204" customWidth="1"/>
    <col min="11036" max="11036" width="10.88671875" style="204" customWidth="1"/>
    <col min="11037" max="11060" width="7.33203125" style="204" customWidth="1"/>
    <col min="11061" max="11061" width="6.5546875" style="204"/>
    <col min="11062" max="11062" width="10.5546875" style="204" customWidth="1"/>
    <col min="11063" max="11266" width="6.5546875" style="204"/>
    <col min="11267" max="11267" width="4.33203125" style="204" customWidth="1"/>
    <col min="11268" max="11268" width="5.44140625" style="204" customWidth="1"/>
    <col min="11269" max="11269" width="7.33203125" style="204" customWidth="1"/>
    <col min="11270" max="11270" width="11.5546875" style="204" customWidth="1"/>
    <col min="11271" max="11271" width="4.44140625" style="204" customWidth="1"/>
    <col min="11272" max="11285" width="7.33203125" style="204" customWidth="1"/>
    <col min="11286" max="11286" width="8.6640625" style="204" customWidth="1"/>
    <col min="11287" max="11291" width="7.33203125" style="204" customWidth="1"/>
    <col min="11292" max="11292" width="10.88671875" style="204" customWidth="1"/>
    <col min="11293" max="11316" width="7.33203125" style="204" customWidth="1"/>
    <col min="11317" max="11317" width="6.5546875" style="204"/>
    <col min="11318" max="11318" width="10.5546875" style="204" customWidth="1"/>
    <col min="11319" max="11522" width="6.5546875" style="204"/>
    <col min="11523" max="11523" width="4.33203125" style="204" customWidth="1"/>
    <col min="11524" max="11524" width="5.44140625" style="204" customWidth="1"/>
    <col min="11525" max="11525" width="7.33203125" style="204" customWidth="1"/>
    <col min="11526" max="11526" width="11.5546875" style="204" customWidth="1"/>
    <col min="11527" max="11527" width="4.44140625" style="204" customWidth="1"/>
    <col min="11528" max="11541" width="7.33203125" style="204" customWidth="1"/>
    <col min="11542" max="11542" width="8.6640625" style="204" customWidth="1"/>
    <col min="11543" max="11547" width="7.33203125" style="204" customWidth="1"/>
    <col min="11548" max="11548" width="10.88671875" style="204" customWidth="1"/>
    <col min="11549" max="11572" width="7.33203125" style="204" customWidth="1"/>
    <col min="11573" max="11573" width="6.5546875" style="204"/>
    <col min="11574" max="11574" width="10.5546875" style="204" customWidth="1"/>
    <col min="11575" max="11778" width="6.5546875" style="204"/>
    <col min="11779" max="11779" width="4.33203125" style="204" customWidth="1"/>
    <col min="11780" max="11780" width="5.44140625" style="204" customWidth="1"/>
    <col min="11781" max="11781" width="7.33203125" style="204" customWidth="1"/>
    <col min="11782" max="11782" width="11.5546875" style="204" customWidth="1"/>
    <col min="11783" max="11783" width="4.44140625" style="204" customWidth="1"/>
    <col min="11784" max="11797" width="7.33203125" style="204" customWidth="1"/>
    <col min="11798" max="11798" width="8.6640625" style="204" customWidth="1"/>
    <col min="11799" max="11803" width="7.33203125" style="204" customWidth="1"/>
    <col min="11804" max="11804" width="10.88671875" style="204" customWidth="1"/>
    <col min="11805" max="11828" width="7.33203125" style="204" customWidth="1"/>
    <col min="11829" max="11829" width="6.5546875" style="204"/>
    <col min="11830" max="11830" width="10.5546875" style="204" customWidth="1"/>
    <col min="11831" max="12034" width="6.5546875" style="204"/>
    <col min="12035" max="12035" width="4.33203125" style="204" customWidth="1"/>
    <col min="12036" max="12036" width="5.44140625" style="204" customWidth="1"/>
    <col min="12037" max="12037" width="7.33203125" style="204" customWidth="1"/>
    <col min="12038" max="12038" width="11.5546875" style="204" customWidth="1"/>
    <col min="12039" max="12039" width="4.44140625" style="204" customWidth="1"/>
    <col min="12040" max="12053" width="7.33203125" style="204" customWidth="1"/>
    <col min="12054" max="12054" width="8.6640625" style="204" customWidth="1"/>
    <col min="12055" max="12059" width="7.33203125" style="204" customWidth="1"/>
    <col min="12060" max="12060" width="10.88671875" style="204" customWidth="1"/>
    <col min="12061" max="12084" width="7.33203125" style="204" customWidth="1"/>
    <col min="12085" max="12085" width="6.5546875" style="204"/>
    <col min="12086" max="12086" width="10.5546875" style="204" customWidth="1"/>
    <col min="12087" max="12290" width="6.5546875" style="204"/>
    <col min="12291" max="12291" width="4.33203125" style="204" customWidth="1"/>
    <col min="12292" max="12292" width="5.44140625" style="204" customWidth="1"/>
    <col min="12293" max="12293" width="7.33203125" style="204" customWidth="1"/>
    <col min="12294" max="12294" width="11.5546875" style="204" customWidth="1"/>
    <col min="12295" max="12295" width="4.44140625" style="204" customWidth="1"/>
    <col min="12296" max="12309" width="7.33203125" style="204" customWidth="1"/>
    <col min="12310" max="12310" width="8.6640625" style="204" customWidth="1"/>
    <col min="12311" max="12315" width="7.33203125" style="204" customWidth="1"/>
    <col min="12316" max="12316" width="10.88671875" style="204" customWidth="1"/>
    <col min="12317" max="12340" width="7.33203125" style="204" customWidth="1"/>
    <col min="12341" max="12341" width="6.5546875" style="204"/>
    <col min="12342" max="12342" width="10.5546875" style="204" customWidth="1"/>
    <col min="12343" max="12546" width="6.5546875" style="204"/>
    <col min="12547" max="12547" width="4.33203125" style="204" customWidth="1"/>
    <col min="12548" max="12548" width="5.44140625" style="204" customWidth="1"/>
    <col min="12549" max="12549" width="7.33203125" style="204" customWidth="1"/>
    <col min="12550" max="12550" width="11.5546875" style="204" customWidth="1"/>
    <col min="12551" max="12551" width="4.44140625" style="204" customWidth="1"/>
    <col min="12552" max="12565" width="7.33203125" style="204" customWidth="1"/>
    <col min="12566" max="12566" width="8.6640625" style="204" customWidth="1"/>
    <col min="12567" max="12571" width="7.33203125" style="204" customWidth="1"/>
    <col min="12572" max="12572" width="10.88671875" style="204" customWidth="1"/>
    <col min="12573" max="12596" width="7.33203125" style="204" customWidth="1"/>
    <col min="12597" max="12597" width="6.5546875" style="204"/>
    <col min="12598" max="12598" width="10.5546875" style="204" customWidth="1"/>
    <col min="12599" max="12802" width="6.5546875" style="204"/>
    <col min="12803" max="12803" width="4.33203125" style="204" customWidth="1"/>
    <col min="12804" max="12804" width="5.44140625" style="204" customWidth="1"/>
    <col min="12805" max="12805" width="7.33203125" style="204" customWidth="1"/>
    <col min="12806" max="12806" width="11.5546875" style="204" customWidth="1"/>
    <col min="12807" max="12807" width="4.44140625" style="204" customWidth="1"/>
    <col min="12808" max="12821" width="7.33203125" style="204" customWidth="1"/>
    <col min="12822" max="12822" width="8.6640625" style="204" customWidth="1"/>
    <col min="12823" max="12827" width="7.33203125" style="204" customWidth="1"/>
    <col min="12828" max="12828" width="10.88671875" style="204" customWidth="1"/>
    <col min="12829" max="12852" width="7.33203125" style="204" customWidth="1"/>
    <col min="12853" max="12853" width="6.5546875" style="204"/>
    <col min="12854" max="12854" width="10.5546875" style="204" customWidth="1"/>
    <col min="12855" max="13058" width="6.5546875" style="204"/>
    <col min="13059" max="13059" width="4.33203125" style="204" customWidth="1"/>
    <col min="13060" max="13060" width="5.44140625" style="204" customWidth="1"/>
    <col min="13061" max="13061" width="7.33203125" style="204" customWidth="1"/>
    <col min="13062" max="13062" width="11.5546875" style="204" customWidth="1"/>
    <col min="13063" max="13063" width="4.44140625" style="204" customWidth="1"/>
    <col min="13064" max="13077" width="7.33203125" style="204" customWidth="1"/>
    <col min="13078" max="13078" width="8.6640625" style="204" customWidth="1"/>
    <col min="13079" max="13083" width="7.33203125" style="204" customWidth="1"/>
    <col min="13084" max="13084" width="10.88671875" style="204" customWidth="1"/>
    <col min="13085" max="13108" width="7.33203125" style="204" customWidth="1"/>
    <col min="13109" max="13109" width="6.5546875" style="204"/>
    <col min="13110" max="13110" width="10.5546875" style="204" customWidth="1"/>
    <col min="13111" max="13314" width="6.5546875" style="204"/>
    <col min="13315" max="13315" width="4.33203125" style="204" customWidth="1"/>
    <col min="13316" max="13316" width="5.44140625" style="204" customWidth="1"/>
    <col min="13317" max="13317" width="7.33203125" style="204" customWidth="1"/>
    <col min="13318" max="13318" width="11.5546875" style="204" customWidth="1"/>
    <col min="13319" max="13319" width="4.44140625" style="204" customWidth="1"/>
    <col min="13320" max="13333" width="7.33203125" style="204" customWidth="1"/>
    <col min="13334" max="13334" width="8.6640625" style="204" customWidth="1"/>
    <col min="13335" max="13339" width="7.33203125" style="204" customWidth="1"/>
    <col min="13340" max="13340" width="10.88671875" style="204" customWidth="1"/>
    <col min="13341" max="13364" width="7.33203125" style="204" customWidth="1"/>
    <col min="13365" max="13365" width="6.5546875" style="204"/>
    <col min="13366" max="13366" width="10.5546875" style="204" customWidth="1"/>
    <col min="13367" max="13570" width="6.5546875" style="204"/>
    <col min="13571" max="13571" width="4.33203125" style="204" customWidth="1"/>
    <col min="13572" max="13572" width="5.44140625" style="204" customWidth="1"/>
    <col min="13573" max="13573" width="7.33203125" style="204" customWidth="1"/>
    <col min="13574" max="13574" width="11.5546875" style="204" customWidth="1"/>
    <col min="13575" max="13575" width="4.44140625" style="204" customWidth="1"/>
    <col min="13576" max="13589" width="7.33203125" style="204" customWidth="1"/>
    <col min="13590" max="13590" width="8.6640625" style="204" customWidth="1"/>
    <col min="13591" max="13595" width="7.33203125" style="204" customWidth="1"/>
    <col min="13596" max="13596" width="10.88671875" style="204" customWidth="1"/>
    <col min="13597" max="13620" width="7.33203125" style="204" customWidth="1"/>
    <col min="13621" max="13621" width="6.5546875" style="204"/>
    <col min="13622" max="13622" width="10.5546875" style="204" customWidth="1"/>
    <col min="13623" max="13826" width="6.5546875" style="204"/>
    <col min="13827" max="13827" width="4.33203125" style="204" customWidth="1"/>
    <col min="13828" max="13828" width="5.44140625" style="204" customWidth="1"/>
    <col min="13829" max="13829" width="7.33203125" style="204" customWidth="1"/>
    <col min="13830" max="13830" width="11.5546875" style="204" customWidth="1"/>
    <col min="13831" max="13831" width="4.44140625" style="204" customWidth="1"/>
    <col min="13832" max="13845" width="7.33203125" style="204" customWidth="1"/>
    <col min="13846" max="13846" width="8.6640625" style="204" customWidth="1"/>
    <col min="13847" max="13851" width="7.33203125" style="204" customWidth="1"/>
    <col min="13852" max="13852" width="10.88671875" style="204" customWidth="1"/>
    <col min="13853" max="13876" width="7.33203125" style="204" customWidth="1"/>
    <col min="13877" max="13877" width="6.5546875" style="204"/>
    <col min="13878" max="13878" width="10.5546875" style="204" customWidth="1"/>
    <col min="13879" max="14082" width="6.5546875" style="204"/>
    <col min="14083" max="14083" width="4.33203125" style="204" customWidth="1"/>
    <col min="14084" max="14084" width="5.44140625" style="204" customWidth="1"/>
    <col min="14085" max="14085" width="7.33203125" style="204" customWidth="1"/>
    <col min="14086" max="14086" width="11.5546875" style="204" customWidth="1"/>
    <col min="14087" max="14087" width="4.44140625" style="204" customWidth="1"/>
    <col min="14088" max="14101" width="7.33203125" style="204" customWidth="1"/>
    <col min="14102" max="14102" width="8.6640625" style="204" customWidth="1"/>
    <col min="14103" max="14107" width="7.33203125" style="204" customWidth="1"/>
    <col min="14108" max="14108" width="10.88671875" style="204" customWidth="1"/>
    <col min="14109" max="14132" width="7.33203125" style="204" customWidth="1"/>
    <col min="14133" max="14133" width="6.5546875" style="204"/>
    <col min="14134" max="14134" width="10.5546875" style="204" customWidth="1"/>
    <col min="14135" max="14338" width="6.5546875" style="204"/>
    <col min="14339" max="14339" width="4.33203125" style="204" customWidth="1"/>
    <col min="14340" max="14340" width="5.44140625" style="204" customWidth="1"/>
    <col min="14341" max="14341" width="7.33203125" style="204" customWidth="1"/>
    <col min="14342" max="14342" width="11.5546875" style="204" customWidth="1"/>
    <col min="14343" max="14343" width="4.44140625" style="204" customWidth="1"/>
    <col min="14344" max="14357" width="7.33203125" style="204" customWidth="1"/>
    <col min="14358" max="14358" width="8.6640625" style="204" customWidth="1"/>
    <col min="14359" max="14363" width="7.33203125" style="204" customWidth="1"/>
    <col min="14364" max="14364" width="10.88671875" style="204" customWidth="1"/>
    <col min="14365" max="14388" width="7.33203125" style="204" customWidth="1"/>
    <col min="14389" max="14389" width="6.5546875" style="204"/>
    <col min="14390" max="14390" width="10.5546875" style="204" customWidth="1"/>
    <col min="14391" max="14594" width="6.5546875" style="204"/>
    <col min="14595" max="14595" width="4.33203125" style="204" customWidth="1"/>
    <col min="14596" max="14596" width="5.44140625" style="204" customWidth="1"/>
    <col min="14597" max="14597" width="7.33203125" style="204" customWidth="1"/>
    <col min="14598" max="14598" width="11.5546875" style="204" customWidth="1"/>
    <col min="14599" max="14599" width="4.44140625" style="204" customWidth="1"/>
    <col min="14600" max="14613" width="7.33203125" style="204" customWidth="1"/>
    <col min="14614" max="14614" width="8.6640625" style="204" customWidth="1"/>
    <col min="14615" max="14619" width="7.33203125" style="204" customWidth="1"/>
    <col min="14620" max="14620" width="10.88671875" style="204" customWidth="1"/>
    <col min="14621" max="14644" width="7.33203125" style="204" customWidth="1"/>
    <col min="14645" max="14645" width="6.5546875" style="204"/>
    <col min="14646" max="14646" width="10.5546875" style="204" customWidth="1"/>
    <col min="14647" max="14850" width="6.5546875" style="204"/>
    <col min="14851" max="14851" width="4.33203125" style="204" customWidth="1"/>
    <col min="14852" max="14852" width="5.44140625" style="204" customWidth="1"/>
    <col min="14853" max="14853" width="7.33203125" style="204" customWidth="1"/>
    <col min="14854" max="14854" width="11.5546875" style="204" customWidth="1"/>
    <col min="14855" max="14855" width="4.44140625" style="204" customWidth="1"/>
    <col min="14856" max="14869" width="7.33203125" style="204" customWidth="1"/>
    <col min="14870" max="14870" width="8.6640625" style="204" customWidth="1"/>
    <col min="14871" max="14875" width="7.33203125" style="204" customWidth="1"/>
    <col min="14876" max="14876" width="10.88671875" style="204" customWidth="1"/>
    <col min="14877" max="14900" width="7.33203125" style="204" customWidth="1"/>
    <col min="14901" max="14901" width="6.5546875" style="204"/>
    <col min="14902" max="14902" width="10.5546875" style="204" customWidth="1"/>
    <col min="14903" max="15106" width="6.5546875" style="204"/>
    <col min="15107" max="15107" width="4.33203125" style="204" customWidth="1"/>
    <col min="15108" max="15108" width="5.44140625" style="204" customWidth="1"/>
    <col min="15109" max="15109" width="7.33203125" style="204" customWidth="1"/>
    <col min="15110" max="15110" width="11.5546875" style="204" customWidth="1"/>
    <col min="15111" max="15111" width="4.44140625" style="204" customWidth="1"/>
    <col min="15112" max="15125" width="7.33203125" style="204" customWidth="1"/>
    <col min="15126" max="15126" width="8.6640625" style="204" customWidth="1"/>
    <col min="15127" max="15131" width="7.33203125" style="204" customWidth="1"/>
    <col min="15132" max="15132" width="10.88671875" style="204" customWidth="1"/>
    <col min="15133" max="15156" width="7.33203125" style="204" customWidth="1"/>
    <col min="15157" max="15157" width="6.5546875" style="204"/>
    <col min="15158" max="15158" width="10.5546875" style="204" customWidth="1"/>
    <col min="15159" max="15362" width="6.5546875" style="204"/>
    <col min="15363" max="15363" width="4.33203125" style="204" customWidth="1"/>
    <col min="15364" max="15364" width="5.44140625" style="204" customWidth="1"/>
    <col min="15365" max="15365" width="7.33203125" style="204" customWidth="1"/>
    <col min="15366" max="15366" width="11.5546875" style="204" customWidth="1"/>
    <col min="15367" max="15367" width="4.44140625" style="204" customWidth="1"/>
    <col min="15368" max="15381" width="7.33203125" style="204" customWidth="1"/>
    <col min="15382" max="15382" width="8.6640625" style="204" customWidth="1"/>
    <col min="15383" max="15387" width="7.33203125" style="204" customWidth="1"/>
    <col min="15388" max="15388" width="10.88671875" style="204" customWidth="1"/>
    <col min="15389" max="15412" width="7.33203125" style="204" customWidth="1"/>
    <col min="15413" max="15413" width="6.5546875" style="204"/>
    <col min="15414" max="15414" width="10.5546875" style="204" customWidth="1"/>
    <col min="15415" max="15618" width="6.5546875" style="204"/>
    <col min="15619" max="15619" width="4.33203125" style="204" customWidth="1"/>
    <col min="15620" max="15620" width="5.44140625" style="204" customWidth="1"/>
    <col min="15621" max="15621" width="7.33203125" style="204" customWidth="1"/>
    <col min="15622" max="15622" width="11.5546875" style="204" customWidth="1"/>
    <col min="15623" max="15623" width="4.44140625" style="204" customWidth="1"/>
    <col min="15624" max="15637" width="7.33203125" style="204" customWidth="1"/>
    <col min="15638" max="15638" width="8.6640625" style="204" customWidth="1"/>
    <col min="15639" max="15643" width="7.33203125" style="204" customWidth="1"/>
    <col min="15644" max="15644" width="10.88671875" style="204" customWidth="1"/>
    <col min="15645" max="15668" width="7.33203125" style="204" customWidth="1"/>
    <col min="15669" max="15669" width="6.5546875" style="204"/>
    <col min="15670" max="15670" width="10.5546875" style="204" customWidth="1"/>
    <col min="15671" max="15874" width="6.5546875" style="204"/>
    <col min="15875" max="15875" width="4.33203125" style="204" customWidth="1"/>
    <col min="15876" max="15876" width="5.44140625" style="204" customWidth="1"/>
    <col min="15877" max="15877" width="7.33203125" style="204" customWidth="1"/>
    <col min="15878" max="15878" width="11.5546875" style="204" customWidth="1"/>
    <col min="15879" max="15879" width="4.44140625" style="204" customWidth="1"/>
    <col min="15880" max="15893" width="7.33203125" style="204" customWidth="1"/>
    <col min="15894" max="15894" width="8.6640625" style="204" customWidth="1"/>
    <col min="15895" max="15899" width="7.33203125" style="204" customWidth="1"/>
    <col min="15900" max="15900" width="10.88671875" style="204" customWidth="1"/>
    <col min="15901" max="15924" width="7.33203125" style="204" customWidth="1"/>
    <col min="15925" max="15925" width="6.5546875" style="204"/>
    <col min="15926" max="15926" width="10.5546875" style="204" customWidth="1"/>
    <col min="15927" max="16130" width="6.5546875" style="204"/>
    <col min="16131" max="16131" width="4.33203125" style="204" customWidth="1"/>
    <col min="16132" max="16132" width="5.44140625" style="204" customWidth="1"/>
    <col min="16133" max="16133" width="7.33203125" style="204" customWidth="1"/>
    <col min="16134" max="16134" width="11.5546875" style="204" customWidth="1"/>
    <col min="16135" max="16135" width="4.44140625" style="204" customWidth="1"/>
    <col min="16136" max="16149" width="7.33203125" style="204" customWidth="1"/>
    <col min="16150" max="16150" width="8.6640625" style="204" customWidth="1"/>
    <col min="16151" max="16155" width="7.33203125" style="204" customWidth="1"/>
    <col min="16156" max="16156" width="10.88671875" style="204" customWidth="1"/>
    <col min="16157" max="16180" width="7.33203125" style="204" customWidth="1"/>
    <col min="16181" max="16181" width="6.5546875" style="204"/>
    <col min="16182" max="16182" width="10.5546875" style="204" customWidth="1"/>
    <col min="16183" max="16384" width="6.5546875" style="204"/>
  </cols>
  <sheetData>
    <row r="1" spans="2:57" ht="39.9" customHeight="1" thickBot="1">
      <c r="B1" s="848"/>
      <c r="C1" s="731"/>
      <c r="D1" s="730"/>
      <c r="E1" s="730"/>
      <c r="F1" s="730"/>
      <c r="G1" s="731"/>
      <c r="H1" s="732"/>
      <c r="I1" s="732"/>
      <c r="J1" s="732"/>
      <c r="K1" s="732"/>
      <c r="L1" s="732"/>
      <c r="M1" s="732"/>
      <c r="N1" s="732"/>
      <c r="O1" s="732"/>
      <c r="P1" s="732"/>
      <c r="Q1" s="732"/>
      <c r="R1" s="732"/>
      <c r="S1" s="732"/>
      <c r="T1" s="732"/>
      <c r="U1" s="732"/>
      <c r="V1" s="732"/>
      <c r="W1" s="732"/>
      <c r="X1" s="732"/>
      <c r="Y1" s="2537"/>
      <c r="Z1" s="2537"/>
      <c r="AA1" s="2537"/>
      <c r="AB1" s="2537"/>
      <c r="AC1" s="2537"/>
      <c r="AD1" s="2537"/>
      <c r="AE1" s="2537"/>
      <c r="AF1" s="2537"/>
      <c r="AG1" s="2537"/>
      <c r="AH1" s="2537"/>
      <c r="AI1" s="2537"/>
      <c r="AJ1" s="732"/>
      <c r="AK1" s="732"/>
      <c r="AL1" s="732"/>
      <c r="AM1" s="732"/>
      <c r="AN1" s="732"/>
      <c r="AO1" s="732"/>
      <c r="AP1" s="731"/>
      <c r="AQ1" s="731"/>
      <c r="AR1" s="731"/>
      <c r="AS1" s="731"/>
      <c r="AT1" s="731"/>
      <c r="AU1" s="731"/>
      <c r="AV1" s="731"/>
      <c r="AW1" s="731"/>
      <c r="AX1" s="731"/>
      <c r="AY1" s="731"/>
      <c r="AZ1" s="731"/>
      <c r="BA1" s="731"/>
      <c r="BB1" s="733"/>
      <c r="BC1" s="733"/>
      <c r="BD1" s="733"/>
      <c r="BE1" s="849"/>
    </row>
    <row r="2" spans="2:57" ht="39.9" customHeight="1">
      <c r="B2" s="850"/>
      <c r="D2" s="1"/>
      <c r="E2" s="2461" t="s">
        <v>1105</v>
      </c>
      <c r="F2" s="2462"/>
      <c r="G2" s="2462"/>
      <c r="H2" s="2462"/>
      <c r="I2" s="2462"/>
      <c r="J2" s="2462"/>
      <c r="K2" s="2462"/>
      <c r="L2" s="2462"/>
      <c r="M2" s="2462"/>
      <c r="N2" s="2462"/>
      <c r="O2" s="2462"/>
      <c r="P2" s="2462"/>
      <c r="Q2" s="2462"/>
      <c r="R2" s="2462"/>
      <c r="S2" s="2462"/>
      <c r="T2" s="2462"/>
      <c r="U2" s="2462"/>
      <c r="V2" s="2463"/>
      <c r="W2" s="3"/>
      <c r="X2" s="3"/>
      <c r="Y2" s="2538"/>
      <c r="Z2" s="2538"/>
      <c r="AA2" s="2538"/>
      <c r="AB2" s="2538"/>
      <c r="AC2" s="2538"/>
      <c r="AD2" s="2538"/>
      <c r="AE2" s="2538"/>
      <c r="AF2" s="2538"/>
      <c r="AG2" s="2538"/>
      <c r="AH2" s="2538"/>
      <c r="AI2" s="2538"/>
      <c r="AJ2" s="3"/>
      <c r="AK2" s="2496" t="s">
        <v>1124</v>
      </c>
      <c r="AL2" s="2497"/>
      <c r="AM2" s="2497"/>
      <c r="AN2" s="2497"/>
      <c r="AO2" s="2497"/>
      <c r="AP2" s="2497"/>
      <c r="AQ2" s="2497"/>
      <c r="AR2" s="2497"/>
      <c r="AS2" s="2497"/>
      <c r="AT2" s="2497"/>
      <c r="AU2" s="2497"/>
      <c r="AV2" s="2497"/>
      <c r="AW2" s="2497"/>
      <c r="AX2" s="2497"/>
      <c r="AY2" s="2497"/>
      <c r="AZ2" s="2498"/>
      <c r="BA2" s="2487" t="s">
        <v>1123</v>
      </c>
      <c r="BB2" s="2488"/>
      <c r="BC2" s="2489"/>
      <c r="BE2" s="851"/>
    </row>
    <row r="3" spans="2:57" ht="39.9" customHeight="1" thickBot="1">
      <c r="B3" s="850"/>
      <c r="D3" s="1"/>
      <c r="E3" s="2464"/>
      <c r="F3" s="2465"/>
      <c r="G3" s="2465"/>
      <c r="H3" s="2465"/>
      <c r="I3" s="2465"/>
      <c r="J3" s="2465"/>
      <c r="K3" s="2465"/>
      <c r="L3" s="2465"/>
      <c r="M3" s="2465"/>
      <c r="N3" s="2465"/>
      <c r="O3" s="2465"/>
      <c r="P3" s="2465"/>
      <c r="Q3" s="2465"/>
      <c r="R3" s="2465"/>
      <c r="S3" s="2465"/>
      <c r="T3" s="2465"/>
      <c r="U3" s="2465"/>
      <c r="V3" s="2466"/>
      <c r="W3" s="3"/>
      <c r="X3" s="3"/>
      <c r="Y3" s="2538"/>
      <c r="Z3" s="2538"/>
      <c r="AA3" s="2538"/>
      <c r="AB3" s="2538"/>
      <c r="AC3" s="2538"/>
      <c r="AD3" s="2538"/>
      <c r="AE3" s="2538"/>
      <c r="AF3" s="2538"/>
      <c r="AG3" s="2538"/>
      <c r="AH3" s="2538"/>
      <c r="AI3" s="2538"/>
      <c r="AJ3" s="3"/>
      <c r="AK3" s="2499"/>
      <c r="AL3" s="2500"/>
      <c r="AM3" s="2500"/>
      <c r="AN3" s="2500"/>
      <c r="AO3" s="2500"/>
      <c r="AP3" s="2500"/>
      <c r="AQ3" s="2500"/>
      <c r="AR3" s="2500"/>
      <c r="AS3" s="2500"/>
      <c r="AT3" s="2500"/>
      <c r="AU3" s="2500"/>
      <c r="AV3" s="2500"/>
      <c r="AW3" s="2500"/>
      <c r="AX3" s="2500"/>
      <c r="AY3" s="2500"/>
      <c r="AZ3" s="2501"/>
      <c r="BA3" s="2490"/>
      <c r="BB3" s="2491"/>
      <c r="BC3" s="2492"/>
      <c r="BE3" s="851"/>
    </row>
    <row r="4" spans="2:57" ht="21" customHeight="1" thickBot="1">
      <c r="B4" s="850"/>
      <c r="D4" s="1"/>
      <c r="W4" s="3"/>
      <c r="X4" s="3"/>
      <c r="Y4" s="2538"/>
      <c r="Z4" s="2538"/>
      <c r="AA4" s="2538"/>
      <c r="AB4" s="2538"/>
      <c r="AC4" s="2538"/>
      <c r="AD4" s="2538"/>
      <c r="AE4" s="2538"/>
      <c r="AF4" s="2538"/>
      <c r="AG4" s="2538"/>
      <c r="AH4" s="2538"/>
      <c r="AI4" s="2538"/>
      <c r="AJ4" s="3"/>
      <c r="AK4" s="2502"/>
      <c r="AL4" s="2503"/>
      <c r="AM4" s="2503"/>
      <c r="AN4" s="2503"/>
      <c r="AO4" s="2503"/>
      <c r="AP4" s="2503"/>
      <c r="AQ4" s="2503"/>
      <c r="AR4" s="2503"/>
      <c r="AS4" s="2503"/>
      <c r="AT4" s="2503"/>
      <c r="AU4" s="2503"/>
      <c r="AV4" s="2503"/>
      <c r="AW4" s="2503"/>
      <c r="AX4" s="2503"/>
      <c r="AY4" s="2503"/>
      <c r="AZ4" s="2504"/>
      <c r="BA4" s="2493"/>
      <c r="BB4" s="2494"/>
      <c r="BC4" s="2495"/>
      <c r="BE4" s="851"/>
    </row>
    <row r="5" spans="2:57" ht="39.9" customHeight="1" thickBot="1">
      <c r="B5" s="850"/>
      <c r="D5" s="1"/>
      <c r="E5" s="2461" t="s">
        <v>1104</v>
      </c>
      <c r="F5" s="2462"/>
      <c r="G5" s="2462"/>
      <c r="H5" s="2462"/>
      <c r="I5" s="2462"/>
      <c r="J5" s="2462"/>
      <c r="K5" s="2462"/>
      <c r="L5" s="2462"/>
      <c r="M5" s="2462"/>
      <c r="N5" s="2462"/>
      <c r="O5" s="2462"/>
      <c r="P5" s="2462"/>
      <c r="Q5" s="2462"/>
      <c r="R5" s="2462"/>
      <c r="S5" s="2462"/>
      <c r="T5" s="2462"/>
      <c r="U5" s="2462"/>
      <c r="V5" s="2463"/>
      <c r="W5" s="3"/>
      <c r="X5" s="3"/>
      <c r="Y5" s="2538"/>
      <c r="Z5" s="2538"/>
      <c r="AA5" s="2538"/>
      <c r="AB5" s="2538"/>
      <c r="AC5" s="2538"/>
      <c r="AD5" s="2538"/>
      <c r="AE5" s="2538"/>
      <c r="AF5" s="2538"/>
      <c r="AG5" s="2538"/>
      <c r="AH5" s="2538"/>
      <c r="AI5" s="2538"/>
      <c r="AJ5" s="3"/>
      <c r="AK5" s="3"/>
      <c r="AL5" s="4"/>
      <c r="AM5" s="204"/>
      <c r="AN5" s="4"/>
      <c r="AO5" s="4"/>
      <c r="BE5" s="851"/>
    </row>
    <row r="6" spans="2:57" ht="39.9" customHeight="1" thickBot="1">
      <c r="B6" s="850"/>
      <c r="D6" s="1"/>
      <c r="E6" s="2464"/>
      <c r="F6" s="2465"/>
      <c r="G6" s="2465"/>
      <c r="H6" s="2465"/>
      <c r="I6" s="2465"/>
      <c r="J6" s="2465"/>
      <c r="K6" s="2465"/>
      <c r="L6" s="2465"/>
      <c r="M6" s="2465"/>
      <c r="N6" s="2465"/>
      <c r="O6" s="2465"/>
      <c r="P6" s="2465"/>
      <c r="Q6" s="2465"/>
      <c r="R6" s="2465"/>
      <c r="S6" s="2465"/>
      <c r="T6" s="2465"/>
      <c r="U6" s="2465"/>
      <c r="V6" s="2466"/>
      <c r="W6" s="3"/>
      <c r="X6" s="3"/>
      <c r="Y6" s="2538"/>
      <c r="Z6" s="2538"/>
      <c r="AA6" s="2538"/>
      <c r="AB6" s="2538"/>
      <c r="AC6" s="2538"/>
      <c r="AD6" s="2538"/>
      <c r="AE6" s="2538"/>
      <c r="AF6" s="2538"/>
      <c r="AG6" s="2538"/>
      <c r="AH6" s="2538"/>
      <c r="AI6" s="2538"/>
      <c r="AJ6" s="3"/>
      <c r="AK6" s="2539" t="s">
        <v>2111</v>
      </c>
      <c r="AL6" s="2540"/>
      <c r="AM6" s="2540"/>
      <c r="AN6" s="2540"/>
      <c r="AO6" s="2540"/>
      <c r="AP6" s="2540"/>
      <c r="AQ6" s="2540"/>
      <c r="AR6" s="2540"/>
      <c r="AS6" s="2540"/>
      <c r="AT6" s="2540"/>
      <c r="AU6" s="2540"/>
      <c r="AV6" s="2540"/>
      <c r="AW6" s="2540"/>
      <c r="AX6" s="2540"/>
      <c r="AY6" s="2540"/>
      <c r="AZ6" s="2540"/>
      <c r="BA6" s="2540"/>
      <c r="BB6" s="2540"/>
      <c r="BC6" s="2541"/>
      <c r="BE6" s="851"/>
    </row>
    <row r="7" spans="2:57" ht="39.9" customHeight="1" thickBot="1">
      <c r="B7" s="850"/>
      <c r="D7" s="1"/>
      <c r="W7" s="3"/>
      <c r="X7" s="3"/>
      <c r="Y7" s="2538"/>
      <c r="Z7" s="2538"/>
      <c r="AA7" s="2538"/>
      <c r="AB7" s="2538"/>
      <c r="AC7" s="2538"/>
      <c r="AD7" s="2538"/>
      <c r="AE7" s="2538"/>
      <c r="AF7" s="2538"/>
      <c r="AG7" s="2538"/>
      <c r="AH7" s="2538"/>
      <c r="AI7" s="2538"/>
      <c r="AJ7" s="3"/>
      <c r="AK7" s="2542"/>
      <c r="AL7" s="2543"/>
      <c r="AM7" s="2543"/>
      <c r="AN7" s="2543"/>
      <c r="AO7" s="2543"/>
      <c r="AP7" s="2543"/>
      <c r="AQ7" s="2543"/>
      <c r="AR7" s="2543"/>
      <c r="AS7" s="2543"/>
      <c r="AT7" s="2543"/>
      <c r="AU7" s="2543"/>
      <c r="AV7" s="2543"/>
      <c r="AW7" s="2543"/>
      <c r="AX7" s="2543"/>
      <c r="AY7" s="2543"/>
      <c r="AZ7" s="2543"/>
      <c r="BA7" s="2543"/>
      <c r="BB7" s="2543"/>
      <c r="BC7" s="2544"/>
      <c r="BE7" s="851"/>
    </row>
    <row r="8" spans="2:57" ht="39.9" customHeight="1" thickBot="1">
      <c r="B8" s="850"/>
      <c r="D8" s="1"/>
      <c r="E8" s="768"/>
      <c r="F8" s="769" t="s">
        <v>1125</v>
      </c>
      <c r="G8" s="731"/>
      <c r="H8" s="732"/>
      <c r="I8" s="769" t="s">
        <v>1126</v>
      </c>
      <c r="J8" s="769"/>
      <c r="K8" s="769"/>
      <c r="L8" s="769"/>
      <c r="M8" s="769"/>
      <c r="N8" s="769" t="s">
        <v>1127</v>
      </c>
      <c r="O8" s="732"/>
      <c r="P8" s="770"/>
      <c r="Q8" s="3"/>
      <c r="R8" s="3"/>
      <c r="S8" s="3"/>
      <c r="T8" s="3"/>
      <c r="U8" s="3"/>
      <c r="V8" s="3"/>
      <c r="W8" s="3"/>
      <c r="X8" s="3"/>
      <c r="Y8" s="3"/>
      <c r="Z8" s="3"/>
      <c r="AA8" s="3"/>
      <c r="AB8" s="3"/>
      <c r="AC8" s="3"/>
      <c r="AD8" s="3"/>
      <c r="AE8" s="3"/>
      <c r="AF8" s="3"/>
      <c r="AG8" s="3"/>
      <c r="AH8" s="3"/>
      <c r="AI8" s="3"/>
      <c r="AJ8" s="3"/>
      <c r="AK8" s="3"/>
      <c r="AL8" s="4"/>
      <c r="AM8" s="4"/>
      <c r="AN8" s="4"/>
      <c r="AO8" s="4"/>
      <c r="AR8" s="5"/>
      <c r="AS8" s="6"/>
      <c r="AT8" s="6"/>
      <c r="AU8" s="6"/>
      <c r="AV8" s="6"/>
      <c r="AW8" s="6"/>
      <c r="AX8" s="6"/>
      <c r="BE8" s="851"/>
    </row>
    <row r="9" spans="2:57" ht="39.9" customHeight="1" thickBot="1">
      <c r="B9" s="850"/>
      <c r="D9" s="1"/>
      <c r="E9" s="771"/>
      <c r="F9" s="2505"/>
      <c r="G9" s="2506"/>
      <c r="H9" s="3"/>
      <c r="I9" s="2505"/>
      <c r="J9" s="2561"/>
      <c r="K9" s="2561"/>
      <c r="L9" s="2506"/>
      <c r="M9" s="3"/>
      <c r="N9" s="2505"/>
      <c r="O9" s="2506"/>
      <c r="P9" s="753"/>
      <c r="Q9" s="2560" t="s">
        <v>1129</v>
      </c>
      <c r="R9" s="2560"/>
      <c r="S9" s="2560"/>
      <c r="T9" s="2560"/>
      <c r="U9" s="2560"/>
      <c r="V9" s="2560"/>
      <c r="W9" s="2560"/>
      <c r="X9" s="2560"/>
      <c r="Y9" s="2560"/>
      <c r="Z9" s="2560"/>
      <c r="AA9" s="2560"/>
      <c r="AB9" s="2560"/>
      <c r="AC9" s="2560"/>
      <c r="AD9" s="2560"/>
      <c r="AE9" s="2560"/>
      <c r="AF9" s="2560"/>
      <c r="AG9" s="2560"/>
      <c r="AH9" s="2560"/>
      <c r="AI9" s="2560"/>
      <c r="AJ9" s="2560"/>
      <c r="AK9" s="2560"/>
      <c r="AL9" s="2560"/>
      <c r="AM9" s="4"/>
      <c r="AN9" s="4"/>
      <c r="AO9" s="4"/>
      <c r="AR9" s="5"/>
      <c r="AS9" s="6"/>
      <c r="AT9" s="6"/>
      <c r="AU9" s="6"/>
      <c r="AV9" s="6"/>
      <c r="AW9" s="6"/>
      <c r="AX9" s="6"/>
      <c r="BE9" s="851"/>
    </row>
    <row r="10" spans="2:57" ht="17.25" customHeight="1" thickBot="1">
      <c r="B10" s="850"/>
      <c r="D10" s="1"/>
      <c r="E10" s="772"/>
      <c r="F10" s="773"/>
      <c r="G10" s="774"/>
      <c r="H10" s="775"/>
      <c r="I10" s="775"/>
      <c r="J10" s="775"/>
      <c r="K10" s="775"/>
      <c r="L10" s="775"/>
      <c r="M10" s="775"/>
      <c r="N10" s="775"/>
      <c r="O10" s="775"/>
      <c r="P10" s="776"/>
      <c r="Q10" s="2560"/>
      <c r="R10" s="2560"/>
      <c r="S10" s="2560"/>
      <c r="T10" s="2560"/>
      <c r="U10" s="2560"/>
      <c r="V10" s="2560"/>
      <c r="W10" s="2560"/>
      <c r="X10" s="2560"/>
      <c r="Y10" s="2560"/>
      <c r="Z10" s="2560"/>
      <c r="AA10" s="2560"/>
      <c r="AB10" s="2560"/>
      <c r="AC10" s="2560"/>
      <c r="AD10" s="2560"/>
      <c r="AE10" s="2560"/>
      <c r="AF10" s="2560"/>
      <c r="AG10" s="2560"/>
      <c r="AH10" s="2560"/>
      <c r="AI10" s="2560"/>
      <c r="AJ10" s="2560"/>
      <c r="AK10" s="2560"/>
      <c r="AL10" s="2560"/>
      <c r="AM10" s="4"/>
      <c r="AN10" s="4"/>
      <c r="AO10" s="4"/>
      <c r="AR10" s="5"/>
      <c r="AS10" s="6"/>
      <c r="AT10" s="6"/>
      <c r="AU10" s="6"/>
      <c r="AV10" s="6"/>
      <c r="AW10" s="6"/>
      <c r="AX10" s="6"/>
      <c r="BE10" s="851"/>
    </row>
    <row r="11" spans="2:57" ht="81" customHeight="1">
      <c r="B11" s="850"/>
      <c r="D11" s="1"/>
      <c r="E11" s="1"/>
      <c r="F11" s="1"/>
      <c r="H11" s="3"/>
      <c r="I11" s="3"/>
      <c r="J11" s="3"/>
      <c r="K11" s="3"/>
      <c r="L11" s="3"/>
      <c r="M11" s="3"/>
      <c r="N11" s="3"/>
      <c r="O11" s="3"/>
      <c r="P11" s="3"/>
      <c r="Q11" s="2560"/>
      <c r="R11" s="2560"/>
      <c r="S11" s="2560"/>
      <c r="T11" s="2560"/>
      <c r="U11" s="2560"/>
      <c r="V11" s="2560"/>
      <c r="W11" s="2560"/>
      <c r="X11" s="2560"/>
      <c r="Y11" s="2560"/>
      <c r="Z11" s="2560"/>
      <c r="AA11" s="2560"/>
      <c r="AB11" s="2560"/>
      <c r="AC11" s="2560"/>
      <c r="AD11" s="2560"/>
      <c r="AE11" s="2560"/>
      <c r="AF11" s="2560"/>
      <c r="AG11" s="2560"/>
      <c r="AH11" s="2560"/>
      <c r="AI11" s="2560"/>
      <c r="AJ11" s="2560"/>
      <c r="AK11" s="2560"/>
      <c r="AL11" s="2560"/>
      <c r="AM11" s="4"/>
      <c r="AN11" s="4"/>
      <c r="AO11" s="4"/>
      <c r="AR11" s="5"/>
      <c r="AS11" s="6"/>
      <c r="AT11" s="6"/>
      <c r="AU11" s="6"/>
      <c r="AV11" s="6"/>
      <c r="AW11" s="6"/>
      <c r="AX11" s="6"/>
      <c r="BE11" s="851"/>
    </row>
    <row r="12" spans="2:57" s="7" customFormat="1" ht="18.75" customHeight="1">
      <c r="B12" s="765"/>
      <c r="C12" s="766"/>
      <c r="D12" s="766"/>
      <c r="E12" s="766"/>
      <c r="F12" s="766"/>
      <c r="G12" s="766"/>
      <c r="H12" s="766"/>
      <c r="I12" s="766"/>
      <c r="J12" s="766"/>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766"/>
      <c r="AH12" s="766"/>
      <c r="AI12" s="766"/>
      <c r="AJ12" s="766"/>
      <c r="AK12" s="766"/>
      <c r="AL12" s="766"/>
      <c r="AM12" s="766"/>
      <c r="AN12" s="766"/>
      <c r="AO12" s="766"/>
      <c r="AP12" s="766"/>
      <c r="AQ12" s="766"/>
      <c r="AR12" s="766"/>
      <c r="AS12" s="766"/>
      <c r="AT12" s="766"/>
      <c r="AU12" s="766"/>
      <c r="AV12" s="766"/>
      <c r="AW12" s="766"/>
      <c r="AX12" s="766"/>
      <c r="AY12" s="766"/>
      <c r="AZ12" s="766"/>
      <c r="BA12" s="766"/>
      <c r="BB12" s="766"/>
      <c r="BC12" s="766"/>
      <c r="BD12" s="766"/>
      <c r="BE12" s="777"/>
    </row>
    <row r="13" spans="2:57" s="7" customFormat="1" ht="94.5" customHeight="1">
      <c r="B13" s="765"/>
      <c r="C13" s="766"/>
      <c r="D13" s="766"/>
      <c r="E13" s="766"/>
      <c r="F13" s="766"/>
      <c r="G13" s="766"/>
      <c r="H13" s="766"/>
      <c r="I13" s="766"/>
      <c r="J13" s="766"/>
      <c r="K13" s="766"/>
      <c r="L13" s="766"/>
      <c r="M13" s="766"/>
      <c r="N13" s="766"/>
      <c r="O13" s="766"/>
      <c r="P13" s="766"/>
      <c r="Q13" s="2560" t="s">
        <v>2112</v>
      </c>
      <c r="R13" s="2560"/>
      <c r="S13" s="2560"/>
      <c r="T13" s="2560"/>
      <c r="U13" s="2560"/>
      <c r="V13" s="2560"/>
      <c r="W13" s="2560"/>
      <c r="X13" s="2560"/>
      <c r="Y13" s="2560"/>
      <c r="Z13" s="2560"/>
      <c r="AA13" s="2560"/>
      <c r="AB13" s="2560"/>
      <c r="AC13" s="2560"/>
      <c r="AD13" s="2560"/>
      <c r="AE13" s="2560"/>
      <c r="AF13" s="2560"/>
      <c r="AG13" s="2560"/>
      <c r="AH13" s="2560"/>
      <c r="AI13" s="2560"/>
      <c r="AJ13" s="2560"/>
      <c r="AK13" s="2560"/>
      <c r="AL13" s="2560"/>
      <c r="AM13" s="766"/>
      <c r="AN13" s="766"/>
      <c r="AO13" s="766"/>
      <c r="AP13" s="766"/>
      <c r="AQ13" s="766"/>
      <c r="AR13" s="766"/>
      <c r="AS13" s="766"/>
      <c r="AT13" s="766"/>
      <c r="AU13" s="766"/>
      <c r="AV13" s="766"/>
      <c r="AW13" s="766"/>
      <c r="AX13" s="766"/>
      <c r="AY13" s="766"/>
      <c r="AZ13" s="766"/>
      <c r="BA13" s="766"/>
      <c r="BB13" s="766"/>
      <c r="BC13" s="766"/>
      <c r="BD13" s="766"/>
      <c r="BE13" s="777"/>
    </row>
    <row r="14" spans="2:57" s="7" customFormat="1" ht="21" customHeight="1" thickBot="1">
      <c r="B14" s="765"/>
      <c r="C14" s="766"/>
      <c r="D14" s="11"/>
      <c r="E14" s="11"/>
      <c r="F14" s="11"/>
      <c r="G14" s="11"/>
      <c r="H14" s="11"/>
      <c r="I14" s="11"/>
      <c r="J14" s="11"/>
      <c r="K14" s="11"/>
      <c r="L14" s="11"/>
      <c r="M14" s="11"/>
      <c r="N14" s="11"/>
      <c r="O14" s="11"/>
      <c r="P14" s="11"/>
      <c r="Q14" s="766"/>
      <c r="R14" s="766"/>
      <c r="S14" s="766"/>
      <c r="T14" s="766"/>
      <c r="U14" s="766"/>
      <c r="V14" s="766"/>
      <c r="W14" s="766"/>
      <c r="X14" s="766"/>
      <c r="Y14" s="766"/>
      <c r="Z14" s="766"/>
      <c r="AA14" s="766"/>
      <c r="AB14" s="766"/>
      <c r="AC14" s="766"/>
      <c r="AD14" s="766"/>
      <c r="AE14" s="766"/>
      <c r="AF14" s="766"/>
      <c r="AG14" s="766"/>
      <c r="AH14" s="766"/>
      <c r="AI14" s="766"/>
      <c r="AJ14" s="766"/>
      <c r="AK14" s="766"/>
      <c r="AL14" s="766"/>
      <c r="AM14" s="11"/>
      <c r="AN14" s="11"/>
      <c r="AO14" s="11"/>
      <c r="AP14" s="11"/>
      <c r="AQ14" s="11"/>
      <c r="AR14" s="11"/>
      <c r="AS14" s="11"/>
      <c r="AT14" s="11"/>
      <c r="AU14" s="11"/>
      <c r="AV14" s="11"/>
      <c r="AW14" s="11"/>
      <c r="AX14" s="11"/>
      <c r="AY14" s="11"/>
      <c r="AZ14" s="11"/>
      <c r="BA14" s="11"/>
      <c r="BB14" s="11"/>
      <c r="BC14" s="11"/>
      <c r="BD14" s="11"/>
      <c r="BE14" s="767"/>
    </row>
    <row r="15" spans="2:57" s="7" customFormat="1" ht="21" customHeight="1" thickBot="1">
      <c r="B15" s="765"/>
      <c r="C15" s="766"/>
      <c r="D15" s="11"/>
      <c r="E15" s="11"/>
      <c r="F15" s="11"/>
      <c r="G15" s="11"/>
      <c r="H15" s="11"/>
      <c r="I15" s="11"/>
      <c r="J15" s="11"/>
      <c r="K15" s="11"/>
      <c r="L15" s="11"/>
      <c r="M15" s="11"/>
      <c r="N15" s="11"/>
      <c r="O15" s="11"/>
      <c r="P15" s="11"/>
      <c r="Q15" s="766"/>
      <c r="R15" s="766"/>
      <c r="S15" s="766"/>
      <c r="T15" s="766"/>
      <c r="U15" s="766"/>
      <c r="V15" s="766"/>
      <c r="W15" s="766"/>
      <c r="X15" s="766"/>
      <c r="Y15" s="766"/>
      <c r="Z15" s="766"/>
      <c r="AA15" s="766"/>
      <c r="AB15" s="766"/>
      <c r="AC15" s="766"/>
      <c r="AD15" s="778"/>
      <c r="AE15" s="779"/>
      <c r="AF15" s="779"/>
      <c r="AG15" s="779"/>
      <c r="AH15" s="779"/>
      <c r="AI15" s="779"/>
      <c r="AJ15" s="779"/>
      <c r="AK15" s="779"/>
      <c r="AL15" s="779"/>
      <c r="AM15" s="780"/>
      <c r="AN15" s="780"/>
      <c r="AO15" s="780"/>
      <c r="AP15" s="780"/>
      <c r="AQ15" s="780"/>
      <c r="AR15" s="780"/>
      <c r="AS15" s="780"/>
      <c r="AT15" s="780"/>
      <c r="AU15" s="780"/>
      <c r="AV15" s="780"/>
      <c r="AW15" s="780"/>
      <c r="AX15" s="780"/>
      <c r="AY15" s="780"/>
      <c r="AZ15" s="780"/>
      <c r="BA15" s="780"/>
      <c r="BB15" s="780"/>
      <c r="BC15" s="781"/>
      <c r="BD15" s="11"/>
      <c r="BE15" s="767"/>
    </row>
    <row r="16" spans="2:57" s="7" customFormat="1" ht="39.9" customHeight="1">
      <c r="B16" s="765"/>
      <c r="C16" s="2461" t="s">
        <v>1128</v>
      </c>
      <c r="D16" s="2462"/>
      <c r="E16" s="2462"/>
      <c r="F16" s="2462"/>
      <c r="G16" s="2462"/>
      <c r="H16" s="2462"/>
      <c r="I16" s="2462"/>
      <c r="J16" s="2462"/>
      <c r="K16" s="2462"/>
      <c r="L16" s="2462"/>
      <c r="M16" s="2462"/>
      <c r="N16" s="2462"/>
      <c r="O16" s="2462"/>
      <c r="P16" s="2462"/>
      <c r="Q16" s="2462"/>
      <c r="R16" s="2462"/>
      <c r="S16" s="2462"/>
      <c r="T16" s="2462"/>
      <c r="U16" s="2462"/>
      <c r="V16" s="2462"/>
      <c r="W16" s="2462"/>
      <c r="X16" s="2462"/>
      <c r="Y16" s="2462"/>
      <c r="Z16" s="2462"/>
      <c r="AA16" s="2462"/>
      <c r="AB16" s="2463"/>
      <c r="AC16" s="766"/>
      <c r="AD16" s="765"/>
      <c r="AE16" s="2287"/>
      <c r="AF16" s="2288"/>
      <c r="AG16" s="2288"/>
      <c r="AH16" s="2288"/>
      <c r="AI16" s="2289"/>
      <c r="AJ16" s="2289"/>
      <c r="AK16" s="2290"/>
      <c r="AL16" s="2289"/>
      <c r="AM16" s="2289"/>
      <c r="AN16" s="2289"/>
      <c r="AO16" s="2289"/>
      <c r="AP16" s="2289"/>
      <c r="AQ16" s="2289"/>
      <c r="AR16" s="2291"/>
      <c r="AS16" s="2291"/>
      <c r="AT16" s="2292"/>
      <c r="AU16" s="2292"/>
      <c r="AV16" s="2292"/>
      <c r="AW16" s="2288"/>
      <c r="AX16" s="2288"/>
      <c r="AY16" s="2289"/>
      <c r="AZ16" s="2289"/>
      <c r="BA16" s="2289"/>
      <c r="BB16" s="2293"/>
      <c r="BC16" s="744"/>
      <c r="BD16" s="11"/>
      <c r="BE16" s="767"/>
    </row>
    <row r="17" spans="2:57" s="7" customFormat="1" ht="39.9" customHeight="1" thickBot="1">
      <c r="B17" s="765"/>
      <c r="C17" s="2464"/>
      <c r="D17" s="2465"/>
      <c r="E17" s="2465"/>
      <c r="F17" s="2465"/>
      <c r="G17" s="2465"/>
      <c r="H17" s="2465"/>
      <c r="I17" s="2465"/>
      <c r="J17" s="2465"/>
      <c r="K17" s="2465"/>
      <c r="L17" s="2465"/>
      <c r="M17" s="2465"/>
      <c r="N17" s="2465"/>
      <c r="O17" s="2465"/>
      <c r="P17" s="2465"/>
      <c r="Q17" s="2465"/>
      <c r="R17" s="2465"/>
      <c r="S17" s="2465"/>
      <c r="T17" s="2465"/>
      <c r="U17" s="2465"/>
      <c r="V17" s="2465"/>
      <c r="W17" s="2465"/>
      <c r="X17" s="2465"/>
      <c r="Y17" s="2465"/>
      <c r="Z17" s="2465"/>
      <c r="AA17" s="2465"/>
      <c r="AB17" s="2466"/>
      <c r="AC17" s="766"/>
      <c r="AD17" s="765"/>
      <c r="AE17" s="2294"/>
      <c r="AF17" s="2295" t="s">
        <v>1107</v>
      </c>
      <c r="AG17" s="2296"/>
      <c r="AH17" s="2296"/>
      <c r="AI17" s="2296"/>
      <c r="AJ17" s="2296"/>
      <c r="AK17" s="2297"/>
      <c r="AL17" s="2296"/>
      <c r="AM17" s="2297"/>
      <c r="AN17" s="2297"/>
      <c r="AO17" s="2298"/>
      <c r="AP17" s="2298"/>
      <c r="AQ17" s="2298"/>
      <c r="AR17" s="2298"/>
      <c r="AS17" s="2298"/>
      <c r="AT17" s="2299"/>
      <c r="AU17" s="2299"/>
      <c r="AV17" s="2299"/>
      <c r="AW17" s="2300"/>
      <c r="AX17" s="2300"/>
      <c r="AY17" s="2298"/>
      <c r="AZ17" s="2301"/>
      <c r="BA17" s="2301"/>
      <c r="BB17" s="2302"/>
      <c r="BC17" s="744"/>
      <c r="BD17" s="11"/>
      <c r="BE17" s="767"/>
    </row>
    <row r="18" spans="2:57" s="7" customFormat="1" ht="17.25" customHeight="1" thickBot="1">
      <c r="B18" s="734"/>
      <c r="C18" s="700"/>
      <c r="D18" s="701"/>
      <c r="E18" s="701"/>
      <c r="F18" s="701"/>
      <c r="G18" s="701"/>
      <c r="H18" s="701"/>
      <c r="I18" s="701"/>
      <c r="J18" s="701"/>
      <c r="K18" s="701"/>
      <c r="L18" s="701"/>
      <c r="M18" s="701"/>
      <c r="N18" s="701"/>
      <c r="O18" s="701"/>
      <c r="P18" s="701"/>
      <c r="Q18" s="701"/>
      <c r="R18" s="701"/>
      <c r="S18" s="701"/>
      <c r="T18" s="701"/>
      <c r="U18" s="701"/>
      <c r="V18" s="701"/>
      <c r="W18" s="701"/>
      <c r="X18" s="701"/>
      <c r="Y18" s="701"/>
      <c r="Z18" s="701"/>
      <c r="AA18" s="701"/>
      <c r="AB18" s="701"/>
      <c r="AC18" s="701"/>
      <c r="AD18" s="782"/>
      <c r="AE18" s="2294"/>
      <c r="AF18" s="2296"/>
      <c r="AG18" s="2296"/>
      <c r="AH18" s="2296"/>
      <c r="AI18" s="2296"/>
      <c r="AJ18" s="2296"/>
      <c r="AK18" s="2303"/>
      <c r="AL18" s="2296"/>
      <c r="AM18" s="2298"/>
      <c r="AN18" s="2298"/>
      <c r="AO18" s="2298"/>
      <c r="AP18" s="2298"/>
      <c r="AQ18" s="2298"/>
      <c r="AR18" s="2300"/>
      <c r="AS18" s="2300"/>
      <c r="AT18" s="2304"/>
      <c r="AU18" s="2304"/>
      <c r="AV18" s="2304"/>
      <c r="AW18" s="2300"/>
      <c r="AX18" s="2300"/>
      <c r="AY18" s="2298"/>
      <c r="AZ18" s="2301"/>
      <c r="BA18" s="2301"/>
      <c r="BB18" s="2302"/>
      <c r="BC18" s="744"/>
      <c r="BD18" s="701"/>
      <c r="BE18" s="735"/>
    </row>
    <row r="19" spans="2:57" s="7" customFormat="1" ht="43.5" customHeight="1" thickBot="1">
      <c r="B19" s="736"/>
      <c r="C19" s="737"/>
      <c r="D19" s="738"/>
      <c r="E19" s="738"/>
      <c r="F19" s="738"/>
      <c r="G19" s="739"/>
      <c r="H19" s="740"/>
      <c r="I19" s="740"/>
      <c r="J19" s="740"/>
      <c r="K19" s="740"/>
      <c r="L19" s="740"/>
      <c r="M19" s="740"/>
      <c r="N19" s="740"/>
      <c r="O19" s="740"/>
      <c r="P19" s="740"/>
      <c r="Q19" s="740"/>
      <c r="R19" s="740"/>
      <c r="S19" s="740"/>
      <c r="T19" s="740"/>
      <c r="U19" s="740"/>
      <c r="V19" s="738"/>
      <c r="W19" s="741"/>
      <c r="X19" s="738"/>
      <c r="Y19" s="742"/>
      <c r="Z19" s="742"/>
      <c r="AA19" s="742"/>
      <c r="AB19" s="743"/>
      <c r="AC19" s="205"/>
      <c r="AD19" s="783"/>
      <c r="AE19" s="2294"/>
      <c r="AF19" s="2305" t="s">
        <v>1108</v>
      </c>
      <c r="AG19" s="2296"/>
      <c r="AH19" s="2296"/>
      <c r="AI19" s="2296"/>
      <c r="AJ19" s="2296"/>
      <c r="AK19" s="2303"/>
      <c r="AL19" s="2296"/>
      <c r="AM19" s="2300"/>
      <c r="AN19" s="2300"/>
      <c r="AO19" s="2300"/>
      <c r="AP19" s="2300"/>
      <c r="AQ19" s="2300"/>
      <c r="AR19" s="2306"/>
      <c r="AS19" s="2306"/>
      <c r="AT19" s="2299"/>
      <c r="AU19" s="2299"/>
      <c r="AV19" s="2299"/>
      <c r="AW19" s="2300"/>
      <c r="AX19" s="2300"/>
      <c r="AY19" s="2300"/>
      <c r="AZ19" s="2301"/>
      <c r="BA19" s="2301"/>
      <c r="BB19" s="2302"/>
      <c r="BC19" s="744"/>
      <c r="BE19" s="744"/>
    </row>
    <row r="20" spans="2:57" s="7" customFormat="1" ht="24.75" customHeight="1" thickBot="1">
      <c r="B20" s="736"/>
      <c r="C20" s="736"/>
      <c r="D20" s="2459" t="s">
        <v>1106</v>
      </c>
      <c r="E20" s="2460"/>
      <c r="F20" s="8"/>
      <c r="G20" s="2545"/>
      <c r="H20" s="2546"/>
      <c r="I20" s="2546"/>
      <c r="J20" s="2546"/>
      <c r="K20" s="2546"/>
      <c r="L20" s="2546"/>
      <c r="M20" s="2546"/>
      <c r="N20" s="2546"/>
      <c r="O20" s="2546"/>
      <c r="P20" s="2546"/>
      <c r="Q20" s="2546"/>
      <c r="R20" s="2546"/>
      <c r="S20" s="2546"/>
      <c r="T20" s="2546"/>
      <c r="U20" s="2546"/>
      <c r="V20" s="2546"/>
      <c r="W20" s="2546"/>
      <c r="X20" s="2546"/>
      <c r="Y20" s="2546"/>
      <c r="Z20" s="2546"/>
      <c r="AA20" s="2547"/>
      <c r="AB20" s="745"/>
      <c r="AC20" s="6"/>
      <c r="AD20" s="746"/>
      <c r="AE20" s="2294"/>
      <c r="AF20" s="2296"/>
      <c r="AG20" s="2296"/>
      <c r="AH20" s="2296"/>
      <c r="AI20" s="2296"/>
      <c r="AJ20" s="2296"/>
      <c r="AK20" s="2307"/>
      <c r="AL20" s="2296"/>
      <c r="AM20" s="2296"/>
      <c r="AN20" s="2296"/>
      <c r="AO20" s="2296"/>
      <c r="AP20" s="2296"/>
      <c r="AQ20" s="2296"/>
      <c r="AR20" s="2298"/>
      <c r="AS20" s="2298"/>
      <c r="AT20" s="2299"/>
      <c r="AU20" s="2299"/>
      <c r="AV20" s="2299"/>
      <c r="AW20" s="2300"/>
      <c r="AX20" s="2300"/>
      <c r="AY20" s="2308"/>
      <c r="AZ20" s="2301"/>
      <c r="BA20" s="2301"/>
      <c r="BB20" s="2309"/>
      <c r="BC20" s="747"/>
      <c r="BE20" s="744"/>
    </row>
    <row r="21" spans="2:57" s="7" customFormat="1" ht="22.5" customHeight="1">
      <c r="B21" s="736"/>
      <c r="C21" s="736"/>
      <c r="D21" s="2460"/>
      <c r="E21" s="2460"/>
      <c r="F21" s="8"/>
      <c r="G21" s="2548"/>
      <c r="H21" s="2549"/>
      <c r="I21" s="2549"/>
      <c r="J21" s="2549"/>
      <c r="K21" s="2549"/>
      <c r="L21" s="2549"/>
      <c r="M21" s="2549"/>
      <c r="N21" s="2549"/>
      <c r="O21" s="2549"/>
      <c r="P21" s="2549"/>
      <c r="Q21" s="2549"/>
      <c r="R21" s="2549"/>
      <c r="S21" s="2549"/>
      <c r="T21" s="2549"/>
      <c r="U21" s="2549"/>
      <c r="V21" s="2549"/>
      <c r="W21" s="2549"/>
      <c r="X21" s="2549"/>
      <c r="Y21" s="2549"/>
      <c r="Z21" s="2549"/>
      <c r="AA21" s="2550"/>
      <c r="AB21" s="745"/>
      <c r="AC21" s="6"/>
      <c r="AD21" s="746"/>
      <c r="AE21" s="2294"/>
      <c r="AF21" s="2554"/>
      <c r="AG21" s="2555"/>
      <c r="AH21" s="2555"/>
      <c r="AI21" s="2555"/>
      <c r="AJ21" s="2555"/>
      <c r="AK21" s="2555"/>
      <c r="AL21" s="2555"/>
      <c r="AM21" s="2555"/>
      <c r="AN21" s="2555"/>
      <c r="AO21" s="2555"/>
      <c r="AP21" s="2555"/>
      <c r="AQ21" s="2555"/>
      <c r="AR21" s="2555"/>
      <c r="AS21" s="2555"/>
      <c r="AT21" s="2555"/>
      <c r="AU21" s="2555"/>
      <c r="AV21" s="2555"/>
      <c r="AW21" s="2555"/>
      <c r="AX21" s="2555"/>
      <c r="AY21" s="2555"/>
      <c r="AZ21" s="2555"/>
      <c r="BA21" s="2556"/>
      <c r="BB21" s="2302"/>
      <c r="BC21" s="744"/>
      <c r="BE21" s="744"/>
    </row>
    <row r="22" spans="2:57" s="7" customFormat="1" ht="39.9" customHeight="1" thickBot="1">
      <c r="B22" s="736"/>
      <c r="C22" s="736"/>
      <c r="D22" s="2460"/>
      <c r="E22" s="2460"/>
      <c r="F22" s="6"/>
      <c r="G22" s="2548"/>
      <c r="H22" s="2549"/>
      <c r="I22" s="2549"/>
      <c r="J22" s="2549"/>
      <c r="K22" s="2549"/>
      <c r="L22" s="2549"/>
      <c r="M22" s="2549"/>
      <c r="N22" s="2549"/>
      <c r="O22" s="2549"/>
      <c r="P22" s="2549"/>
      <c r="Q22" s="2549"/>
      <c r="R22" s="2549"/>
      <c r="S22" s="2549"/>
      <c r="T22" s="2549"/>
      <c r="U22" s="2549"/>
      <c r="V22" s="2549"/>
      <c r="W22" s="2549"/>
      <c r="X22" s="2549"/>
      <c r="Y22" s="2549"/>
      <c r="Z22" s="2549"/>
      <c r="AA22" s="2550"/>
      <c r="AB22" s="745"/>
      <c r="AC22" s="6"/>
      <c r="AD22" s="746"/>
      <c r="AE22" s="2294"/>
      <c r="AF22" s="2557"/>
      <c r="AG22" s="2558"/>
      <c r="AH22" s="2558"/>
      <c r="AI22" s="2558"/>
      <c r="AJ22" s="2558"/>
      <c r="AK22" s="2558"/>
      <c r="AL22" s="2558"/>
      <c r="AM22" s="2558"/>
      <c r="AN22" s="2558"/>
      <c r="AO22" s="2558"/>
      <c r="AP22" s="2558"/>
      <c r="AQ22" s="2558"/>
      <c r="AR22" s="2558"/>
      <c r="AS22" s="2558"/>
      <c r="AT22" s="2558"/>
      <c r="AU22" s="2558"/>
      <c r="AV22" s="2558"/>
      <c r="AW22" s="2558"/>
      <c r="AX22" s="2558"/>
      <c r="AY22" s="2558"/>
      <c r="AZ22" s="2558"/>
      <c r="BA22" s="2559"/>
      <c r="BB22" s="2302"/>
      <c r="BC22" s="744"/>
      <c r="BE22" s="744"/>
    </row>
    <row r="23" spans="2:57" s="6" customFormat="1" ht="39.9" customHeight="1" thickBot="1">
      <c r="B23" s="746"/>
      <c r="C23" s="746"/>
      <c r="D23" s="2460"/>
      <c r="E23" s="2460"/>
      <c r="G23" s="2548"/>
      <c r="H23" s="2549"/>
      <c r="I23" s="2549"/>
      <c r="J23" s="2549"/>
      <c r="K23" s="2549"/>
      <c r="L23" s="2549"/>
      <c r="M23" s="2549"/>
      <c r="N23" s="2549"/>
      <c r="O23" s="2549"/>
      <c r="P23" s="2549"/>
      <c r="Q23" s="2549"/>
      <c r="R23" s="2549"/>
      <c r="S23" s="2549"/>
      <c r="T23" s="2549"/>
      <c r="U23" s="2549"/>
      <c r="V23" s="2549"/>
      <c r="W23" s="2549"/>
      <c r="X23" s="2549"/>
      <c r="Y23" s="2549"/>
      <c r="Z23" s="2549"/>
      <c r="AA23" s="2550"/>
      <c r="AB23" s="745"/>
      <c r="AD23" s="746"/>
      <c r="AE23" s="2310"/>
      <c r="AF23" s="2311"/>
      <c r="AG23" s="2311"/>
      <c r="AH23" s="2311"/>
      <c r="AI23" s="2311"/>
      <c r="AJ23" s="2311"/>
      <c r="AK23" s="2311"/>
      <c r="AL23" s="2311"/>
      <c r="AM23" s="2311"/>
      <c r="AN23" s="2311"/>
      <c r="AO23" s="2311"/>
      <c r="AP23" s="2311"/>
      <c r="AQ23" s="2311"/>
      <c r="AR23" s="2311"/>
      <c r="AS23" s="2311"/>
      <c r="AT23" s="2311"/>
      <c r="AU23" s="2311"/>
      <c r="AV23" s="2311"/>
      <c r="AW23" s="2312"/>
      <c r="AX23" s="2312"/>
      <c r="AY23" s="2313"/>
      <c r="AZ23" s="2313"/>
      <c r="BA23" s="2314"/>
      <c r="BB23" s="2315"/>
      <c r="BC23" s="744"/>
      <c r="BE23" s="747"/>
    </row>
    <row r="24" spans="2:57" s="7" customFormat="1" ht="39.9" customHeight="1">
      <c r="B24" s="736"/>
      <c r="C24" s="736"/>
      <c r="D24" s="2460"/>
      <c r="E24" s="2460"/>
      <c r="F24" s="6"/>
      <c r="G24" s="2548"/>
      <c r="H24" s="2549"/>
      <c r="I24" s="2549"/>
      <c r="J24" s="2549"/>
      <c r="K24" s="2549"/>
      <c r="L24" s="2549"/>
      <c r="M24" s="2549"/>
      <c r="N24" s="2549"/>
      <c r="O24" s="2549"/>
      <c r="P24" s="2549"/>
      <c r="Q24" s="2549"/>
      <c r="R24" s="2549"/>
      <c r="S24" s="2549"/>
      <c r="T24" s="2549"/>
      <c r="U24" s="2549"/>
      <c r="V24" s="2549"/>
      <c r="W24" s="2549"/>
      <c r="X24" s="2549"/>
      <c r="Y24" s="2549"/>
      <c r="Z24" s="2549"/>
      <c r="AA24" s="2550"/>
      <c r="AB24" s="745"/>
      <c r="AC24" s="6"/>
      <c r="AD24" s="746"/>
      <c r="BC24" s="744"/>
      <c r="BE24" s="744"/>
    </row>
    <row r="25" spans="2:57" s="7" customFormat="1" ht="39.9" customHeight="1" thickBot="1">
      <c r="B25" s="736"/>
      <c r="C25" s="736"/>
      <c r="D25" s="2460"/>
      <c r="E25" s="2460"/>
      <c r="F25" s="6"/>
      <c r="G25" s="2548"/>
      <c r="H25" s="2549"/>
      <c r="I25" s="2549"/>
      <c r="J25" s="2549"/>
      <c r="K25" s="2549"/>
      <c r="L25" s="2549"/>
      <c r="M25" s="2549"/>
      <c r="N25" s="2549"/>
      <c r="O25" s="2549"/>
      <c r="P25" s="2549"/>
      <c r="Q25" s="2549"/>
      <c r="R25" s="2549"/>
      <c r="S25" s="2549"/>
      <c r="T25" s="2549"/>
      <c r="U25" s="2549"/>
      <c r="V25" s="2549"/>
      <c r="W25" s="2549"/>
      <c r="X25" s="2549"/>
      <c r="Y25" s="2549"/>
      <c r="Z25" s="2549"/>
      <c r="AA25" s="2550"/>
      <c r="AB25" s="745"/>
      <c r="AC25" s="6"/>
      <c r="AD25" s="746"/>
      <c r="AE25" s="2374" t="s">
        <v>1130</v>
      </c>
      <c r="BC25" s="744"/>
      <c r="BE25" s="744"/>
    </row>
    <row r="26" spans="2:57" s="7" customFormat="1" ht="39.9" customHeight="1" thickBot="1">
      <c r="B26" s="736"/>
      <c r="C26" s="736"/>
      <c r="D26" s="2460"/>
      <c r="E26" s="2460"/>
      <c r="F26" s="6"/>
      <c r="G26" s="2548"/>
      <c r="H26" s="2549"/>
      <c r="I26" s="2549"/>
      <c r="J26" s="2549"/>
      <c r="K26" s="2549"/>
      <c r="L26" s="2549"/>
      <c r="M26" s="2549"/>
      <c r="N26" s="2549"/>
      <c r="O26" s="2549"/>
      <c r="P26" s="2549"/>
      <c r="Q26" s="2549"/>
      <c r="R26" s="2549"/>
      <c r="S26" s="2549"/>
      <c r="T26" s="2549"/>
      <c r="U26" s="2549"/>
      <c r="V26" s="2549"/>
      <c r="W26" s="2549"/>
      <c r="X26" s="2549"/>
      <c r="Y26" s="2549"/>
      <c r="Z26" s="2549"/>
      <c r="AA26" s="2550"/>
      <c r="AB26" s="745"/>
      <c r="AC26" s="6"/>
      <c r="AD26" s="746"/>
      <c r="AE26" s="2316"/>
      <c r="AF26" s="2476">
        <v>304</v>
      </c>
      <c r="AG26" s="2477"/>
      <c r="AI26" s="701"/>
      <c r="AJ26" s="9"/>
      <c r="AK26" s="9"/>
      <c r="AL26" s="2316"/>
      <c r="AM26" s="2477">
        <v>306</v>
      </c>
      <c r="AN26" s="2477"/>
      <c r="AO26" s="9"/>
      <c r="AQ26" s="701"/>
      <c r="AR26" s="9"/>
      <c r="AS26" s="2316"/>
      <c r="AT26" s="2476">
        <v>331</v>
      </c>
      <c r="AU26" s="2477"/>
      <c r="AZ26" s="2316"/>
      <c r="BA26" s="2476">
        <v>392</v>
      </c>
      <c r="BB26" s="2477"/>
      <c r="BC26" s="744"/>
      <c r="BE26" s="744"/>
    </row>
    <row r="27" spans="2:57" s="7" customFormat="1" ht="17.25" customHeight="1" thickBot="1">
      <c r="B27" s="736"/>
      <c r="C27" s="736"/>
      <c r="D27" s="2460"/>
      <c r="E27" s="2460"/>
      <c r="F27" s="6"/>
      <c r="G27" s="2548"/>
      <c r="H27" s="2549"/>
      <c r="I27" s="2549"/>
      <c r="J27" s="2549"/>
      <c r="K27" s="2549"/>
      <c r="L27" s="2549"/>
      <c r="M27" s="2549"/>
      <c r="N27" s="2549"/>
      <c r="O27" s="2549"/>
      <c r="P27" s="2549"/>
      <c r="Q27" s="2549"/>
      <c r="R27" s="2549"/>
      <c r="S27" s="2549"/>
      <c r="T27" s="2549"/>
      <c r="U27" s="2549"/>
      <c r="V27" s="2549"/>
      <c r="W27" s="2549"/>
      <c r="X27" s="2549"/>
      <c r="Y27" s="2549"/>
      <c r="Z27" s="2549"/>
      <c r="AA27" s="2550"/>
      <c r="AB27" s="745"/>
      <c r="AC27" s="6"/>
      <c r="AD27" s="746"/>
      <c r="BC27" s="744"/>
      <c r="BE27" s="744"/>
    </row>
    <row r="28" spans="2:57" s="7" customFormat="1" ht="39.9" customHeight="1" thickBot="1">
      <c r="B28" s="736"/>
      <c r="C28" s="736"/>
      <c r="D28" s="2460"/>
      <c r="E28" s="2460"/>
      <c r="F28" s="6"/>
      <c r="G28" s="2548"/>
      <c r="H28" s="2549"/>
      <c r="I28" s="2549"/>
      <c r="J28" s="2549"/>
      <c r="K28" s="2549"/>
      <c r="L28" s="2549"/>
      <c r="M28" s="2549"/>
      <c r="N28" s="2549"/>
      <c r="O28" s="2549"/>
      <c r="P28" s="2549"/>
      <c r="Q28" s="2549"/>
      <c r="R28" s="2549"/>
      <c r="S28" s="2549"/>
      <c r="T28" s="2549"/>
      <c r="U28" s="2549"/>
      <c r="V28" s="2549"/>
      <c r="W28" s="2549"/>
      <c r="X28" s="2549"/>
      <c r="Y28" s="2549"/>
      <c r="Z28" s="2549"/>
      <c r="AA28" s="2550"/>
      <c r="AB28" s="745"/>
      <c r="AC28" s="6"/>
      <c r="AD28" s="746"/>
      <c r="AE28" s="2316"/>
      <c r="AF28" s="2476">
        <v>305</v>
      </c>
      <c r="AG28" s="2477"/>
      <c r="AI28" s="701"/>
      <c r="AJ28" s="9"/>
      <c r="AK28" s="9"/>
      <c r="AL28" s="2316"/>
      <c r="AM28" s="2477">
        <v>312</v>
      </c>
      <c r="AN28" s="2477"/>
      <c r="AO28" s="9"/>
      <c r="AQ28" s="701"/>
      <c r="AR28" s="9"/>
      <c r="AS28" s="2316"/>
      <c r="AT28" s="2476">
        <v>336</v>
      </c>
      <c r="AU28" s="2477"/>
      <c r="AZ28" s="2316"/>
      <c r="BA28" s="2476">
        <v>393</v>
      </c>
      <c r="BB28" s="2477"/>
      <c r="BC28" s="744"/>
      <c r="BE28" s="744"/>
    </row>
    <row r="29" spans="2:57" s="7" customFormat="1" ht="18.75" customHeight="1" thickBot="1">
      <c r="B29" s="736"/>
      <c r="C29" s="736"/>
      <c r="D29" s="2460"/>
      <c r="E29" s="2460"/>
      <c r="F29" s="6"/>
      <c r="G29" s="2548"/>
      <c r="H29" s="2549"/>
      <c r="I29" s="2549"/>
      <c r="J29" s="2549"/>
      <c r="K29" s="2549"/>
      <c r="L29" s="2549"/>
      <c r="M29" s="2549"/>
      <c r="N29" s="2549"/>
      <c r="O29" s="2549"/>
      <c r="P29" s="2549"/>
      <c r="Q29" s="2549"/>
      <c r="R29" s="2549"/>
      <c r="S29" s="2549"/>
      <c r="T29" s="2549"/>
      <c r="U29" s="2549"/>
      <c r="V29" s="2549"/>
      <c r="W29" s="2549"/>
      <c r="X29" s="2549"/>
      <c r="Y29" s="2549"/>
      <c r="Z29" s="2549"/>
      <c r="AA29" s="2550"/>
      <c r="AB29" s="745"/>
      <c r="AC29" s="6"/>
      <c r="AD29" s="763"/>
      <c r="AE29" s="758"/>
      <c r="AF29" s="784"/>
      <c r="AG29" s="784"/>
      <c r="AH29" s="758"/>
      <c r="AI29" s="758"/>
      <c r="AJ29" s="784"/>
      <c r="AK29" s="784"/>
      <c r="AL29" s="758"/>
      <c r="AM29" s="758"/>
      <c r="AN29" s="784"/>
      <c r="AO29" s="784"/>
      <c r="AP29" s="758"/>
      <c r="AQ29" s="758"/>
      <c r="AR29" s="784"/>
      <c r="AS29" s="784"/>
      <c r="AT29" s="758"/>
      <c r="AU29" s="758"/>
      <c r="AV29" s="758"/>
      <c r="AW29" s="758"/>
      <c r="AX29" s="758"/>
      <c r="AY29" s="758"/>
      <c r="AZ29" s="758"/>
      <c r="BA29" s="758"/>
      <c r="BB29" s="758"/>
      <c r="BC29" s="764"/>
      <c r="BE29" s="744"/>
    </row>
    <row r="30" spans="2:57" s="7" customFormat="1" ht="39.9" customHeight="1" thickBot="1">
      <c r="B30" s="736"/>
      <c r="C30" s="736"/>
      <c r="D30" s="2460"/>
      <c r="E30" s="2460"/>
      <c r="F30" s="6"/>
      <c r="G30" s="2548"/>
      <c r="H30" s="2549"/>
      <c r="I30" s="2549"/>
      <c r="J30" s="2549"/>
      <c r="K30" s="2549"/>
      <c r="L30" s="2549"/>
      <c r="M30" s="2549"/>
      <c r="N30" s="2549"/>
      <c r="O30" s="2549"/>
      <c r="P30" s="2549"/>
      <c r="Q30" s="2549"/>
      <c r="R30" s="2549"/>
      <c r="S30" s="2549"/>
      <c r="T30" s="2549"/>
      <c r="U30" s="2549"/>
      <c r="V30" s="2549"/>
      <c r="W30" s="2549"/>
      <c r="X30" s="2549"/>
      <c r="Y30" s="2549"/>
      <c r="Z30" s="2549"/>
      <c r="AA30" s="2550"/>
      <c r="AB30" s="745"/>
      <c r="AC30" s="6"/>
      <c r="AD30" s="6"/>
      <c r="AE30" s="6"/>
      <c r="AF30" s="702"/>
      <c r="AG30" s="702"/>
      <c r="AH30" s="702"/>
      <c r="AI30" s="702"/>
      <c r="AJ30" s="702"/>
      <c r="AK30" s="702"/>
      <c r="AL30" s="702"/>
      <c r="AM30" s="702"/>
      <c r="AN30" s="702"/>
      <c r="AO30" s="702"/>
      <c r="AP30" s="702"/>
      <c r="AQ30" s="702"/>
      <c r="AR30" s="702"/>
      <c r="AS30" s="702"/>
      <c r="AT30" s="702"/>
      <c r="AU30" s="702"/>
      <c r="AV30" s="702"/>
      <c r="AY30" s="704"/>
      <c r="AZ30" s="704"/>
      <c r="BA30" s="10"/>
      <c r="BE30" s="744"/>
    </row>
    <row r="31" spans="2:57" s="7" customFormat="1" ht="21" customHeight="1">
      <c r="B31" s="736"/>
      <c r="C31" s="736"/>
      <c r="D31" s="2460"/>
      <c r="E31" s="2460"/>
      <c r="F31" s="6"/>
      <c r="G31" s="2548"/>
      <c r="H31" s="2549"/>
      <c r="I31" s="2549"/>
      <c r="J31" s="2549"/>
      <c r="K31" s="2549"/>
      <c r="L31" s="2549"/>
      <c r="M31" s="2549"/>
      <c r="N31" s="2549"/>
      <c r="O31" s="2549"/>
      <c r="P31" s="2549"/>
      <c r="Q31" s="2549"/>
      <c r="R31" s="2549"/>
      <c r="S31" s="2549"/>
      <c r="T31" s="2549"/>
      <c r="U31" s="2549"/>
      <c r="V31" s="2549"/>
      <c r="W31" s="2549"/>
      <c r="X31" s="2549"/>
      <c r="Y31" s="2549"/>
      <c r="Z31" s="2549"/>
      <c r="AA31" s="2550"/>
      <c r="AB31" s="745"/>
      <c r="AC31" s="6"/>
      <c r="AD31" s="2317"/>
      <c r="AE31" s="2289"/>
      <c r="AF31" s="2289"/>
      <c r="AG31" s="2289"/>
      <c r="AH31" s="2289"/>
      <c r="AI31" s="2289"/>
      <c r="AJ31" s="2289"/>
      <c r="AK31" s="2290"/>
      <c r="AL31" s="2289"/>
      <c r="AM31" s="2289"/>
      <c r="AN31" s="2289"/>
      <c r="AO31" s="2289"/>
      <c r="AP31" s="2289"/>
      <c r="AQ31" s="2289"/>
      <c r="AR31" s="2289"/>
      <c r="AS31" s="2289"/>
      <c r="AT31" s="2292"/>
      <c r="AU31" s="2292"/>
      <c r="AV31" s="2292"/>
      <c r="AW31" s="2318"/>
      <c r="AX31" s="2318"/>
      <c r="AY31" s="2319"/>
      <c r="AZ31" s="2319"/>
      <c r="BA31" s="2320"/>
      <c r="BB31" s="2318"/>
      <c r="BC31" s="2293"/>
      <c r="BE31" s="744"/>
    </row>
    <row r="32" spans="2:57" s="7" customFormat="1" ht="39.9" customHeight="1">
      <c r="B32" s="736"/>
      <c r="C32" s="736"/>
      <c r="D32" s="2460"/>
      <c r="E32" s="2460"/>
      <c r="F32" s="6"/>
      <c r="G32" s="2548"/>
      <c r="H32" s="2549"/>
      <c r="I32" s="2549"/>
      <c r="J32" s="2549"/>
      <c r="K32" s="2549"/>
      <c r="L32" s="2549"/>
      <c r="M32" s="2549"/>
      <c r="N32" s="2549"/>
      <c r="O32" s="2549"/>
      <c r="P32" s="2549"/>
      <c r="Q32" s="2549"/>
      <c r="R32" s="2549"/>
      <c r="S32" s="2549"/>
      <c r="T32" s="2549"/>
      <c r="U32" s="2549"/>
      <c r="V32" s="2549"/>
      <c r="W32" s="2549"/>
      <c r="X32" s="2549"/>
      <c r="Y32" s="2549"/>
      <c r="Z32" s="2549"/>
      <c r="AA32" s="2550"/>
      <c r="AB32" s="745"/>
      <c r="AC32" s="6"/>
      <c r="AD32" s="2294"/>
      <c r="AE32" s="2296"/>
      <c r="AF32" s="2321" t="s">
        <v>2114</v>
      </c>
      <c r="AG32" s="2322"/>
      <c r="AH32" s="2322"/>
      <c r="AI32" s="2322"/>
      <c r="AJ32" s="2322"/>
      <c r="AK32" s="2323"/>
      <c r="AL32" s="2322"/>
      <c r="AM32" s="2322"/>
      <c r="AN32" s="2322"/>
      <c r="AO32" s="2322"/>
      <c r="AP32" s="2322"/>
      <c r="AQ32" s="2322"/>
      <c r="AR32" s="2322"/>
      <c r="AS32" s="2322"/>
      <c r="AT32" s="2322"/>
      <c r="AU32" s="2322"/>
      <c r="AV32" s="2324"/>
      <c r="AW32" s="2324"/>
      <c r="AX32" s="2324"/>
      <c r="AY32" s="2325"/>
      <c r="AZ32" s="2325"/>
      <c r="BA32" s="2326"/>
      <c r="BB32" s="2324"/>
      <c r="BC32" s="2327"/>
      <c r="BE32" s="744"/>
    </row>
    <row r="33" spans="2:57" s="7" customFormat="1" ht="39.9" customHeight="1" thickBot="1">
      <c r="B33" s="736"/>
      <c r="C33" s="736"/>
      <c r="D33" s="2460"/>
      <c r="E33" s="2460"/>
      <c r="F33" s="6"/>
      <c r="G33" s="2548"/>
      <c r="H33" s="2549"/>
      <c r="I33" s="2549"/>
      <c r="J33" s="2549"/>
      <c r="K33" s="2549"/>
      <c r="L33" s="2549"/>
      <c r="M33" s="2549"/>
      <c r="N33" s="2549"/>
      <c r="O33" s="2549"/>
      <c r="P33" s="2549"/>
      <c r="Q33" s="2549"/>
      <c r="R33" s="2549"/>
      <c r="S33" s="2549"/>
      <c r="T33" s="2549"/>
      <c r="U33" s="2549"/>
      <c r="V33" s="2549"/>
      <c r="W33" s="2549"/>
      <c r="X33" s="2549"/>
      <c r="Y33" s="2549"/>
      <c r="Z33" s="2549"/>
      <c r="AA33" s="2550"/>
      <c r="AB33" s="745"/>
      <c r="AC33" s="6"/>
      <c r="AD33" s="2294"/>
      <c r="AE33" s="2296"/>
      <c r="AF33" s="2322"/>
      <c r="AG33" s="2322"/>
      <c r="AH33" s="2322"/>
      <c r="AI33" s="2322"/>
      <c r="AJ33" s="2322"/>
      <c r="AK33" s="2323"/>
      <c r="AL33" s="2322"/>
      <c r="AM33" s="2322"/>
      <c r="AN33" s="2322"/>
      <c r="AO33" s="2322"/>
      <c r="AP33" s="2322"/>
      <c r="AQ33" s="2322"/>
      <c r="AR33" s="2322"/>
      <c r="AS33" s="2322"/>
      <c r="AT33" s="2322"/>
      <c r="AU33" s="2322"/>
      <c r="AV33" s="2324"/>
      <c r="AW33" s="2324"/>
      <c r="AX33" s="2324"/>
      <c r="AY33" s="2325"/>
      <c r="AZ33" s="2325"/>
      <c r="BA33" s="2326"/>
      <c r="BB33" s="2324"/>
      <c r="BC33" s="2327"/>
      <c r="BE33" s="744"/>
    </row>
    <row r="34" spans="2:57" s="7" customFormat="1" ht="36" customHeight="1">
      <c r="B34" s="736"/>
      <c r="C34" s="736"/>
      <c r="D34" s="2460"/>
      <c r="E34" s="2460"/>
      <c r="F34" s="6"/>
      <c r="G34" s="2548"/>
      <c r="H34" s="2549"/>
      <c r="I34" s="2549"/>
      <c r="J34" s="2549"/>
      <c r="K34" s="2549"/>
      <c r="L34" s="2549"/>
      <c r="M34" s="2549"/>
      <c r="N34" s="2549"/>
      <c r="O34" s="2549"/>
      <c r="P34" s="2549"/>
      <c r="Q34" s="2549"/>
      <c r="R34" s="2549"/>
      <c r="S34" s="2549"/>
      <c r="T34" s="2549"/>
      <c r="U34" s="2549"/>
      <c r="V34" s="2549"/>
      <c r="W34" s="2549"/>
      <c r="X34" s="2549"/>
      <c r="Y34" s="2549"/>
      <c r="Z34" s="2549"/>
      <c r="AA34" s="2550"/>
      <c r="AB34" s="745"/>
      <c r="AC34" s="6"/>
      <c r="AD34" s="2294"/>
      <c r="AE34" s="2296"/>
      <c r="AF34" s="2321" t="s">
        <v>2115</v>
      </c>
      <c r="AG34" s="2322"/>
      <c r="AH34" s="2322"/>
      <c r="AI34" s="2322"/>
      <c r="AJ34" s="2328" t="s">
        <v>273</v>
      </c>
      <c r="AK34" s="2469"/>
      <c r="AL34" s="2470"/>
      <c r="AM34" s="2470"/>
      <c r="AN34" s="2470"/>
      <c r="AO34" s="2470"/>
      <c r="AP34" s="2470"/>
      <c r="AQ34" s="2470"/>
      <c r="AR34" s="2470"/>
      <c r="AS34" s="2470"/>
      <c r="AT34" s="2470"/>
      <c r="AU34" s="2470"/>
      <c r="AV34" s="2470"/>
      <c r="AW34" s="2470"/>
      <c r="AX34" s="2470"/>
      <c r="AY34" s="2470"/>
      <c r="AZ34" s="2470"/>
      <c r="BA34" s="2471"/>
      <c r="BB34" s="2324"/>
      <c r="BC34" s="2327"/>
      <c r="BE34" s="744"/>
    </row>
    <row r="35" spans="2:57" s="7" customFormat="1" ht="36" customHeight="1" thickBot="1">
      <c r="B35" s="736"/>
      <c r="C35" s="736"/>
      <c r="D35" s="2460"/>
      <c r="E35" s="2460"/>
      <c r="F35" s="6"/>
      <c r="G35" s="2548"/>
      <c r="H35" s="2549"/>
      <c r="I35" s="2549"/>
      <c r="J35" s="2549"/>
      <c r="K35" s="2549"/>
      <c r="L35" s="2549"/>
      <c r="M35" s="2549"/>
      <c r="N35" s="2549"/>
      <c r="O35" s="2549"/>
      <c r="P35" s="2549"/>
      <c r="Q35" s="2549"/>
      <c r="R35" s="2549"/>
      <c r="S35" s="2549"/>
      <c r="T35" s="2549"/>
      <c r="U35" s="2549"/>
      <c r="V35" s="2549"/>
      <c r="W35" s="2549"/>
      <c r="X35" s="2549"/>
      <c r="Y35" s="2549"/>
      <c r="Z35" s="2549"/>
      <c r="AA35" s="2550"/>
      <c r="AB35" s="745"/>
      <c r="AC35" s="6"/>
      <c r="AD35" s="2294"/>
      <c r="AE35" s="2296"/>
      <c r="AF35" s="2329" t="s">
        <v>1109</v>
      </c>
      <c r="AG35" s="2322"/>
      <c r="AH35" s="2322"/>
      <c r="AI35" s="2322"/>
      <c r="AJ35" s="2328" t="s">
        <v>273</v>
      </c>
      <c r="AK35" s="2472"/>
      <c r="AL35" s="2473"/>
      <c r="AM35" s="2473"/>
      <c r="AN35" s="2473"/>
      <c r="AO35" s="2473"/>
      <c r="AP35" s="2473"/>
      <c r="AQ35" s="2473"/>
      <c r="AR35" s="2473"/>
      <c r="AS35" s="2473"/>
      <c r="AT35" s="2473"/>
      <c r="AU35" s="2473"/>
      <c r="AV35" s="2473"/>
      <c r="AW35" s="2473"/>
      <c r="AX35" s="2473"/>
      <c r="AY35" s="2473"/>
      <c r="AZ35" s="2473"/>
      <c r="BA35" s="2474"/>
      <c r="BB35" s="2324"/>
      <c r="BC35" s="2327"/>
      <c r="BE35" s="744"/>
    </row>
    <row r="36" spans="2:57" s="7" customFormat="1" ht="20.100000000000001" customHeight="1" thickBot="1">
      <c r="B36" s="736"/>
      <c r="C36" s="736"/>
      <c r="D36" s="2460"/>
      <c r="E36" s="2460"/>
      <c r="F36" s="6"/>
      <c r="G36" s="2548"/>
      <c r="H36" s="2549"/>
      <c r="I36" s="2549"/>
      <c r="J36" s="2549"/>
      <c r="K36" s="2549"/>
      <c r="L36" s="2549"/>
      <c r="M36" s="2549"/>
      <c r="N36" s="2549"/>
      <c r="O36" s="2549"/>
      <c r="P36" s="2549"/>
      <c r="Q36" s="2549"/>
      <c r="R36" s="2549"/>
      <c r="S36" s="2549"/>
      <c r="T36" s="2549"/>
      <c r="U36" s="2549"/>
      <c r="V36" s="2549"/>
      <c r="W36" s="2549"/>
      <c r="X36" s="2549"/>
      <c r="Y36" s="2549"/>
      <c r="Z36" s="2549"/>
      <c r="AA36" s="2550"/>
      <c r="AB36" s="745"/>
      <c r="AC36" s="6"/>
      <c r="AD36" s="2294"/>
      <c r="AE36" s="2296"/>
      <c r="AF36" s="2322"/>
      <c r="AG36" s="2322"/>
      <c r="AH36" s="2322"/>
      <c r="AI36" s="2322"/>
      <c r="AJ36" s="2328"/>
      <c r="AK36" s="2323"/>
      <c r="AL36" s="2322"/>
      <c r="AM36" s="2321"/>
      <c r="AN36" s="2321"/>
      <c r="AO36" s="2321"/>
      <c r="AP36" s="2321"/>
      <c r="AQ36" s="2321"/>
      <c r="AR36" s="2322"/>
      <c r="AS36" s="2322"/>
      <c r="AT36" s="2322"/>
      <c r="AU36" s="2321"/>
      <c r="AV36" s="2324"/>
      <c r="AW36" s="2324"/>
      <c r="AX36" s="2324"/>
      <c r="AY36" s="2325"/>
      <c r="AZ36" s="2325"/>
      <c r="BA36" s="2326"/>
      <c r="BB36" s="2324"/>
      <c r="BC36" s="2327"/>
      <c r="BE36" s="744"/>
    </row>
    <row r="37" spans="2:57" s="7" customFormat="1" ht="36" customHeight="1">
      <c r="B37" s="736"/>
      <c r="C37" s="736"/>
      <c r="D37" s="2460"/>
      <c r="E37" s="2460"/>
      <c r="F37" s="6"/>
      <c r="G37" s="2548"/>
      <c r="H37" s="2549"/>
      <c r="I37" s="2549"/>
      <c r="J37" s="2549"/>
      <c r="K37" s="2549"/>
      <c r="L37" s="2549"/>
      <c r="M37" s="2549"/>
      <c r="N37" s="2549"/>
      <c r="O37" s="2549"/>
      <c r="P37" s="2549"/>
      <c r="Q37" s="2549"/>
      <c r="R37" s="2549"/>
      <c r="S37" s="2549"/>
      <c r="T37" s="2549"/>
      <c r="U37" s="2549"/>
      <c r="V37" s="2549"/>
      <c r="W37" s="2549"/>
      <c r="X37" s="2549"/>
      <c r="Y37" s="2549"/>
      <c r="Z37" s="2549"/>
      <c r="AA37" s="2550"/>
      <c r="AB37" s="745"/>
      <c r="AC37" s="6"/>
      <c r="AD37" s="2294"/>
      <c r="AE37" s="2296"/>
      <c r="AF37" s="2321" t="s">
        <v>2116</v>
      </c>
      <c r="AG37" s="2322"/>
      <c r="AH37" s="2322"/>
      <c r="AI37" s="2322"/>
      <c r="AJ37" s="2328" t="s">
        <v>273</v>
      </c>
      <c r="AK37" s="2469"/>
      <c r="AL37" s="2470"/>
      <c r="AM37" s="2470"/>
      <c r="AN37" s="2470"/>
      <c r="AO37" s="2470"/>
      <c r="AP37" s="2470"/>
      <c r="AQ37" s="2470"/>
      <c r="AR37" s="2470"/>
      <c r="AS37" s="2470"/>
      <c r="AT37" s="2470"/>
      <c r="AU37" s="2470"/>
      <c r="AV37" s="2470"/>
      <c r="AW37" s="2470"/>
      <c r="AX37" s="2470"/>
      <c r="AY37" s="2470"/>
      <c r="AZ37" s="2470"/>
      <c r="BA37" s="2471"/>
      <c r="BB37" s="2324"/>
      <c r="BC37" s="2327"/>
      <c r="BE37" s="744"/>
    </row>
    <row r="38" spans="2:57" s="7" customFormat="1" ht="36" customHeight="1" thickBot="1">
      <c r="B38" s="736"/>
      <c r="C38" s="736"/>
      <c r="D38" s="2460"/>
      <c r="E38" s="2460"/>
      <c r="F38" s="6"/>
      <c r="G38" s="2548"/>
      <c r="H38" s="2549"/>
      <c r="I38" s="2549"/>
      <c r="J38" s="2549"/>
      <c r="K38" s="2549"/>
      <c r="L38" s="2549"/>
      <c r="M38" s="2549"/>
      <c r="N38" s="2549"/>
      <c r="O38" s="2549"/>
      <c r="P38" s="2549"/>
      <c r="Q38" s="2549"/>
      <c r="R38" s="2549"/>
      <c r="S38" s="2549"/>
      <c r="T38" s="2549"/>
      <c r="U38" s="2549"/>
      <c r="V38" s="2549"/>
      <c r="W38" s="2549"/>
      <c r="X38" s="2549"/>
      <c r="Y38" s="2549"/>
      <c r="Z38" s="2549"/>
      <c r="AA38" s="2550"/>
      <c r="AB38" s="745"/>
      <c r="AC38" s="6"/>
      <c r="AD38" s="2294"/>
      <c r="AE38" s="2296"/>
      <c r="AF38" s="2329" t="s">
        <v>1110</v>
      </c>
      <c r="AG38" s="2322"/>
      <c r="AH38" s="2322"/>
      <c r="AI38" s="2322"/>
      <c r="AJ38" s="2328" t="s">
        <v>273</v>
      </c>
      <c r="AK38" s="2472"/>
      <c r="AL38" s="2473"/>
      <c r="AM38" s="2473"/>
      <c r="AN38" s="2473"/>
      <c r="AO38" s="2473"/>
      <c r="AP38" s="2473"/>
      <c r="AQ38" s="2473"/>
      <c r="AR38" s="2473"/>
      <c r="AS38" s="2473"/>
      <c r="AT38" s="2473"/>
      <c r="AU38" s="2473"/>
      <c r="AV38" s="2473"/>
      <c r="AW38" s="2473"/>
      <c r="AX38" s="2473"/>
      <c r="AY38" s="2473"/>
      <c r="AZ38" s="2473"/>
      <c r="BA38" s="2474"/>
      <c r="BB38" s="2324"/>
      <c r="BC38" s="2327"/>
      <c r="BE38" s="744"/>
    </row>
    <row r="39" spans="2:57" s="7" customFormat="1" ht="20.100000000000001" customHeight="1" thickBot="1">
      <c r="B39" s="736"/>
      <c r="C39" s="736"/>
      <c r="D39" s="2460"/>
      <c r="E39" s="2460"/>
      <c r="F39" s="6"/>
      <c r="G39" s="2548"/>
      <c r="H39" s="2549"/>
      <c r="I39" s="2549"/>
      <c r="J39" s="2549"/>
      <c r="K39" s="2549"/>
      <c r="L39" s="2549"/>
      <c r="M39" s="2549"/>
      <c r="N39" s="2549"/>
      <c r="O39" s="2549"/>
      <c r="P39" s="2549"/>
      <c r="Q39" s="2549"/>
      <c r="R39" s="2549"/>
      <c r="S39" s="2549"/>
      <c r="T39" s="2549"/>
      <c r="U39" s="2549"/>
      <c r="V39" s="2549"/>
      <c r="W39" s="2549"/>
      <c r="X39" s="2549"/>
      <c r="Y39" s="2549"/>
      <c r="Z39" s="2549"/>
      <c r="AA39" s="2550"/>
      <c r="AB39" s="745"/>
      <c r="AC39" s="6"/>
      <c r="AD39" s="2294"/>
      <c r="AE39" s="2296"/>
      <c r="AF39" s="2322"/>
      <c r="AG39" s="2322"/>
      <c r="AH39" s="2322"/>
      <c r="AI39" s="2322"/>
      <c r="AJ39" s="2328"/>
      <c r="AK39" s="2323"/>
      <c r="AL39" s="2322"/>
      <c r="AM39" s="2321"/>
      <c r="AN39" s="2321"/>
      <c r="AO39" s="2321"/>
      <c r="AP39" s="2321"/>
      <c r="AQ39" s="2321"/>
      <c r="AR39" s="2322"/>
      <c r="AS39" s="2322"/>
      <c r="AT39" s="2322"/>
      <c r="AU39" s="2321"/>
      <c r="AV39" s="2324"/>
      <c r="AW39" s="2324"/>
      <c r="AX39" s="2324"/>
      <c r="AY39" s="2325"/>
      <c r="AZ39" s="2325"/>
      <c r="BA39" s="2326"/>
      <c r="BB39" s="2324"/>
      <c r="BC39" s="2327"/>
      <c r="BE39" s="744"/>
    </row>
    <row r="40" spans="2:57" s="7" customFormat="1" ht="36" customHeight="1">
      <c r="B40" s="736"/>
      <c r="C40" s="736"/>
      <c r="D40" s="2460"/>
      <c r="E40" s="2460"/>
      <c r="F40" s="6"/>
      <c r="G40" s="2548"/>
      <c r="H40" s="2549"/>
      <c r="I40" s="2549"/>
      <c r="J40" s="2549"/>
      <c r="K40" s="2549"/>
      <c r="L40" s="2549"/>
      <c r="M40" s="2549"/>
      <c r="N40" s="2549"/>
      <c r="O40" s="2549"/>
      <c r="P40" s="2549"/>
      <c r="Q40" s="2549"/>
      <c r="R40" s="2549"/>
      <c r="S40" s="2549"/>
      <c r="T40" s="2549"/>
      <c r="U40" s="2549"/>
      <c r="V40" s="2549"/>
      <c r="W40" s="2549"/>
      <c r="X40" s="2549"/>
      <c r="Y40" s="2549"/>
      <c r="Z40" s="2549"/>
      <c r="AA40" s="2550"/>
      <c r="AB40" s="745"/>
      <c r="AC40" s="6"/>
      <c r="AD40" s="2294"/>
      <c r="AE40" s="2296"/>
      <c r="AF40" s="2321" t="s">
        <v>2121</v>
      </c>
      <c r="AG40" s="2322"/>
      <c r="AH40" s="2322"/>
      <c r="AI40" s="2322"/>
      <c r="AJ40" s="2328" t="s">
        <v>273</v>
      </c>
      <c r="AK40" s="2469"/>
      <c r="AL40" s="2470"/>
      <c r="AM40" s="2470"/>
      <c r="AN40" s="2470"/>
      <c r="AO40" s="2470"/>
      <c r="AP40" s="2470"/>
      <c r="AQ40" s="2470"/>
      <c r="AR40" s="2470"/>
      <c r="AS40" s="2470"/>
      <c r="AT40" s="2470"/>
      <c r="AU40" s="2470"/>
      <c r="AV40" s="2470"/>
      <c r="AW40" s="2470"/>
      <c r="AX40" s="2470"/>
      <c r="AY40" s="2470"/>
      <c r="AZ40" s="2470"/>
      <c r="BA40" s="2471"/>
      <c r="BB40" s="2324"/>
      <c r="BC40" s="2327"/>
      <c r="BE40" s="744"/>
    </row>
    <row r="41" spans="2:57" s="7" customFormat="1" ht="36" customHeight="1" thickBot="1">
      <c r="B41" s="736"/>
      <c r="C41" s="736"/>
      <c r="D41" s="2460"/>
      <c r="E41" s="2460"/>
      <c r="F41" s="6"/>
      <c r="G41" s="2551"/>
      <c r="H41" s="2552"/>
      <c r="I41" s="2552"/>
      <c r="J41" s="2552"/>
      <c r="K41" s="2552"/>
      <c r="L41" s="2552"/>
      <c r="M41" s="2552"/>
      <c r="N41" s="2552"/>
      <c r="O41" s="2552"/>
      <c r="P41" s="2552"/>
      <c r="Q41" s="2552"/>
      <c r="R41" s="2552"/>
      <c r="S41" s="2552"/>
      <c r="T41" s="2552"/>
      <c r="U41" s="2552"/>
      <c r="V41" s="2552"/>
      <c r="W41" s="2552"/>
      <c r="X41" s="2552"/>
      <c r="Y41" s="2552"/>
      <c r="Z41" s="2552"/>
      <c r="AA41" s="2553"/>
      <c r="AB41" s="745"/>
      <c r="AC41" s="6"/>
      <c r="AD41" s="2294"/>
      <c r="AE41" s="2296"/>
      <c r="AF41" s="2329" t="s">
        <v>2122</v>
      </c>
      <c r="AG41" s="2322"/>
      <c r="AH41" s="2322"/>
      <c r="AI41" s="2322"/>
      <c r="AJ41" s="2328" t="s">
        <v>273</v>
      </c>
      <c r="AK41" s="2472"/>
      <c r="AL41" s="2473"/>
      <c r="AM41" s="2473"/>
      <c r="AN41" s="2473"/>
      <c r="AO41" s="2473"/>
      <c r="AP41" s="2473"/>
      <c r="AQ41" s="2473"/>
      <c r="AR41" s="2473"/>
      <c r="AS41" s="2473"/>
      <c r="AT41" s="2473"/>
      <c r="AU41" s="2473"/>
      <c r="AV41" s="2473"/>
      <c r="AW41" s="2473"/>
      <c r="AX41" s="2473"/>
      <c r="AY41" s="2473"/>
      <c r="AZ41" s="2473"/>
      <c r="BA41" s="2474"/>
      <c r="BB41" s="2324"/>
      <c r="BC41" s="2327"/>
      <c r="BE41" s="744"/>
    </row>
    <row r="42" spans="2:57" s="7" customFormat="1" ht="20.100000000000001" customHeight="1" thickBot="1">
      <c r="B42" s="736"/>
      <c r="C42" s="736"/>
      <c r="F42" s="6"/>
      <c r="H42" s="9"/>
      <c r="I42" s="6"/>
      <c r="J42" s="6"/>
      <c r="K42" s="12"/>
      <c r="L42" s="12"/>
      <c r="M42" s="6"/>
      <c r="N42" s="6"/>
      <c r="O42" s="6"/>
      <c r="Q42" s="6"/>
      <c r="R42" s="6"/>
      <c r="S42" s="6"/>
      <c r="T42" s="6"/>
      <c r="U42" s="6"/>
      <c r="W42" s="9"/>
      <c r="Y42" s="6"/>
      <c r="Z42" s="6"/>
      <c r="AA42" s="6"/>
      <c r="AB42" s="747"/>
      <c r="AC42" s="6"/>
      <c r="AD42" s="2294"/>
      <c r="AE42" s="2296"/>
      <c r="AF42" s="2322"/>
      <c r="AG42" s="2322"/>
      <c r="AH42" s="2322"/>
      <c r="AI42" s="2322"/>
      <c r="AJ42" s="2328"/>
      <c r="AK42" s="2323"/>
      <c r="AL42" s="2322"/>
      <c r="AM42" s="2321"/>
      <c r="AN42" s="2321"/>
      <c r="AO42" s="2321"/>
      <c r="AP42" s="2321"/>
      <c r="AQ42" s="2321"/>
      <c r="AR42" s="2322"/>
      <c r="AS42" s="2322"/>
      <c r="AT42" s="2322"/>
      <c r="AU42" s="2321"/>
      <c r="AV42" s="2324"/>
      <c r="AW42" s="2324"/>
      <c r="AX42" s="2324"/>
      <c r="AY42" s="2325"/>
      <c r="AZ42" s="2325"/>
      <c r="BA42" s="2326"/>
      <c r="BB42" s="2324"/>
      <c r="BC42" s="2327"/>
      <c r="BE42" s="744"/>
    </row>
    <row r="43" spans="2:57" s="7" customFormat="1" ht="36" customHeight="1">
      <c r="B43" s="736"/>
      <c r="C43" s="736"/>
      <c r="F43" s="6"/>
      <c r="G43" s="2467" t="s">
        <v>1212</v>
      </c>
      <c r="H43" s="2468"/>
      <c r="I43" s="2468"/>
      <c r="J43" s="2468"/>
      <c r="K43" s="2468"/>
      <c r="L43" s="2468"/>
      <c r="M43" s="2468"/>
      <c r="N43" s="2468"/>
      <c r="O43" s="2468"/>
      <c r="P43" s="2468"/>
      <c r="Q43" s="2468"/>
      <c r="R43" s="2468"/>
      <c r="S43" s="2468"/>
      <c r="T43" s="2468"/>
      <c r="U43" s="2468"/>
      <c r="V43" s="2468"/>
      <c r="W43" s="2468"/>
      <c r="X43" s="2468"/>
      <c r="Y43" s="2468"/>
      <c r="Z43" s="2468"/>
      <c r="AA43" s="2468"/>
      <c r="AB43" s="751"/>
      <c r="AC43" s="6"/>
      <c r="AD43" s="2294"/>
      <c r="AE43" s="2296"/>
      <c r="AF43" s="2321" t="s">
        <v>2117</v>
      </c>
      <c r="AG43" s="2322"/>
      <c r="AH43" s="2322"/>
      <c r="AI43" s="2322"/>
      <c r="AJ43" s="2328" t="s">
        <v>273</v>
      </c>
      <c r="AK43" s="2469"/>
      <c r="AL43" s="2470"/>
      <c r="AM43" s="2470"/>
      <c r="AN43" s="2470"/>
      <c r="AO43" s="2470"/>
      <c r="AP43" s="2470"/>
      <c r="AQ43" s="2470"/>
      <c r="AR43" s="2470"/>
      <c r="AS43" s="2470"/>
      <c r="AT43" s="2470"/>
      <c r="AU43" s="2470"/>
      <c r="AV43" s="2470"/>
      <c r="AW43" s="2470"/>
      <c r="AX43" s="2470"/>
      <c r="AY43" s="2470"/>
      <c r="AZ43" s="2470"/>
      <c r="BA43" s="2471"/>
      <c r="BB43" s="2324"/>
      <c r="BC43" s="2327"/>
      <c r="BE43" s="744"/>
    </row>
    <row r="44" spans="2:57" s="7" customFormat="1" ht="36" customHeight="1" thickBot="1">
      <c r="B44" s="736"/>
      <c r="C44" s="736"/>
      <c r="F44" s="6"/>
      <c r="G44" s="2468"/>
      <c r="H44" s="2468"/>
      <c r="I44" s="2468"/>
      <c r="J44" s="2468"/>
      <c r="K44" s="2468"/>
      <c r="L44" s="2468"/>
      <c r="M44" s="2468"/>
      <c r="N44" s="2468"/>
      <c r="O44" s="2468"/>
      <c r="P44" s="2468"/>
      <c r="Q44" s="2468"/>
      <c r="R44" s="2468"/>
      <c r="S44" s="2468"/>
      <c r="T44" s="2468"/>
      <c r="U44" s="2468"/>
      <c r="V44" s="2468"/>
      <c r="W44" s="2468"/>
      <c r="X44" s="2468"/>
      <c r="Y44" s="2468"/>
      <c r="Z44" s="2468"/>
      <c r="AA44" s="2468"/>
      <c r="AB44" s="751"/>
      <c r="AC44" s="6"/>
      <c r="AD44" s="2294"/>
      <c r="AE44" s="2296"/>
      <c r="AF44" s="2329" t="s">
        <v>2120</v>
      </c>
      <c r="AG44" s="2322"/>
      <c r="AH44" s="2322"/>
      <c r="AI44" s="2322"/>
      <c r="AJ44" s="2328" t="s">
        <v>273</v>
      </c>
      <c r="AK44" s="2472"/>
      <c r="AL44" s="2473"/>
      <c r="AM44" s="2473"/>
      <c r="AN44" s="2473"/>
      <c r="AO44" s="2473"/>
      <c r="AP44" s="2473"/>
      <c r="AQ44" s="2473"/>
      <c r="AR44" s="2473"/>
      <c r="AS44" s="2473"/>
      <c r="AT44" s="2473"/>
      <c r="AU44" s="2473"/>
      <c r="AV44" s="2473"/>
      <c r="AW44" s="2473"/>
      <c r="AX44" s="2473"/>
      <c r="AY44" s="2473"/>
      <c r="AZ44" s="2473"/>
      <c r="BA44" s="2474"/>
      <c r="BB44" s="2324"/>
      <c r="BC44" s="2327"/>
      <c r="BE44" s="744"/>
    </row>
    <row r="45" spans="2:57" s="7" customFormat="1" ht="20.100000000000001" customHeight="1" thickBot="1">
      <c r="B45" s="736"/>
      <c r="C45" s="736"/>
      <c r="F45" s="6"/>
      <c r="H45" s="9"/>
      <c r="I45" s="6"/>
      <c r="J45" s="6"/>
      <c r="K45" s="12"/>
      <c r="L45" s="12"/>
      <c r="M45" s="6"/>
      <c r="N45" s="6"/>
      <c r="O45" s="6"/>
      <c r="Q45" s="6"/>
      <c r="R45" s="6"/>
      <c r="S45" s="6"/>
      <c r="T45" s="6"/>
      <c r="U45" s="6"/>
      <c r="W45" s="9"/>
      <c r="Y45" s="6"/>
      <c r="Z45" s="6"/>
      <c r="AA45" s="6"/>
      <c r="AB45" s="747"/>
      <c r="AC45" s="6"/>
      <c r="AD45" s="2294"/>
      <c r="AE45" s="2296"/>
      <c r="AF45" s="2322"/>
      <c r="AG45" s="2322"/>
      <c r="AH45" s="2322"/>
      <c r="AI45" s="2322"/>
      <c r="AJ45" s="2328"/>
      <c r="AK45" s="2323"/>
      <c r="AL45" s="2322"/>
      <c r="AM45" s="2321"/>
      <c r="AN45" s="2321"/>
      <c r="AO45" s="2321"/>
      <c r="AP45" s="2321"/>
      <c r="AQ45" s="2321"/>
      <c r="AR45" s="2322"/>
      <c r="AS45" s="2322"/>
      <c r="AT45" s="2322"/>
      <c r="AU45" s="2321"/>
      <c r="AV45" s="2324"/>
      <c r="AW45" s="2324"/>
      <c r="AX45" s="2324"/>
      <c r="AY45" s="2325"/>
      <c r="AZ45" s="2325"/>
      <c r="BA45" s="2326"/>
      <c r="BB45" s="2324"/>
      <c r="BC45" s="2327"/>
      <c r="BE45" s="744"/>
    </row>
    <row r="46" spans="2:57" s="7" customFormat="1" ht="36" customHeight="1">
      <c r="B46" s="736"/>
      <c r="C46" s="736"/>
      <c r="D46" s="2522" t="s">
        <v>1213</v>
      </c>
      <c r="E46" s="2522"/>
      <c r="F46" s="2522"/>
      <c r="G46" s="2522"/>
      <c r="H46" s="2522"/>
      <c r="I46" s="2522"/>
      <c r="J46" s="2522"/>
      <c r="K46" s="2522"/>
      <c r="L46" s="2522"/>
      <c r="M46" s="2522"/>
      <c r="N46" s="2522"/>
      <c r="O46" s="2522"/>
      <c r="P46" s="2522"/>
      <c r="Q46" s="2522"/>
      <c r="R46" s="2522"/>
      <c r="S46" s="2522"/>
      <c r="T46" s="2522"/>
      <c r="U46" s="2522"/>
      <c r="V46" s="2522"/>
      <c r="W46" s="2522"/>
      <c r="X46" s="2522"/>
      <c r="Y46" s="2522"/>
      <c r="Z46" s="785"/>
      <c r="AA46" s="785"/>
      <c r="AB46" s="752"/>
      <c r="AC46" s="6"/>
      <c r="AD46" s="2294"/>
      <c r="AE46" s="2296"/>
      <c r="AF46" s="2321" t="s">
        <v>2118</v>
      </c>
      <c r="AG46" s="2322"/>
      <c r="AH46" s="2322"/>
      <c r="AI46" s="2322"/>
      <c r="AJ46" s="2328" t="s">
        <v>273</v>
      </c>
      <c r="AK46" s="2469"/>
      <c r="AL46" s="2470"/>
      <c r="AM46" s="2470"/>
      <c r="AN46" s="2470"/>
      <c r="AO46" s="2470"/>
      <c r="AP46" s="2470"/>
      <c r="AQ46" s="2470"/>
      <c r="AR46" s="2470"/>
      <c r="AS46" s="2470"/>
      <c r="AT46" s="2470"/>
      <c r="AU46" s="2470"/>
      <c r="AV46" s="2470"/>
      <c r="AW46" s="2470"/>
      <c r="AX46" s="2470"/>
      <c r="AY46" s="2470"/>
      <c r="AZ46" s="2470"/>
      <c r="BA46" s="2471"/>
      <c r="BB46" s="2324"/>
      <c r="BC46" s="2327"/>
      <c r="BE46" s="744"/>
    </row>
    <row r="47" spans="2:57" s="7" customFormat="1" ht="39.9" customHeight="1" thickBot="1">
      <c r="B47" s="736"/>
      <c r="C47" s="736"/>
      <c r="D47" s="2522"/>
      <c r="E47" s="2522"/>
      <c r="F47" s="2522"/>
      <c r="G47" s="2522"/>
      <c r="H47" s="2522"/>
      <c r="I47" s="2522"/>
      <c r="J47" s="2522"/>
      <c r="K47" s="2522"/>
      <c r="L47" s="2522"/>
      <c r="M47" s="2522"/>
      <c r="N47" s="2522"/>
      <c r="O47" s="2522"/>
      <c r="P47" s="2522"/>
      <c r="Q47" s="2522"/>
      <c r="R47" s="2522"/>
      <c r="S47" s="2522"/>
      <c r="T47" s="2522"/>
      <c r="U47" s="2522"/>
      <c r="V47" s="2522"/>
      <c r="W47" s="2522"/>
      <c r="X47" s="2522"/>
      <c r="Y47" s="2522"/>
      <c r="Z47" s="785"/>
      <c r="AA47" s="785"/>
      <c r="AB47" s="752"/>
      <c r="AC47" s="6"/>
      <c r="AD47" s="2294"/>
      <c r="AE47" s="2296"/>
      <c r="AF47" s="2329" t="s">
        <v>2119</v>
      </c>
      <c r="AG47" s="2322"/>
      <c r="AH47" s="2322"/>
      <c r="AI47" s="2322"/>
      <c r="AJ47" s="2328" t="s">
        <v>273</v>
      </c>
      <c r="AK47" s="2472"/>
      <c r="AL47" s="2473"/>
      <c r="AM47" s="2473"/>
      <c r="AN47" s="2473"/>
      <c r="AO47" s="2473"/>
      <c r="AP47" s="2473"/>
      <c r="AQ47" s="2473"/>
      <c r="AR47" s="2473"/>
      <c r="AS47" s="2473"/>
      <c r="AT47" s="2473"/>
      <c r="AU47" s="2473"/>
      <c r="AV47" s="2473"/>
      <c r="AW47" s="2473"/>
      <c r="AX47" s="2473"/>
      <c r="AY47" s="2473"/>
      <c r="AZ47" s="2473"/>
      <c r="BA47" s="2474"/>
      <c r="BB47" s="2324"/>
      <c r="BC47" s="2327"/>
      <c r="BE47" s="744"/>
    </row>
    <row r="48" spans="2:57" s="7" customFormat="1" ht="39.9" customHeight="1">
      <c r="B48" s="736"/>
      <c r="C48" s="736"/>
      <c r="D48" s="2522"/>
      <c r="E48" s="2522"/>
      <c r="F48" s="2522"/>
      <c r="G48" s="2522"/>
      <c r="H48" s="2522"/>
      <c r="I48" s="2522"/>
      <c r="J48" s="2522"/>
      <c r="K48" s="2522"/>
      <c r="L48" s="2522"/>
      <c r="M48" s="2522"/>
      <c r="N48" s="2522"/>
      <c r="O48" s="2522"/>
      <c r="P48" s="2522"/>
      <c r="Q48" s="2522"/>
      <c r="R48" s="2522"/>
      <c r="S48" s="2522"/>
      <c r="T48" s="2522"/>
      <c r="U48" s="2522"/>
      <c r="V48" s="2522"/>
      <c r="W48" s="2522"/>
      <c r="X48" s="2522"/>
      <c r="Y48" s="2522"/>
      <c r="Z48" s="785"/>
      <c r="AA48" s="785"/>
      <c r="AB48" s="752"/>
      <c r="AC48" s="6"/>
      <c r="AD48" s="2294"/>
      <c r="AE48" s="2296"/>
      <c r="AF48" s="2322"/>
      <c r="AG48" s="2322"/>
      <c r="AH48" s="2322"/>
      <c r="AI48" s="2322"/>
      <c r="AJ48" s="2322"/>
      <c r="AK48" s="2323"/>
      <c r="AL48" s="2322"/>
      <c r="AM48" s="2323"/>
      <c r="AN48" s="2323"/>
      <c r="AO48" s="2322"/>
      <c r="AP48" s="2322"/>
      <c r="AQ48" s="2322"/>
      <c r="AR48" s="2322"/>
      <c r="AS48" s="2322"/>
      <c r="AT48" s="2322"/>
      <c r="AU48" s="2322"/>
      <c r="AV48" s="2330"/>
      <c r="AW48" s="2321"/>
      <c r="AX48" s="2321"/>
      <c r="AY48" s="2321"/>
      <c r="AZ48" s="2325"/>
      <c r="BA48" s="2326"/>
      <c r="BB48" s="2324"/>
      <c r="BC48" s="2327"/>
      <c r="BE48" s="744"/>
    </row>
    <row r="49" spans="2:57" s="7" customFormat="1" ht="39.9" customHeight="1">
      <c r="B49" s="736"/>
      <c r="C49" s="736"/>
      <c r="D49" s="785"/>
      <c r="E49" s="785"/>
      <c r="F49" s="785"/>
      <c r="G49" s="785"/>
      <c r="H49" s="785"/>
      <c r="I49" s="785"/>
      <c r="J49" s="785"/>
      <c r="K49" s="785"/>
      <c r="L49" s="785"/>
      <c r="M49" s="785"/>
      <c r="N49" s="785"/>
      <c r="O49" s="785"/>
      <c r="P49" s="785"/>
      <c r="Q49" s="785"/>
      <c r="R49" s="785"/>
      <c r="S49" s="785"/>
      <c r="T49" s="785"/>
      <c r="U49" s="785"/>
      <c r="V49" s="785"/>
      <c r="W49" s="785"/>
      <c r="X49" s="785"/>
      <c r="Y49" s="785"/>
      <c r="Z49" s="785"/>
      <c r="AA49" s="785"/>
      <c r="AB49" s="752"/>
      <c r="AC49" s="6"/>
      <c r="AD49" s="2294"/>
      <c r="AE49" s="2296"/>
      <c r="AF49" s="2321" t="s">
        <v>1111</v>
      </c>
      <c r="AG49" s="2330"/>
      <c r="AH49" s="2330"/>
      <c r="AI49" s="2324"/>
      <c r="AJ49" s="2331"/>
      <c r="AK49" s="2331"/>
      <c r="AL49" s="2331"/>
      <c r="AM49" s="2331"/>
      <c r="AN49" s="2331"/>
      <c r="AO49" s="2322"/>
      <c r="AP49" s="2322"/>
      <c r="AQ49" s="2322"/>
      <c r="AR49" s="2322"/>
      <c r="AS49" s="2322"/>
      <c r="AT49" s="2322"/>
      <c r="AU49" s="2322"/>
      <c r="AV49" s="2330"/>
      <c r="AW49" s="2321"/>
      <c r="AX49" s="2321"/>
      <c r="AY49" s="2321"/>
      <c r="AZ49" s="2325"/>
      <c r="BA49" s="2326"/>
      <c r="BB49" s="2324"/>
      <c r="BC49" s="2327"/>
      <c r="BE49" s="744"/>
    </row>
    <row r="50" spans="2:57" s="7" customFormat="1" ht="39.9" customHeight="1">
      <c r="B50" s="736"/>
      <c r="C50" s="736"/>
      <c r="D50" s="2475"/>
      <c r="E50" s="2475"/>
      <c r="F50" s="2475"/>
      <c r="G50" s="2475"/>
      <c r="H50" s="2475"/>
      <c r="I50" s="2475"/>
      <c r="J50" s="2475"/>
      <c r="K50" s="2475"/>
      <c r="L50" s="2475"/>
      <c r="M50" s="2475"/>
      <c r="N50" s="2475"/>
      <c r="O50" s="2475"/>
      <c r="P50" s="2475"/>
      <c r="Q50" s="2475"/>
      <c r="R50" s="2475"/>
      <c r="S50" s="2475"/>
      <c r="T50" s="2475"/>
      <c r="U50" s="2475"/>
      <c r="V50" s="2475"/>
      <c r="W50" s="2475"/>
      <c r="X50" s="2475"/>
      <c r="Y50" s="2475"/>
      <c r="Z50" s="2475"/>
      <c r="AA50" s="2475"/>
      <c r="AB50" s="747"/>
      <c r="AC50" s="6"/>
      <c r="AD50" s="2294"/>
      <c r="AE50" s="2296"/>
      <c r="AF50" s="2321" t="s">
        <v>1112</v>
      </c>
      <c r="AG50" s="2332"/>
      <c r="AH50" s="2332"/>
      <c r="AI50" s="2330"/>
      <c r="AJ50" s="2330"/>
      <c r="AK50" s="2330"/>
      <c r="AL50" s="2330"/>
      <c r="AM50" s="2330"/>
      <c r="AN50" s="2330"/>
      <c r="AO50" s="2322"/>
      <c r="AP50" s="2322"/>
      <c r="AQ50" s="2322"/>
      <c r="AR50" s="2322"/>
      <c r="AS50" s="2322"/>
      <c r="AT50" s="2322"/>
      <c r="AU50" s="2322"/>
      <c r="AV50" s="2330"/>
      <c r="AW50" s="2321"/>
      <c r="AX50" s="2321"/>
      <c r="AY50" s="2321"/>
      <c r="AZ50" s="2325"/>
      <c r="BA50" s="2326"/>
      <c r="BB50" s="2324"/>
      <c r="BC50" s="2327"/>
      <c r="BE50" s="744"/>
    </row>
    <row r="51" spans="2:57" s="7" customFormat="1" ht="39.9" customHeight="1">
      <c r="B51" s="736"/>
      <c r="C51" s="736"/>
      <c r="D51" s="2475"/>
      <c r="E51" s="2475"/>
      <c r="F51" s="2475"/>
      <c r="G51" s="2475"/>
      <c r="H51" s="2475"/>
      <c r="I51" s="2475"/>
      <c r="J51" s="2475"/>
      <c r="K51" s="2475"/>
      <c r="L51" s="2475"/>
      <c r="M51" s="2475"/>
      <c r="N51" s="2475"/>
      <c r="O51" s="2475"/>
      <c r="P51" s="2475"/>
      <c r="Q51" s="2475"/>
      <c r="R51" s="2475"/>
      <c r="S51" s="2475"/>
      <c r="T51" s="2475"/>
      <c r="U51" s="2475"/>
      <c r="V51" s="2475"/>
      <c r="W51" s="2475"/>
      <c r="X51" s="2475"/>
      <c r="Y51" s="2475"/>
      <c r="Z51" s="2475"/>
      <c r="AA51" s="2475"/>
      <c r="AB51" s="747"/>
      <c r="AC51" s="6"/>
      <c r="AD51" s="2294"/>
      <c r="AE51" s="2296"/>
      <c r="AF51" s="2329" t="s">
        <v>2123</v>
      </c>
      <c r="AG51" s="2330"/>
      <c r="AH51" s="2330"/>
      <c r="AI51" s="2330"/>
      <c r="AJ51" s="2330"/>
      <c r="AK51" s="2330"/>
      <c r="AL51" s="2330"/>
      <c r="AM51" s="2330"/>
      <c r="AN51" s="2330"/>
      <c r="AO51" s="2322"/>
      <c r="AP51" s="2322"/>
      <c r="AQ51" s="2322"/>
      <c r="AR51" s="2322"/>
      <c r="AS51" s="2322"/>
      <c r="AT51" s="2322"/>
      <c r="AU51" s="2322"/>
      <c r="AV51" s="2330"/>
      <c r="AW51" s="2321"/>
      <c r="AX51" s="2321"/>
      <c r="AY51" s="2321"/>
      <c r="AZ51" s="2325"/>
      <c r="BA51" s="2326"/>
      <c r="BB51" s="2324"/>
      <c r="BC51" s="2327"/>
      <c r="BE51" s="744"/>
    </row>
    <row r="52" spans="2:57" s="7" customFormat="1" ht="39.9" customHeight="1">
      <c r="B52" s="736"/>
      <c r="C52" s="736"/>
      <c r="D52" s="2475"/>
      <c r="E52" s="2475"/>
      <c r="F52" s="2475"/>
      <c r="G52" s="2475"/>
      <c r="H52" s="2475"/>
      <c r="I52" s="2475"/>
      <c r="J52" s="2475"/>
      <c r="K52" s="2475"/>
      <c r="L52" s="2475"/>
      <c r="M52" s="2475"/>
      <c r="N52" s="2475"/>
      <c r="O52" s="2475"/>
      <c r="P52" s="2475"/>
      <c r="Q52" s="2475"/>
      <c r="R52" s="2475"/>
      <c r="S52" s="2475"/>
      <c r="T52" s="2475"/>
      <c r="U52" s="2475"/>
      <c r="V52" s="2475"/>
      <c r="W52" s="2475"/>
      <c r="X52" s="2475"/>
      <c r="Y52" s="2475"/>
      <c r="Z52" s="2475"/>
      <c r="AA52" s="2475"/>
      <c r="AB52" s="747"/>
      <c r="AC52" s="6"/>
      <c r="AD52" s="2294"/>
      <c r="AE52" s="2296"/>
      <c r="AF52" s="2329" t="s">
        <v>2124</v>
      </c>
      <c r="AG52" s="2322"/>
      <c r="AH52" s="2322"/>
      <c r="AI52" s="2322"/>
      <c r="AJ52" s="2322"/>
      <c r="AK52" s="2323"/>
      <c r="AL52" s="2322"/>
      <c r="AM52" s="2323"/>
      <c r="AN52" s="2323"/>
      <c r="AO52" s="2322"/>
      <c r="AP52" s="2322"/>
      <c r="AQ52" s="2322"/>
      <c r="AR52" s="2322"/>
      <c r="AS52" s="2322"/>
      <c r="AT52" s="2322"/>
      <c r="AU52" s="2322"/>
      <c r="AV52" s="2330"/>
      <c r="AW52" s="2321"/>
      <c r="AX52" s="2321"/>
      <c r="AY52" s="2321"/>
      <c r="AZ52" s="2325"/>
      <c r="BA52" s="2326"/>
      <c r="BB52" s="2324"/>
      <c r="BC52" s="2327"/>
      <c r="BE52" s="744"/>
    </row>
    <row r="53" spans="2:57" s="7" customFormat="1" ht="39.9" customHeight="1" thickBot="1">
      <c r="B53" s="736"/>
      <c r="C53" s="736"/>
      <c r="D53" s="2475"/>
      <c r="E53" s="2475"/>
      <c r="F53" s="2475"/>
      <c r="G53" s="2475"/>
      <c r="H53" s="2475"/>
      <c r="I53" s="2475"/>
      <c r="J53" s="2475"/>
      <c r="K53" s="2475"/>
      <c r="L53" s="2475"/>
      <c r="M53" s="2475"/>
      <c r="N53" s="2475"/>
      <c r="O53" s="2475"/>
      <c r="P53" s="2475"/>
      <c r="Q53" s="2475"/>
      <c r="R53" s="2475"/>
      <c r="S53" s="2475"/>
      <c r="T53" s="2475"/>
      <c r="U53" s="2475"/>
      <c r="V53" s="2475"/>
      <c r="W53" s="2475"/>
      <c r="X53" s="2475"/>
      <c r="Y53" s="2475"/>
      <c r="Z53" s="2475"/>
      <c r="AA53" s="2475"/>
      <c r="AB53" s="753"/>
      <c r="AC53" s="3"/>
      <c r="AD53" s="2333"/>
      <c r="AE53" s="2334"/>
      <c r="AF53" s="2335"/>
      <c r="AG53" s="2335"/>
      <c r="AH53" s="2335"/>
      <c r="AI53" s="2335"/>
      <c r="AJ53" s="2335"/>
      <c r="AK53" s="2335"/>
      <c r="AL53" s="2335"/>
      <c r="AM53" s="2335"/>
      <c r="AN53" s="2335"/>
      <c r="AO53" s="2335"/>
      <c r="AP53" s="2322"/>
      <c r="AQ53" s="2322"/>
      <c r="AR53" s="2322"/>
      <c r="AS53" s="2322"/>
      <c r="AT53" s="2322"/>
      <c r="AU53" s="2322"/>
      <c r="AV53" s="2330"/>
      <c r="AW53" s="2321"/>
      <c r="AX53" s="2321"/>
      <c r="AY53" s="2321"/>
      <c r="AZ53" s="2325"/>
      <c r="BA53" s="2326"/>
      <c r="BB53" s="2324"/>
      <c r="BC53" s="2327"/>
      <c r="BE53" s="744"/>
    </row>
    <row r="54" spans="2:57" s="7" customFormat="1" ht="39.9" customHeight="1">
      <c r="B54" s="736"/>
      <c r="C54" s="736"/>
      <c r="D54" s="101" t="s">
        <v>1113</v>
      </c>
      <c r="E54" s="101"/>
      <c r="F54" s="101"/>
      <c r="G54" s="786"/>
      <c r="H54" s="787"/>
      <c r="I54" s="787"/>
      <c r="J54" s="787"/>
      <c r="K54" s="3"/>
      <c r="L54" s="3"/>
      <c r="M54" s="3"/>
      <c r="N54" s="3"/>
      <c r="O54" s="3"/>
      <c r="P54" s="3"/>
      <c r="Q54" s="3"/>
      <c r="R54" s="3"/>
      <c r="S54" s="3"/>
      <c r="T54" s="3"/>
      <c r="U54" s="3"/>
      <c r="V54" s="3"/>
      <c r="W54" s="3"/>
      <c r="X54" s="3"/>
      <c r="Y54" s="3"/>
      <c r="Z54" s="3"/>
      <c r="AA54" s="3"/>
      <c r="AB54" s="753"/>
      <c r="AC54" s="3"/>
      <c r="AD54" s="2333"/>
      <c r="AE54" s="2334"/>
      <c r="AF54" s="1994" t="s">
        <v>2125</v>
      </c>
      <c r="AG54" s="1994"/>
      <c r="AH54" s="1994"/>
      <c r="AI54" s="1994"/>
      <c r="AJ54" s="2335"/>
      <c r="AK54" s="2336" t="s">
        <v>273</v>
      </c>
      <c r="AL54" s="2453"/>
      <c r="AM54" s="2454"/>
      <c r="AN54" s="2454"/>
      <c r="AO54" s="2454"/>
      <c r="AP54" s="2454"/>
      <c r="AQ54" s="2454"/>
      <c r="AR54" s="2454"/>
      <c r="AS54" s="2454"/>
      <c r="AT54" s="2454"/>
      <c r="AU54" s="2454"/>
      <c r="AV54" s="2454"/>
      <c r="AW54" s="2454"/>
      <c r="AX54" s="2454"/>
      <c r="AY54" s="2454"/>
      <c r="AZ54" s="2454"/>
      <c r="BA54" s="2455"/>
      <c r="BB54" s="2324"/>
      <c r="BC54" s="2327"/>
      <c r="BE54" s="744"/>
    </row>
    <row r="55" spans="2:57" s="7" customFormat="1" ht="39.9" customHeight="1" thickBot="1">
      <c r="B55" s="736"/>
      <c r="C55" s="736"/>
      <c r="D55" s="788" t="s">
        <v>1114</v>
      </c>
      <c r="E55" s="789"/>
      <c r="F55" s="790"/>
      <c r="G55" s="789"/>
      <c r="H55" s="791"/>
      <c r="I55" s="790"/>
      <c r="J55" s="790"/>
      <c r="K55" s="12"/>
      <c r="L55" s="12"/>
      <c r="M55" s="6"/>
      <c r="N55" s="6"/>
      <c r="O55" s="6"/>
      <c r="Q55" s="6"/>
      <c r="R55" s="6"/>
      <c r="S55" s="6"/>
      <c r="T55" s="6"/>
      <c r="U55" s="6"/>
      <c r="W55" s="9"/>
      <c r="Y55" s="6"/>
      <c r="Z55" s="6"/>
      <c r="AA55" s="6"/>
      <c r="AB55" s="747"/>
      <c r="AC55" s="6"/>
      <c r="AD55" s="2294"/>
      <c r="AE55" s="2296"/>
      <c r="AF55" s="2329" t="s">
        <v>2126</v>
      </c>
      <c r="AG55" s="2322"/>
      <c r="AH55" s="2322"/>
      <c r="AI55" s="2322"/>
      <c r="AJ55" s="2322"/>
      <c r="AK55" s="2336" t="s">
        <v>273</v>
      </c>
      <c r="AL55" s="2456"/>
      <c r="AM55" s="2457"/>
      <c r="AN55" s="2457"/>
      <c r="AO55" s="2457"/>
      <c r="AP55" s="2457"/>
      <c r="AQ55" s="2457"/>
      <c r="AR55" s="2457"/>
      <c r="AS55" s="2457"/>
      <c r="AT55" s="2457"/>
      <c r="AU55" s="2457"/>
      <c r="AV55" s="2457"/>
      <c r="AW55" s="2457"/>
      <c r="AX55" s="2457"/>
      <c r="AY55" s="2457"/>
      <c r="AZ55" s="2457"/>
      <c r="BA55" s="2458"/>
      <c r="BB55" s="2324"/>
      <c r="BC55" s="2327"/>
      <c r="BE55" s="744"/>
    </row>
    <row r="56" spans="2:57" s="7" customFormat="1" ht="20.100000000000001" customHeight="1" thickBot="1">
      <c r="B56" s="736"/>
      <c r="C56" s="736"/>
      <c r="D56" s="620"/>
      <c r="E56" s="792"/>
      <c r="F56" s="790"/>
      <c r="G56" s="793"/>
      <c r="H56" s="791"/>
      <c r="I56" s="790"/>
      <c r="J56" s="790"/>
      <c r="K56" s="12"/>
      <c r="L56" s="12"/>
      <c r="M56" s="6"/>
      <c r="N56" s="6"/>
      <c r="O56" s="6"/>
      <c r="Q56" s="6"/>
      <c r="R56" s="6"/>
      <c r="S56" s="6"/>
      <c r="T56" s="6"/>
      <c r="U56" s="6"/>
      <c r="W56" s="9"/>
      <c r="Y56" s="6"/>
      <c r="Z56" s="6"/>
      <c r="AA56" s="6"/>
      <c r="AB56" s="747"/>
      <c r="AC56" s="6"/>
      <c r="AD56" s="2294"/>
      <c r="AE56" s="2296"/>
      <c r="AF56" s="2322"/>
      <c r="AG56" s="2322"/>
      <c r="AH56" s="2322"/>
      <c r="AI56" s="2322"/>
      <c r="AJ56" s="2322"/>
      <c r="AK56" s="2336"/>
      <c r="AL56" s="2322"/>
      <c r="AM56" s="2323"/>
      <c r="AN56" s="2321"/>
      <c r="AO56" s="2321"/>
      <c r="AP56" s="2321"/>
      <c r="AQ56" s="2322"/>
      <c r="AR56" s="2321"/>
      <c r="AS56" s="2321"/>
      <c r="AT56" s="2321"/>
      <c r="AU56" s="2322"/>
      <c r="AV56" s="2330"/>
      <c r="AW56" s="2321"/>
      <c r="AX56" s="2321"/>
      <c r="AY56" s="2321"/>
      <c r="AZ56" s="2325"/>
      <c r="BA56" s="2326"/>
      <c r="BB56" s="2324"/>
      <c r="BC56" s="2327"/>
      <c r="BE56" s="744"/>
    </row>
    <row r="57" spans="2:57" s="7" customFormat="1" ht="39.9" customHeight="1">
      <c r="B57" s="736"/>
      <c r="C57" s="736"/>
      <c r="D57" s="791" t="s">
        <v>2113</v>
      </c>
      <c r="E57" s="790"/>
      <c r="F57" s="790"/>
      <c r="G57" s="789"/>
      <c r="H57" s="791"/>
      <c r="I57" s="790"/>
      <c r="K57" s="1524" t="s">
        <v>273</v>
      </c>
      <c r="L57" s="2531"/>
      <c r="M57" s="2531"/>
      <c r="N57" s="2531"/>
      <c r="O57" s="2531"/>
      <c r="P57" s="2531"/>
      <c r="Q57" s="2531"/>
      <c r="R57" s="2531"/>
      <c r="S57" s="2531"/>
      <c r="T57" s="2531"/>
      <c r="U57" s="2531"/>
      <c r="V57" s="2531"/>
      <c r="W57" s="2531"/>
      <c r="X57" s="2531"/>
      <c r="Y57" s="2531"/>
      <c r="Z57" s="2531"/>
      <c r="AA57" s="2531"/>
      <c r="AB57" s="747"/>
      <c r="AC57" s="6"/>
      <c r="AD57" s="2294"/>
      <c r="AE57" s="2296"/>
      <c r="AF57" s="2321" t="s">
        <v>1115</v>
      </c>
      <c r="AG57" s="2322"/>
      <c r="AH57" s="2322"/>
      <c r="AI57" s="2322"/>
      <c r="AJ57" s="2322"/>
      <c r="AK57" s="2336" t="s">
        <v>273</v>
      </c>
      <c r="AL57" s="2524"/>
      <c r="AM57" s="2525"/>
      <c r="AN57" s="2525"/>
      <c r="AO57" s="2525"/>
      <c r="AP57" s="2525"/>
      <c r="AQ57" s="2525"/>
      <c r="AR57" s="2525"/>
      <c r="AS57" s="2525"/>
      <c r="AT57" s="2525"/>
      <c r="AU57" s="2525"/>
      <c r="AV57" s="2525"/>
      <c r="AW57" s="2525"/>
      <c r="AX57" s="2525"/>
      <c r="AY57" s="2525"/>
      <c r="AZ57" s="2525"/>
      <c r="BA57" s="2526"/>
      <c r="BB57" s="2324"/>
      <c r="BC57" s="2327"/>
      <c r="BE57" s="744"/>
    </row>
    <row r="58" spans="2:57" s="7" customFormat="1" ht="39.9" customHeight="1" thickBot="1">
      <c r="B58" s="736"/>
      <c r="C58" s="736"/>
      <c r="D58" s="2224" t="s">
        <v>1131</v>
      </c>
      <c r="E58" s="790"/>
      <c r="F58" s="794"/>
      <c r="G58" s="792"/>
      <c r="H58" s="795"/>
      <c r="I58" s="795"/>
      <c r="K58" s="1524" t="s">
        <v>273</v>
      </c>
      <c r="L58" s="2531"/>
      <c r="M58" s="2531"/>
      <c r="N58" s="2531"/>
      <c r="O58" s="2531"/>
      <c r="P58" s="2531"/>
      <c r="Q58" s="2531"/>
      <c r="R58" s="2531"/>
      <c r="S58" s="2531"/>
      <c r="T58" s="2531"/>
      <c r="U58" s="2531"/>
      <c r="V58" s="2531"/>
      <c r="W58" s="2531"/>
      <c r="X58" s="2531"/>
      <c r="Y58" s="2531"/>
      <c r="Z58" s="2531"/>
      <c r="AA58" s="2531"/>
      <c r="AB58" s="747"/>
      <c r="AC58" s="6"/>
      <c r="AD58" s="2294"/>
      <c r="AE58" s="2296"/>
      <c r="AF58" s="2329" t="s">
        <v>2127</v>
      </c>
      <c r="AG58" s="2322"/>
      <c r="AH58" s="2322"/>
      <c r="AI58" s="2322"/>
      <c r="AJ58" s="2322"/>
      <c r="AK58" s="2336" t="s">
        <v>273</v>
      </c>
      <c r="AL58" s="2527"/>
      <c r="AM58" s="2528"/>
      <c r="AN58" s="2528"/>
      <c r="AO58" s="2528"/>
      <c r="AP58" s="2528"/>
      <c r="AQ58" s="2528"/>
      <c r="AR58" s="2528"/>
      <c r="AS58" s="2528"/>
      <c r="AT58" s="2528"/>
      <c r="AU58" s="2528"/>
      <c r="AV58" s="2528"/>
      <c r="AW58" s="2528"/>
      <c r="AX58" s="2528"/>
      <c r="AY58" s="2528"/>
      <c r="AZ58" s="2528"/>
      <c r="BA58" s="2529"/>
      <c r="BB58" s="2324"/>
      <c r="BC58" s="2327"/>
      <c r="BE58" s="744"/>
    </row>
    <row r="59" spans="2:57" s="7" customFormat="1" ht="39.9" customHeight="1">
      <c r="B59" s="736"/>
      <c r="C59" s="736"/>
      <c r="D59" s="790" t="s">
        <v>1132</v>
      </c>
      <c r="E59" s="790"/>
      <c r="F59" s="794"/>
      <c r="G59" s="794"/>
      <c r="H59" s="795"/>
      <c r="I59" s="795"/>
      <c r="K59" s="1524" t="s">
        <v>273</v>
      </c>
      <c r="L59" s="2531"/>
      <c r="M59" s="2531"/>
      <c r="N59" s="2531"/>
      <c r="O59" s="2531"/>
      <c r="P59" s="2531"/>
      <c r="Q59" s="2531"/>
      <c r="R59" s="2531"/>
      <c r="S59" s="2531"/>
      <c r="T59" s="2531"/>
      <c r="U59" s="2531"/>
      <c r="V59" s="2531"/>
      <c r="W59" s="2531"/>
      <c r="X59" s="2531"/>
      <c r="Y59" s="2531"/>
      <c r="Z59" s="2531"/>
      <c r="AA59" s="2531"/>
      <c r="AB59" s="747"/>
      <c r="AC59" s="6"/>
      <c r="AD59" s="2294"/>
      <c r="AE59" s="2296"/>
      <c r="AF59" s="2296"/>
      <c r="AG59" s="2296"/>
      <c r="AH59" s="2296"/>
      <c r="AI59" s="2296"/>
      <c r="AJ59" s="2296"/>
      <c r="AK59" s="2303"/>
      <c r="AL59" s="2296"/>
      <c r="AM59" s="2337"/>
      <c r="AN59" s="2338"/>
      <c r="AO59" s="2338"/>
      <c r="AP59" s="2338"/>
      <c r="AQ59" s="2296"/>
      <c r="AR59" s="2338"/>
      <c r="AS59" s="2338"/>
      <c r="AT59" s="2338"/>
      <c r="AU59" s="2296"/>
      <c r="AV59" s="2298"/>
      <c r="AW59" s="2338"/>
      <c r="AX59" s="2338"/>
      <c r="AY59" s="2338"/>
      <c r="AZ59" s="2339"/>
      <c r="BA59" s="2340"/>
      <c r="BB59" s="2300"/>
      <c r="BC59" s="2302"/>
      <c r="BE59" s="744"/>
    </row>
    <row r="60" spans="2:57" s="7" customFormat="1" ht="39.9" customHeight="1" thickBot="1">
      <c r="B60" s="736"/>
      <c r="C60" s="754"/>
      <c r="D60" s="755"/>
      <c r="E60" s="755"/>
      <c r="F60" s="756"/>
      <c r="G60" s="756"/>
      <c r="H60" s="757"/>
      <c r="I60" s="757"/>
      <c r="J60" s="758"/>
      <c r="K60" s="759"/>
      <c r="L60" s="760"/>
      <c r="M60" s="755"/>
      <c r="N60" s="755"/>
      <c r="O60" s="755"/>
      <c r="P60" s="758"/>
      <c r="Q60" s="755"/>
      <c r="R60" s="755"/>
      <c r="S60" s="755"/>
      <c r="T60" s="755"/>
      <c r="U60" s="755"/>
      <c r="V60" s="758"/>
      <c r="W60" s="761"/>
      <c r="X60" s="758"/>
      <c r="Y60" s="755"/>
      <c r="Z60" s="755"/>
      <c r="AA60" s="755"/>
      <c r="AB60" s="762"/>
      <c r="AC60" s="6"/>
      <c r="AD60" s="2310"/>
      <c r="AE60" s="2341"/>
      <c r="AF60" s="2341"/>
      <c r="AG60" s="2341"/>
      <c r="AH60" s="2341"/>
      <c r="AI60" s="2341"/>
      <c r="AJ60" s="2341"/>
      <c r="AK60" s="2342"/>
      <c r="AL60" s="2341"/>
      <c r="AM60" s="2343"/>
      <c r="AN60" s="2343"/>
      <c r="AO60" s="2341"/>
      <c r="AP60" s="2341"/>
      <c r="AQ60" s="2341"/>
      <c r="AR60" s="2344"/>
      <c r="AS60" s="2344"/>
      <c r="AT60" s="2344"/>
      <c r="AU60" s="2344"/>
      <c r="AV60" s="2344"/>
      <c r="AW60" s="2344"/>
      <c r="AX60" s="2344"/>
      <c r="AY60" s="2344"/>
      <c r="AZ60" s="2313"/>
      <c r="BA60" s="2314"/>
      <c r="BB60" s="2312"/>
      <c r="BC60" s="2315"/>
      <c r="BE60" s="744"/>
    </row>
    <row r="61" spans="2:57" s="7" customFormat="1" ht="24.75" customHeight="1" thickBot="1">
      <c r="B61" s="736"/>
      <c r="D61" s="6"/>
      <c r="E61" s="6"/>
      <c r="F61" s="14"/>
      <c r="G61" s="206"/>
      <c r="H61" s="15"/>
      <c r="I61" s="15"/>
      <c r="K61" s="16"/>
      <c r="L61" s="12"/>
      <c r="M61" s="6"/>
      <c r="N61" s="6"/>
      <c r="O61" s="6"/>
      <c r="Q61" s="6"/>
      <c r="R61" s="6"/>
      <c r="S61" s="6"/>
      <c r="T61" s="6"/>
      <c r="U61" s="6"/>
      <c r="W61" s="9"/>
      <c r="Y61" s="6"/>
      <c r="Z61" s="6"/>
      <c r="AA61" s="6"/>
      <c r="AB61" s="6"/>
      <c r="AC61" s="6"/>
      <c r="AD61" s="6"/>
      <c r="AE61" s="6"/>
      <c r="AF61" s="6"/>
      <c r="AG61" s="6"/>
      <c r="AH61" s="6"/>
      <c r="AI61" s="6"/>
      <c r="AJ61" s="6"/>
      <c r="AK61" s="703"/>
      <c r="AL61" s="6"/>
      <c r="AM61" s="701"/>
      <c r="AN61" s="701"/>
      <c r="AO61" s="6"/>
      <c r="AP61" s="6"/>
      <c r="AQ61" s="6"/>
      <c r="AR61" s="6"/>
      <c r="AS61" s="6"/>
      <c r="AT61" s="6"/>
      <c r="AU61" s="6"/>
      <c r="AV61" s="205"/>
      <c r="AW61" s="11"/>
      <c r="AX61" s="11"/>
      <c r="AY61" s="11"/>
      <c r="AZ61" s="704"/>
      <c r="BA61" s="10"/>
      <c r="BE61" s="744"/>
    </row>
    <row r="62" spans="2:57" s="7" customFormat="1" ht="60.75" customHeight="1" thickBot="1">
      <c r="B62" s="2345"/>
      <c r="C62" s="2534" t="s">
        <v>1116</v>
      </c>
      <c r="D62" s="2535"/>
      <c r="E62" s="2535"/>
      <c r="F62" s="2535"/>
      <c r="G62" s="2535"/>
      <c r="H62" s="2535"/>
      <c r="I62" s="2535"/>
      <c r="J62" s="2535"/>
      <c r="K62" s="2535"/>
      <c r="L62" s="2535"/>
      <c r="M62" s="2535"/>
      <c r="N62" s="2535"/>
      <c r="O62" s="2535"/>
      <c r="P62" s="2535"/>
      <c r="Q62" s="2535"/>
      <c r="R62" s="2535"/>
      <c r="S62" s="2535"/>
      <c r="T62" s="2535"/>
      <c r="U62" s="2535"/>
      <c r="V62" s="2535"/>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R62" s="2535"/>
      <c r="AS62" s="2535"/>
      <c r="AT62" s="2535"/>
      <c r="AU62" s="2535"/>
      <c r="AV62" s="2535"/>
      <c r="AW62" s="2535"/>
      <c r="AX62" s="2535"/>
      <c r="AY62" s="2535"/>
      <c r="AZ62" s="2535"/>
      <c r="BA62" s="2535"/>
      <c r="BB62" s="2535"/>
      <c r="BC62" s="2536"/>
      <c r="BD62" s="2300"/>
      <c r="BE62" s="2302"/>
    </row>
    <row r="63" spans="2:57" s="7" customFormat="1" ht="21" customHeight="1">
      <c r="B63" s="2345"/>
      <c r="C63" s="2300"/>
      <c r="D63" s="2300"/>
      <c r="E63" s="2300"/>
      <c r="F63" s="2300"/>
      <c r="G63" s="2300"/>
      <c r="H63" s="2300"/>
      <c r="I63" s="2300"/>
      <c r="J63" s="2300"/>
      <c r="K63" s="2346"/>
      <c r="L63" s="2347"/>
      <c r="M63" s="2296"/>
      <c r="N63" s="2296"/>
      <c r="O63" s="2296"/>
      <c r="P63" s="2300"/>
      <c r="Q63" s="2296"/>
      <c r="R63" s="2296"/>
      <c r="S63" s="2296"/>
      <c r="T63" s="2296"/>
      <c r="U63" s="2296"/>
      <c r="V63" s="2300"/>
      <c r="W63" s="2295"/>
      <c r="X63" s="2300"/>
      <c r="Y63" s="2296"/>
      <c r="Z63" s="2296"/>
      <c r="AA63" s="2296"/>
      <c r="AB63" s="2296"/>
      <c r="AC63" s="2296"/>
      <c r="AD63" s="2296"/>
      <c r="AE63" s="2296"/>
      <c r="AF63" s="2296"/>
      <c r="AG63" s="2296"/>
      <c r="AH63" s="2296"/>
      <c r="AI63" s="2296"/>
      <c r="AJ63" s="2296"/>
      <c r="AK63" s="2303"/>
      <c r="AL63" s="2296"/>
      <c r="AM63" s="2337"/>
      <c r="AN63" s="2337"/>
      <c r="AO63" s="2296"/>
      <c r="AP63" s="2296"/>
      <c r="AQ63" s="2296"/>
      <c r="AR63" s="2296"/>
      <c r="AS63" s="2296"/>
      <c r="AT63" s="2296"/>
      <c r="AU63" s="2296"/>
      <c r="AV63" s="2298"/>
      <c r="AW63" s="2338"/>
      <c r="AX63" s="2338"/>
      <c r="AY63" s="2338"/>
      <c r="AZ63" s="2339"/>
      <c r="BA63" s="2340"/>
      <c r="BB63" s="2300"/>
      <c r="BC63" s="2300"/>
      <c r="BD63" s="2300"/>
      <c r="BE63" s="2302"/>
    </row>
    <row r="64" spans="2:57" s="7" customFormat="1" ht="36" customHeight="1">
      <c r="B64" s="2345"/>
      <c r="C64" s="2300"/>
      <c r="D64" s="2348" t="s">
        <v>1117</v>
      </c>
      <c r="E64" s="2530" t="s">
        <v>2128</v>
      </c>
      <c r="F64" s="2530"/>
      <c r="G64" s="2530"/>
      <c r="H64" s="2530"/>
      <c r="I64" s="2530"/>
      <c r="J64" s="2530"/>
      <c r="K64" s="2530"/>
      <c r="L64" s="2530"/>
      <c r="M64" s="2530"/>
      <c r="N64" s="2530"/>
      <c r="O64" s="2530"/>
      <c r="P64" s="2530"/>
      <c r="Q64" s="2530"/>
      <c r="R64" s="2530"/>
      <c r="S64" s="2530"/>
      <c r="T64" s="2530"/>
      <c r="U64" s="2530"/>
      <c r="V64" s="2530"/>
      <c r="W64" s="2530"/>
      <c r="X64" s="2530"/>
      <c r="Y64" s="2530"/>
      <c r="Z64" s="2530"/>
      <c r="AA64" s="2530"/>
      <c r="AB64" s="2530"/>
      <c r="AC64" s="2530"/>
      <c r="AD64" s="2530"/>
      <c r="AE64" s="2530"/>
      <c r="AF64" s="2530"/>
      <c r="AG64" s="2530"/>
      <c r="AH64" s="2530"/>
      <c r="AI64" s="2530"/>
      <c r="AJ64" s="2530"/>
      <c r="AK64" s="2530"/>
      <c r="AL64" s="2530"/>
      <c r="AM64" s="2530"/>
      <c r="AN64" s="2530"/>
      <c r="AO64" s="2530"/>
      <c r="AP64" s="2530"/>
      <c r="AQ64" s="2530"/>
      <c r="AR64" s="2530"/>
      <c r="AS64" s="2530"/>
      <c r="AT64" s="2530"/>
      <c r="AU64" s="2530"/>
      <c r="AV64" s="2530"/>
      <c r="AW64" s="2530"/>
      <c r="AX64" s="2530"/>
      <c r="AY64" s="2530"/>
      <c r="AZ64" s="2530"/>
      <c r="BA64" s="2530"/>
      <c r="BB64" s="2530"/>
      <c r="BC64" s="2300"/>
      <c r="BD64" s="2300"/>
      <c r="BE64" s="2302"/>
    </row>
    <row r="65" spans="2:57" s="7" customFormat="1" ht="36" customHeight="1">
      <c r="B65" s="2345"/>
      <c r="C65" s="2300"/>
      <c r="D65" s="2348" t="s">
        <v>1118</v>
      </c>
      <c r="E65" s="2530" t="s">
        <v>2129</v>
      </c>
      <c r="F65" s="2530"/>
      <c r="G65" s="2530"/>
      <c r="H65" s="2530"/>
      <c r="I65" s="2530"/>
      <c r="J65" s="2530"/>
      <c r="K65" s="2530"/>
      <c r="L65" s="2530"/>
      <c r="M65" s="2530"/>
      <c r="N65" s="2530"/>
      <c r="O65" s="2530"/>
      <c r="P65" s="2530"/>
      <c r="Q65" s="2530"/>
      <c r="R65" s="2530"/>
      <c r="S65" s="2530"/>
      <c r="T65" s="2530"/>
      <c r="U65" s="2530"/>
      <c r="V65" s="2530"/>
      <c r="W65" s="2530"/>
      <c r="X65" s="2530"/>
      <c r="Y65" s="2530"/>
      <c r="Z65" s="2530"/>
      <c r="AA65" s="2530"/>
      <c r="AB65" s="2530"/>
      <c r="AC65" s="2530"/>
      <c r="AD65" s="2530"/>
      <c r="AE65" s="2530"/>
      <c r="AF65" s="2530"/>
      <c r="AG65" s="2530"/>
      <c r="AH65" s="2530"/>
      <c r="AI65" s="2530"/>
      <c r="AJ65" s="2530"/>
      <c r="AK65" s="2530"/>
      <c r="AL65" s="2530"/>
      <c r="AM65" s="2530"/>
      <c r="AN65" s="2530"/>
      <c r="AO65" s="2530"/>
      <c r="AP65" s="2530"/>
      <c r="AQ65" s="2530"/>
      <c r="AR65" s="2530"/>
      <c r="AS65" s="2530"/>
      <c r="AT65" s="2530"/>
      <c r="AU65" s="2530"/>
      <c r="AV65" s="2530"/>
      <c r="AW65" s="2530"/>
      <c r="AX65" s="2530"/>
      <c r="AY65" s="2530"/>
      <c r="AZ65" s="2530"/>
      <c r="BA65" s="2530"/>
      <c r="BB65" s="2530"/>
      <c r="BC65" s="2300"/>
      <c r="BD65" s="2300"/>
      <c r="BE65" s="2302"/>
    </row>
    <row r="66" spans="2:57" s="7" customFormat="1" ht="36" customHeight="1">
      <c r="B66" s="2345"/>
      <c r="C66" s="2300"/>
      <c r="D66" s="2348"/>
      <c r="E66" s="2530"/>
      <c r="F66" s="2530"/>
      <c r="G66" s="2530"/>
      <c r="H66" s="2530"/>
      <c r="I66" s="2530"/>
      <c r="J66" s="2530"/>
      <c r="K66" s="2530"/>
      <c r="L66" s="2530"/>
      <c r="M66" s="2530"/>
      <c r="N66" s="2530"/>
      <c r="O66" s="2530"/>
      <c r="P66" s="2530"/>
      <c r="Q66" s="2530"/>
      <c r="R66" s="2530"/>
      <c r="S66" s="2530"/>
      <c r="T66" s="2530"/>
      <c r="U66" s="2530"/>
      <c r="V66" s="2530"/>
      <c r="W66" s="2530"/>
      <c r="X66" s="2530"/>
      <c r="Y66" s="2530"/>
      <c r="Z66" s="2530"/>
      <c r="AA66" s="2530"/>
      <c r="AB66" s="2530"/>
      <c r="AC66" s="2530"/>
      <c r="AD66" s="2530"/>
      <c r="AE66" s="2530"/>
      <c r="AF66" s="2530"/>
      <c r="AG66" s="2530"/>
      <c r="AH66" s="2530"/>
      <c r="AI66" s="2530"/>
      <c r="AJ66" s="2530"/>
      <c r="AK66" s="2530"/>
      <c r="AL66" s="2530"/>
      <c r="AM66" s="2530"/>
      <c r="AN66" s="2530"/>
      <c r="AO66" s="2530"/>
      <c r="AP66" s="2530"/>
      <c r="AQ66" s="2530"/>
      <c r="AR66" s="2530"/>
      <c r="AS66" s="2530"/>
      <c r="AT66" s="2530"/>
      <c r="AU66" s="2530"/>
      <c r="AV66" s="2530"/>
      <c r="AW66" s="2530"/>
      <c r="AX66" s="2530"/>
      <c r="AY66" s="2530"/>
      <c r="AZ66" s="2530"/>
      <c r="BA66" s="2530"/>
      <c r="BB66" s="2530"/>
      <c r="BC66" s="2300"/>
      <c r="BD66" s="2300"/>
      <c r="BE66" s="2302"/>
    </row>
    <row r="67" spans="2:57" s="7" customFormat="1" ht="36" customHeight="1">
      <c r="B67" s="2345"/>
      <c r="C67" s="2300"/>
      <c r="D67" s="2348" t="s">
        <v>1119</v>
      </c>
      <c r="E67" s="2530" t="s">
        <v>1133</v>
      </c>
      <c r="F67" s="2530"/>
      <c r="G67" s="2530"/>
      <c r="H67" s="2530"/>
      <c r="I67" s="2530"/>
      <c r="J67" s="2530"/>
      <c r="K67" s="2530"/>
      <c r="L67" s="2530"/>
      <c r="M67" s="2530"/>
      <c r="N67" s="2530"/>
      <c r="O67" s="2530"/>
      <c r="P67" s="2530"/>
      <c r="Q67" s="2530"/>
      <c r="R67" s="2530"/>
      <c r="S67" s="2530"/>
      <c r="T67" s="2530"/>
      <c r="U67" s="253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R67" s="2530"/>
      <c r="AS67" s="2530"/>
      <c r="AT67" s="2530"/>
      <c r="AU67" s="2530"/>
      <c r="AV67" s="2530"/>
      <c r="AW67" s="2530"/>
      <c r="AX67" s="2530"/>
      <c r="AY67" s="2530"/>
      <c r="AZ67" s="2530"/>
      <c r="BA67" s="2530"/>
      <c r="BB67" s="2530"/>
      <c r="BC67" s="2300"/>
      <c r="BD67" s="2300"/>
      <c r="BE67" s="2302"/>
    </row>
    <row r="68" spans="2:57" s="7" customFormat="1" ht="141" customHeight="1">
      <c r="B68" s="2345"/>
      <c r="C68" s="2300"/>
      <c r="D68" s="2349"/>
      <c r="E68" s="2530"/>
      <c r="F68" s="2530"/>
      <c r="G68" s="2530"/>
      <c r="H68" s="2530"/>
      <c r="I68" s="2530"/>
      <c r="J68" s="2530"/>
      <c r="K68" s="2530"/>
      <c r="L68" s="2530"/>
      <c r="M68" s="2530"/>
      <c r="N68" s="2530"/>
      <c r="O68" s="2530"/>
      <c r="P68" s="2530"/>
      <c r="Q68" s="2530"/>
      <c r="R68" s="2530"/>
      <c r="S68" s="2530"/>
      <c r="T68" s="2530"/>
      <c r="U68" s="2530"/>
      <c r="V68" s="2530"/>
      <c r="W68" s="2530"/>
      <c r="X68" s="2530"/>
      <c r="Y68" s="2530"/>
      <c r="Z68" s="2530"/>
      <c r="AA68" s="2530"/>
      <c r="AB68" s="2530"/>
      <c r="AC68" s="2530"/>
      <c r="AD68" s="2530"/>
      <c r="AE68" s="2530"/>
      <c r="AF68" s="2530"/>
      <c r="AG68" s="2530"/>
      <c r="AH68" s="2530"/>
      <c r="AI68" s="2530"/>
      <c r="AJ68" s="2530"/>
      <c r="AK68" s="2530"/>
      <c r="AL68" s="2530"/>
      <c r="AM68" s="2530"/>
      <c r="AN68" s="2530"/>
      <c r="AO68" s="2530"/>
      <c r="AP68" s="2530"/>
      <c r="AQ68" s="2530"/>
      <c r="AR68" s="2530"/>
      <c r="AS68" s="2530"/>
      <c r="AT68" s="2530"/>
      <c r="AU68" s="2530"/>
      <c r="AV68" s="2530"/>
      <c r="AW68" s="2530"/>
      <c r="AX68" s="2530"/>
      <c r="AY68" s="2530"/>
      <c r="AZ68" s="2530"/>
      <c r="BA68" s="2530"/>
      <c r="BB68" s="2530"/>
      <c r="BC68" s="2300"/>
      <c r="BD68" s="2300"/>
      <c r="BE68" s="2302"/>
    </row>
    <row r="69" spans="2:57" s="7" customFormat="1" ht="79.5" customHeight="1">
      <c r="B69" s="2345"/>
      <c r="C69" s="2300"/>
      <c r="D69" s="2350" t="s">
        <v>1120</v>
      </c>
      <c r="E69" s="2530" t="s">
        <v>1134</v>
      </c>
      <c r="F69" s="2530"/>
      <c r="G69" s="2530"/>
      <c r="H69" s="2530"/>
      <c r="I69" s="2530"/>
      <c r="J69" s="2530"/>
      <c r="K69" s="2530"/>
      <c r="L69" s="2530"/>
      <c r="M69" s="2530"/>
      <c r="N69" s="2530"/>
      <c r="O69" s="2530"/>
      <c r="P69" s="2530"/>
      <c r="Q69" s="2530"/>
      <c r="R69" s="2530"/>
      <c r="S69" s="2530"/>
      <c r="T69" s="2530"/>
      <c r="U69" s="2530"/>
      <c r="V69" s="2530"/>
      <c r="W69" s="2530"/>
      <c r="X69" s="2530"/>
      <c r="Y69" s="2530"/>
      <c r="Z69" s="2530"/>
      <c r="AA69" s="2530"/>
      <c r="AB69" s="2530"/>
      <c r="AC69" s="2530"/>
      <c r="AD69" s="2530"/>
      <c r="AE69" s="2530"/>
      <c r="AF69" s="2530"/>
      <c r="AG69" s="2530"/>
      <c r="AH69" s="2530"/>
      <c r="AI69" s="2530"/>
      <c r="AJ69" s="2530"/>
      <c r="AK69" s="2530"/>
      <c r="AL69" s="2530"/>
      <c r="AM69" s="2530"/>
      <c r="AN69" s="2530"/>
      <c r="AO69" s="2530"/>
      <c r="AP69" s="2530"/>
      <c r="AQ69" s="2530"/>
      <c r="AR69" s="2530"/>
      <c r="AS69" s="2530"/>
      <c r="AT69" s="2530"/>
      <c r="AU69" s="2530"/>
      <c r="AV69" s="2530"/>
      <c r="AW69" s="2530"/>
      <c r="AX69" s="2530"/>
      <c r="AY69" s="2530"/>
      <c r="AZ69" s="2530"/>
      <c r="BA69" s="2530"/>
      <c r="BB69" s="2530"/>
      <c r="BC69" s="2300"/>
      <c r="BD69" s="2300"/>
      <c r="BE69" s="2302"/>
    </row>
    <row r="70" spans="2:57" s="7" customFormat="1" ht="43.5" customHeight="1">
      <c r="B70" s="2345"/>
      <c r="C70" s="2300"/>
      <c r="D70" s="2348"/>
      <c r="E70" s="2532"/>
      <c r="F70" s="2532"/>
      <c r="G70" s="2532"/>
      <c r="H70" s="2532"/>
      <c r="I70" s="2532"/>
      <c r="J70" s="2532"/>
      <c r="K70" s="2532"/>
      <c r="L70" s="2532"/>
      <c r="M70" s="2532"/>
      <c r="N70" s="2532"/>
      <c r="O70" s="2532"/>
      <c r="P70" s="2532"/>
      <c r="Q70" s="2532"/>
      <c r="R70" s="2532"/>
      <c r="S70" s="2532"/>
      <c r="T70" s="2532"/>
      <c r="U70" s="2532"/>
      <c r="V70" s="2532"/>
      <c r="W70" s="2532"/>
      <c r="X70" s="2532"/>
      <c r="Y70" s="2532"/>
      <c r="Z70" s="2532"/>
      <c r="AA70" s="2532"/>
      <c r="AB70" s="2532"/>
      <c r="AC70" s="2532"/>
      <c r="AD70" s="2532"/>
      <c r="AE70" s="2532"/>
      <c r="AF70" s="2532"/>
      <c r="AG70" s="2532"/>
      <c r="AH70" s="2532"/>
      <c r="AI70" s="2532"/>
      <c r="AJ70" s="2532"/>
      <c r="AK70" s="2532"/>
      <c r="AL70" s="2532"/>
      <c r="AM70" s="2532"/>
      <c r="AN70" s="2532"/>
      <c r="AO70" s="2532"/>
      <c r="AP70" s="2532"/>
      <c r="AQ70" s="2532"/>
      <c r="AR70" s="2532"/>
      <c r="AS70" s="2532"/>
      <c r="AT70" s="2532"/>
      <c r="AU70" s="2532"/>
      <c r="AV70" s="2532"/>
      <c r="AW70" s="2532"/>
      <c r="AX70" s="2532"/>
      <c r="AY70" s="2532"/>
      <c r="AZ70" s="2532"/>
      <c r="BA70" s="2532"/>
      <c r="BB70" s="2532"/>
      <c r="BC70" s="2300"/>
      <c r="BD70" s="2300"/>
      <c r="BE70" s="2302"/>
    </row>
    <row r="71" spans="2:57" s="7" customFormat="1" ht="49.5" customHeight="1">
      <c r="B71" s="2345"/>
      <c r="C71" s="2300"/>
      <c r="D71" s="2351" t="s">
        <v>1117</v>
      </c>
      <c r="E71" s="2533" t="s">
        <v>2130</v>
      </c>
      <c r="F71" s="2533"/>
      <c r="G71" s="2533"/>
      <c r="H71" s="2533"/>
      <c r="I71" s="2533"/>
      <c r="J71" s="2533"/>
      <c r="K71" s="2533"/>
      <c r="L71" s="2533"/>
      <c r="M71" s="2533"/>
      <c r="N71" s="2533"/>
      <c r="O71" s="2533"/>
      <c r="P71" s="2533"/>
      <c r="Q71" s="2533"/>
      <c r="R71" s="2533"/>
      <c r="S71" s="2533"/>
      <c r="T71" s="2533"/>
      <c r="U71" s="2533"/>
      <c r="V71" s="2533"/>
      <c r="W71" s="2533"/>
      <c r="X71" s="2533"/>
      <c r="Y71" s="2533"/>
      <c r="Z71" s="2533"/>
      <c r="AA71" s="2533"/>
      <c r="AB71" s="2533"/>
      <c r="AC71" s="2533"/>
      <c r="AD71" s="2533"/>
      <c r="AE71" s="2533"/>
      <c r="AF71" s="2533"/>
      <c r="AG71" s="2533"/>
      <c r="AH71" s="2533"/>
      <c r="AI71" s="2533"/>
      <c r="AJ71" s="2533"/>
      <c r="AK71" s="2533"/>
      <c r="AL71" s="2533"/>
      <c r="AM71" s="2533"/>
      <c r="AN71" s="2533"/>
      <c r="AO71" s="2533"/>
      <c r="AP71" s="2533"/>
      <c r="AQ71" s="2533"/>
      <c r="AR71" s="2533"/>
      <c r="AS71" s="2533"/>
      <c r="AT71" s="2533"/>
      <c r="AU71" s="2533"/>
      <c r="AV71" s="2533"/>
      <c r="AW71" s="2533"/>
      <c r="AX71" s="2533"/>
      <c r="AY71" s="2533"/>
      <c r="AZ71" s="2533"/>
      <c r="BA71" s="2533"/>
      <c r="BB71" s="2533"/>
      <c r="BC71" s="2300"/>
      <c r="BD71" s="2300"/>
      <c r="BE71" s="2302"/>
    </row>
    <row r="72" spans="2:57" s="7" customFormat="1" ht="64.5" customHeight="1">
      <c r="B72" s="2345"/>
      <c r="C72" s="2300"/>
      <c r="D72" s="2351" t="s">
        <v>1118</v>
      </c>
      <c r="E72" s="2523" t="s">
        <v>2131</v>
      </c>
      <c r="F72" s="2523"/>
      <c r="G72" s="2523"/>
      <c r="H72" s="2523"/>
      <c r="I72" s="2523"/>
      <c r="J72" s="2523"/>
      <c r="K72" s="2523"/>
      <c r="L72" s="2523"/>
      <c r="M72" s="2523"/>
      <c r="N72" s="2523"/>
      <c r="O72" s="2523"/>
      <c r="P72" s="2523"/>
      <c r="Q72" s="2523"/>
      <c r="R72" s="2523"/>
      <c r="S72" s="2523"/>
      <c r="T72" s="2523"/>
      <c r="U72" s="2523"/>
      <c r="V72" s="2523"/>
      <c r="W72" s="2523"/>
      <c r="X72" s="2523"/>
      <c r="Y72" s="2523"/>
      <c r="Z72" s="2523"/>
      <c r="AA72" s="2523"/>
      <c r="AB72" s="2523"/>
      <c r="AC72" s="2523"/>
      <c r="AD72" s="2523"/>
      <c r="AE72" s="2523"/>
      <c r="AF72" s="2523"/>
      <c r="AG72" s="2523"/>
      <c r="AH72" s="2523"/>
      <c r="AI72" s="2523"/>
      <c r="AJ72" s="2523"/>
      <c r="AK72" s="2523"/>
      <c r="AL72" s="2523"/>
      <c r="AM72" s="2523"/>
      <c r="AN72" s="2523"/>
      <c r="AO72" s="2523"/>
      <c r="AP72" s="2523"/>
      <c r="AQ72" s="2523"/>
      <c r="AR72" s="2523"/>
      <c r="AS72" s="2523"/>
      <c r="AT72" s="2523"/>
      <c r="AU72" s="2523"/>
      <c r="AV72" s="2523"/>
      <c r="AW72" s="2523"/>
      <c r="AX72" s="2523"/>
      <c r="AY72" s="2523"/>
      <c r="AZ72" s="2523"/>
      <c r="BA72" s="2523"/>
      <c r="BB72" s="2523"/>
      <c r="BC72" s="2300"/>
      <c r="BD72" s="2300"/>
      <c r="BE72" s="2302"/>
    </row>
    <row r="73" spans="2:57" s="7" customFormat="1" ht="143.25" customHeight="1">
      <c r="B73" s="2345"/>
      <c r="C73" s="2300"/>
      <c r="D73" s="2351" t="s">
        <v>1119</v>
      </c>
      <c r="E73" s="2523" t="s">
        <v>2132</v>
      </c>
      <c r="F73" s="2523"/>
      <c r="G73" s="2523"/>
      <c r="H73" s="2523"/>
      <c r="I73" s="2523"/>
      <c r="J73" s="2523"/>
      <c r="K73" s="2523"/>
      <c r="L73" s="2523"/>
      <c r="M73" s="2523"/>
      <c r="N73" s="2523"/>
      <c r="O73" s="2523"/>
      <c r="P73" s="2523"/>
      <c r="Q73" s="2523"/>
      <c r="R73" s="2523"/>
      <c r="S73" s="2523"/>
      <c r="T73" s="2523"/>
      <c r="U73" s="2523"/>
      <c r="V73" s="2523"/>
      <c r="W73" s="2523"/>
      <c r="X73" s="2523"/>
      <c r="Y73" s="2523"/>
      <c r="Z73" s="2523"/>
      <c r="AA73" s="2523"/>
      <c r="AB73" s="2523"/>
      <c r="AC73" s="2523"/>
      <c r="AD73" s="2523"/>
      <c r="AE73" s="2523"/>
      <c r="AF73" s="2523"/>
      <c r="AG73" s="2523"/>
      <c r="AH73" s="2523"/>
      <c r="AI73" s="2523"/>
      <c r="AJ73" s="2523"/>
      <c r="AK73" s="2523"/>
      <c r="AL73" s="2523"/>
      <c r="AM73" s="2523"/>
      <c r="AN73" s="2523"/>
      <c r="AO73" s="2523"/>
      <c r="AP73" s="2523"/>
      <c r="AQ73" s="2523"/>
      <c r="AR73" s="2523"/>
      <c r="AS73" s="2523"/>
      <c r="AT73" s="2523"/>
      <c r="AU73" s="2523"/>
      <c r="AV73" s="2523"/>
      <c r="AW73" s="2523"/>
      <c r="AX73" s="2523"/>
      <c r="AY73" s="2523"/>
      <c r="AZ73" s="2523"/>
      <c r="BA73" s="2523"/>
      <c r="BB73" s="2523"/>
      <c r="BC73" s="2300"/>
      <c r="BD73" s="2300"/>
      <c r="BE73" s="2302"/>
    </row>
    <row r="74" spans="2:57" s="7" customFormat="1" ht="36" customHeight="1">
      <c r="B74" s="2345"/>
      <c r="C74" s="2300"/>
      <c r="D74" s="2352" t="s">
        <v>1120</v>
      </c>
      <c r="E74" s="2507" t="s">
        <v>1135</v>
      </c>
      <c r="F74" s="2507"/>
      <c r="G74" s="2507"/>
      <c r="H74" s="2507"/>
      <c r="I74" s="2507"/>
      <c r="J74" s="2507"/>
      <c r="K74" s="2507"/>
      <c r="L74" s="2507"/>
      <c r="M74" s="2507"/>
      <c r="N74" s="2507"/>
      <c r="O74" s="2507"/>
      <c r="P74" s="2507"/>
      <c r="Q74" s="2507"/>
      <c r="R74" s="2507"/>
      <c r="S74" s="2507"/>
      <c r="T74" s="2507"/>
      <c r="U74" s="2507"/>
      <c r="V74" s="2507"/>
      <c r="W74" s="2507"/>
      <c r="X74" s="2507"/>
      <c r="Y74" s="2507"/>
      <c r="Z74" s="2507"/>
      <c r="AA74" s="2507"/>
      <c r="AB74" s="2507"/>
      <c r="AC74" s="2507"/>
      <c r="AD74" s="2507"/>
      <c r="AE74" s="2507"/>
      <c r="AF74" s="2507"/>
      <c r="AG74" s="2507"/>
      <c r="AH74" s="2507"/>
      <c r="AI74" s="2507"/>
      <c r="AJ74" s="2507"/>
      <c r="AK74" s="2507"/>
      <c r="AL74" s="2507"/>
      <c r="AM74" s="2507"/>
      <c r="AN74" s="2507"/>
      <c r="AO74" s="2507"/>
      <c r="AP74" s="2507"/>
      <c r="AQ74" s="2507"/>
      <c r="AR74" s="2507"/>
      <c r="AS74" s="2507"/>
      <c r="AT74" s="2507"/>
      <c r="AU74" s="2507"/>
      <c r="AV74" s="2507"/>
      <c r="AW74" s="2507"/>
      <c r="AX74" s="2507"/>
      <c r="AY74" s="2507"/>
      <c r="AZ74" s="2507"/>
      <c r="BA74" s="2507"/>
      <c r="BB74" s="2507"/>
      <c r="BC74" s="2300"/>
      <c r="BD74" s="2300"/>
      <c r="BE74" s="2302"/>
    </row>
    <row r="75" spans="2:57" s="7" customFormat="1" ht="36" customHeight="1">
      <c r="B75" s="2345"/>
      <c r="C75" s="2300"/>
      <c r="D75" s="2351"/>
      <c r="E75" s="2507"/>
      <c r="F75" s="2507"/>
      <c r="G75" s="2507"/>
      <c r="H75" s="2507"/>
      <c r="I75" s="2507"/>
      <c r="J75" s="2507"/>
      <c r="K75" s="2507"/>
      <c r="L75" s="2507"/>
      <c r="M75" s="2507"/>
      <c r="N75" s="2507"/>
      <c r="O75" s="2507"/>
      <c r="P75" s="2507"/>
      <c r="Q75" s="2507"/>
      <c r="R75" s="2507"/>
      <c r="S75" s="2507"/>
      <c r="T75" s="2507"/>
      <c r="U75" s="2507"/>
      <c r="V75" s="2507"/>
      <c r="W75" s="2507"/>
      <c r="X75" s="2507"/>
      <c r="Y75" s="2507"/>
      <c r="Z75" s="2507"/>
      <c r="AA75" s="2507"/>
      <c r="AB75" s="2507"/>
      <c r="AC75" s="2507"/>
      <c r="AD75" s="2507"/>
      <c r="AE75" s="2507"/>
      <c r="AF75" s="2507"/>
      <c r="AG75" s="2507"/>
      <c r="AH75" s="2507"/>
      <c r="AI75" s="2507"/>
      <c r="AJ75" s="2507"/>
      <c r="AK75" s="2507"/>
      <c r="AL75" s="2507"/>
      <c r="AM75" s="2507"/>
      <c r="AN75" s="2507"/>
      <c r="AO75" s="2507"/>
      <c r="AP75" s="2507"/>
      <c r="AQ75" s="2507"/>
      <c r="AR75" s="2507"/>
      <c r="AS75" s="2507"/>
      <c r="AT75" s="2507"/>
      <c r="AU75" s="2507"/>
      <c r="AV75" s="2507"/>
      <c r="AW75" s="2507"/>
      <c r="AX75" s="2507"/>
      <c r="AY75" s="2507"/>
      <c r="AZ75" s="2507"/>
      <c r="BA75" s="2507"/>
      <c r="BB75" s="2507"/>
      <c r="BC75" s="2300"/>
      <c r="BD75" s="2300"/>
      <c r="BE75" s="2302"/>
    </row>
    <row r="76" spans="2:57" s="7" customFormat="1" ht="39.9" customHeight="1">
      <c r="B76" s="2345"/>
      <c r="C76" s="2300"/>
      <c r="D76" s="2300"/>
      <c r="E76" s="2300"/>
      <c r="F76" s="2508"/>
      <c r="G76" s="2508"/>
      <c r="H76" s="2508"/>
      <c r="I76" s="2508"/>
      <c r="J76" s="2508"/>
      <c r="K76" s="2508"/>
      <c r="L76" s="2508"/>
      <c r="M76" s="2508"/>
      <c r="N76" s="2508"/>
      <c r="O76" s="2300"/>
      <c r="P76" s="2300"/>
      <c r="Q76" s="2300"/>
      <c r="R76" s="2296"/>
      <c r="S76" s="2296"/>
      <c r="T76" s="2296"/>
      <c r="U76" s="2296"/>
      <c r="V76" s="2296"/>
      <c r="W76" s="2296"/>
      <c r="X76" s="2296"/>
      <c r="Y76" s="2296"/>
      <c r="Z76" s="2296"/>
      <c r="AA76" s="2296"/>
      <c r="AB76" s="2296"/>
      <c r="AC76" s="2296"/>
      <c r="AD76" s="2296"/>
      <c r="AE76" s="2296"/>
      <c r="AF76" s="2296"/>
      <c r="AG76" s="2296"/>
      <c r="AH76" s="2296"/>
      <c r="AI76" s="2296"/>
      <c r="AJ76" s="2296"/>
      <c r="AK76" s="2296"/>
      <c r="AL76" s="2296"/>
      <c r="AM76" s="2296"/>
      <c r="AN76" s="2296"/>
      <c r="AO76" s="2296"/>
      <c r="AP76" s="2296"/>
      <c r="AQ76" s="2296"/>
      <c r="AR76" s="2296"/>
      <c r="AS76" s="2296"/>
      <c r="AT76" s="2296"/>
      <c r="AU76" s="2296"/>
      <c r="AV76" s="2298"/>
      <c r="AW76" s="2338"/>
      <c r="AX76" s="2338"/>
      <c r="AY76" s="2338"/>
      <c r="AZ76" s="2339"/>
      <c r="BA76" s="2340"/>
      <c r="BB76" s="2300"/>
      <c r="BC76" s="2300"/>
      <c r="BD76" s="2300"/>
      <c r="BE76" s="2302"/>
    </row>
    <row r="77" spans="2:57" s="7" customFormat="1" ht="39.9" customHeight="1">
      <c r="B77" s="2345"/>
      <c r="C77" s="2300"/>
      <c r="D77" s="2353"/>
      <c r="E77" s="2300"/>
      <c r="F77" s="2508"/>
      <c r="G77" s="2508"/>
      <c r="H77" s="2508"/>
      <c r="I77" s="2508"/>
      <c r="J77" s="2508"/>
      <c r="K77" s="2508"/>
      <c r="L77" s="2508"/>
      <c r="M77" s="2508"/>
      <c r="N77" s="2508"/>
      <c r="O77" s="2300"/>
      <c r="P77" s="2300"/>
      <c r="Q77" s="2300"/>
      <c r="R77" s="2296"/>
      <c r="S77" s="2296"/>
      <c r="T77" s="2296"/>
      <c r="U77" s="2296"/>
      <c r="V77" s="2300"/>
      <c r="W77" s="2295"/>
      <c r="X77" s="2300"/>
      <c r="Y77" s="2296"/>
      <c r="Z77" s="2296"/>
      <c r="AA77" s="2296"/>
      <c r="AB77" s="2296"/>
      <c r="AC77" s="2296"/>
      <c r="AD77" s="2296"/>
      <c r="AE77" s="2296"/>
      <c r="AF77" s="2296"/>
      <c r="AG77" s="2296"/>
      <c r="AH77" s="2296"/>
      <c r="AI77" s="2296"/>
      <c r="AJ77" s="2296"/>
      <c r="AK77" s="2303"/>
      <c r="AL77" s="2296"/>
      <c r="AM77" s="2509"/>
      <c r="AN77" s="2509"/>
      <c r="AO77" s="2509"/>
      <c r="AP77" s="2509"/>
      <c r="AQ77" s="2509"/>
      <c r="AR77" s="2509"/>
      <c r="AS77" s="2509"/>
      <c r="AT77" s="2509"/>
      <c r="AU77" s="2509"/>
      <c r="AV77" s="2509"/>
      <c r="AW77" s="2353"/>
      <c r="AX77" s="2353"/>
      <c r="AY77" s="2353"/>
      <c r="AZ77" s="2339"/>
      <c r="BA77" s="2340"/>
      <c r="BB77" s="2300"/>
      <c r="BC77" s="2300"/>
      <c r="BD77" s="2300"/>
      <c r="BE77" s="2302"/>
    </row>
    <row r="78" spans="2:57" s="7" customFormat="1" ht="39.9" customHeight="1">
      <c r="B78" s="2345"/>
      <c r="C78" s="2300"/>
      <c r="D78" s="2300"/>
      <c r="E78" s="2295" t="s">
        <v>1136</v>
      </c>
      <c r="F78" s="2296"/>
      <c r="G78" s="2354"/>
      <c r="H78" s="2355"/>
      <c r="I78" s="2296"/>
      <c r="J78" s="2296"/>
      <c r="K78" s="2347"/>
      <c r="L78" s="2347"/>
      <c r="M78" s="2296"/>
      <c r="N78" s="2296"/>
      <c r="O78" s="2296"/>
      <c r="P78" s="2300"/>
      <c r="Q78" s="2296"/>
      <c r="R78" s="2296"/>
      <c r="S78" s="2296"/>
      <c r="T78" s="2296"/>
      <c r="U78" s="2296"/>
      <c r="V78" s="2300"/>
      <c r="W78" s="2295"/>
      <c r="X78" s="2300"/>
      <c r="Y78" s="2296"/>
      <c r="Z78" s="2296"/>
      <c r="AA78" s="2296"/>
      <c r="AB78" s="2296"/>
      <c r="AC78" s="2296"/>
      <c r="AD78" s="2296"/>
      <c r="AE78" s="2296"/>
      <c r="AF78" s="2296"/>
      <c r="AG78" s="2296" t="s">
        <v>1121</v>
      </c>
      <c r="AH78" s="2296"/>
      <c r="AI78" s="2296"/>
      <c r="AJ78" s="2296"/>
      <c r="AK78" s="2303"/>
      <c r="AL78" s="2296"/>
      <c r="AM78" s="2509"/>
      <c r="AN78" s="2509"/>
      <c r="AO78" s="2509"/>
      <c r="AP78" s="2509"/>
      <c r="AQ78" s="2509"/>
      <c r="AR78" s="2509"/>
      <c r="AS78" s="2509"/>
      <c r="AT78" s="2509"/>
      <c r="AU78" s="2509"/>
      <c r="AV78" s="2509"/>
      <c r="AW78" s="2353"/>
      <c r="AX78" s="2353"/>
      <c r="AY78" s="2353"/>
      <c r="AZ78" s="2339"/>
      <c r="BA78" s="2340"/>
      <c r="BB78" s="2300"/>
      <c r="BC78" s="2300"/>
      <c r="BD78" s="2300"/>
      <c r="BE78" s="2302"/>
    </row>
    <row r="79" spans="2:57" s="7" customFormat="1" ht="39.9" customHeight="1">
      <c r="B79" s="2345"/>
      <c r="C79" s="2300"/>
      <c r="D79" s="2300"/>
      <c r="E79" s="2295" t="s">
        <v>1122</v>
      </c>
      <c r="F79" s="2296"/>
      <c r="G79" s="2300"/>
      <c r="H79" s="2355"/>
      <c r="I79" s="2296"/>
      <c r="J79" s="2296"/>
      <c r="K79" s="2347"/>
      <c r="L79" s="2347"/>
      <c r="M79" s="2296"/>
      <c r="N79" s="2296"/>
      <c r="O79" s="2296"/>
      <c r="P79" s="2300"/>
      <c r="Q79" s="2296"/>
      <c r="R79" s="2296"/>
      <c r="S79" s="2296"/>
      <c r="T79" s="2296"/>
      <c r="U79" s="2296"/>
      <c r="V79" s="2300"/>
      <c r="W79" s="2295"/>
      <c r="X79" s="2300"/>
      <c r="Y79" s="2296"/>
      <c r="Z79" s="2296"/>
      <c r="AA79" s="2296"/>
      <c r="AB79" s="2296"/>
      <c r="AC79" s="2296"/>
      <c r="AD79" s="2296"/>
      <c r="AE79" s="2296"/>
      <c r="AF79" s="2296"/>
      <c r="AG79" s="2296"/>
      <c r="AH79" s="2296"/>
      <c r="AI79" s="2296"/>
      <c r="AJ79" s="2296"/>
      <c r="AK79" s="2303"/>
      <c r="AL79" s="2296"/>
      <c r="AM79" s="2303"/>
      <c r="AN79" s="2303"/>
      <c r="AO79" s="2296"/>
      <c r="AP79" s="2296"/>
      <c r="AQ79" s="2296"/>
      <c r="AR79" s="2296"/>
      <c r="AS79" s="2296"/>
      <c r="AT79" s="2296"/>
      <c r="AU79" s="2296"/>
      <c r="AV79" s="2298"/>
      <c r="AW79" s="2353"/>
      <c r="AX79" s="2353"/>
      <c r="AY79" s="2353"/>
      <c r="AZ79" s="2339"/>
      <c r="BA79" s="2340"/>
      <c r="BB79" s="2300"/>
      <c r="BC79" s="2300"/>
      <c r="BD79" s="2300"/>
      <c r="BE79" s="2302"/>
    </row>
    <row r="80" spans="2:57" s="7" customFormat="1" ht="39.9" customHeight="1">
      <c r="B80" s="2345"/>
      <c r="C80" s="2300"/>
      <c r="D80" s="2300"/>
      <c r="E80" s="2354" t="s">
        <v>2867</v>
      </c>
      <c r="F80" s="2296"/>
      <c r="G80" s="2356"/>
      <c r="H80" s="2356"/>
      <c r="I80" s="2356"/>
      <c r="J80" s="2356"/>
      <c r="K80" s="2347"/>
      <c r="L80" s="2347"/>
      <c r="M80" s="2296"/>
      <c r="N80" s="2296"/>
      <c r="O80" s="2296"/>
      <c r="P80" s="2300"/>
      <c r="Q80" s="2296"/>
      <c r="R80" s="2296"/>
      <c r="S80" s="2296"/>
      <c r="T80" s="2296"/>
      <c r="U80" s="2296"/>
      <c r="V80" s="2300"/>
      <c r="W80" s="2295"/>
      <c r="X80" s="2300"/>
      <c r="Y80" s="2296"/>
      <c r="Z80" s="2296"/>
      <c r="AA80" s="2296"/>
      <c r="AB80" s="2296"/>
      <c r="AC80" s="2296"/>
      <c r="AD80" s="2296"/>
      <c r="AE80" s="2296"/>
      <c r="AF80" s="2296"/>
      <c r="AG80" s="2296"/>
      <c r="AH80" s="2296"/>
      <c r="AI80" s="2296"/>
      <c r="AJ80" s="2296"/>
      <c r="AK80" s="2303"/>
      <c r="AL80" s="2296"/>
      <c r="AM80" s="2303"/>
      <c r="AN80" s="2303"/>
      <c r="AO80" s="2296"/>
      <c r="AP80" s="2296"/>
      <c r="AQ80" s="2296"/>
      <c r="AR80" s="2296"/>
      <c r="AS80" s="2296"/>
      <c r="AT80" s="2296"/>
      <c r="AU80" s="2296"/>
      <c r="AV80" s="2298"/>
      <c r="AW80" s="2353"/>
      <c r="AX80" s="2353"/>
      <c r="AY80" s="2353"/>
      <c r="AZ80" s="2339"/>
      <c r="BA80" s="2340"/>
      <c r="BB80" s="2300"/>
      <c r="BC80" s="2300"/>
      <c r="BD80" s="2300"/>
      <c r="BE80" s="2302"/>
    </row>
    <row r="81" spans="2:57" s="7" customFormat="1" ht="39.9" customHeight="1" thickBot="1">
      <c r="B81" s="2345"/>
      <c r="C81" s="2300"/>
      <c r="D81" s="2300"/>
      <c r="E81" s="2300"/>
      <c r="F81" s="2357"/>
      <c r="G81" s="2357"/>
      <c r="H81" s="2358"/>
      <c r="I81" s="2358"/>
      <c r="J81" s="2300"/>
      <c r="K81" s="2346"/>
      <c r="L81" s="2347"/>
      <c r="M81" s="2296"/>
      <c r="N81" s="2296"/>
      <c r="O81" s="2296"/>
      <c r="P81" s="2300"/>
      <c r="Q81" s="2296"/>
      <c r="R81" s="2296"/>
      <c r="S81" s="2296"/>
      <c r="T81" s="2296"/>
      <c r="U81" s="2296"/>
      <c r="V81" s="2300"/>
      <c r="W81" s="2295"/>
      <c r="X81" s="2300"/>
      <c r="Y81" s="2296"/>
      <c r="Z81" s="2296"/>
      <c r="AA81" s="2296"/>
      <c r="AB81" s="2296"/>
      <c r="AC81" s="2296"/>
      <c r="AD81" s="2296"/>
      <c r="AE81" s="2296"/>
      <c r="AF81" s="2296"/>
      <c r="AG81" s="2296"/>
      <c r="AH81" s="2296"/>
      <c r="AI81" s="2296"/>
      <c r="AJ81" s="2296"/>
      <c r="AK81" s="2303"/>
      <c r="AL81" s="2296"/>
      <c r="AM81" s="2303"/>
      <c r="AN81" s="2303"/>
      <c r="AO81" s="2296"/>
      <c r="AP81" s="2296"/>
      <c r="AQ81" s="2296"/>
      <c r="AR81" s="2296"/>
      <c r="AS81" s="2296"/>
      <c r="AT81" s="2296"/>
      <c r="AU81" s="2296"/>
      <c r="AV81" s="2298"/>
      <c r="AW81" s="2353"/>
      <c r="AX81" s="2353"/>
      <c r="AY81" s="2353"/>
      <c r="AZ81" s="2339"/>
      <c r="BA81" s="2340"/>
      <c r="BB81" s="2300"/>
      <c r="BC81" s="2300"/>
      <c r="BD81" s="2300"/>
      <c r="BE81" s="2302"/>
    </row>
    <row r="82" spans="2:57" s="7" customFormat="1" ht="57" customHeight="1" thickBot="1">
      <c r="B82" s="2510" t="s">
        <v>1137</v>
      </c>
      <c r="C82" s="2511"/>
      <c r="D82" s="2511"/>
      <c r="E82" s="2511"/>
      <c r="F82" s="2511"/>
      <c r="G82" s="2511"/>
      <c r="H82" s="2511"/>
      <c r="I82" s="2511"/>
      <c r="J82" s="2511"/>
      <c r="K82" s="2511"/>
      <c r="L82" s="2511"/>
      <c r="M82" s="2511"/>
      <c r="N82" s="2511"/>
      <c r="O82" s="2511"/>
      <c r="P82" s="2511"/>
      <c r="Q82" s="2511"/>
      <c r="R82" s="2511"/>
      <c r="S82" s="2511"/>
      <c r="T82" s="2511"/>
      <c r="U82" s="2511"/>
      <c r="V82" s="2511"/>
      <c r="W82" s="2511"/>
      <c r="X82" s="2511"/>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2511"/>
      <c r="BA82" s="2511"/>
      <c r="BB82" s="2511"/>
      <c r="BC82" s="2511"/>
      <c r="BD82" s="2511"/>
      <c r="BE82" s="2512"/>
    </row>
    <row r="83" spans="2:57" s="7" customFormat="1" ht="13.5" customHeight="1" thickBot="1">
      <c r="B83" s="736"/>
      <c r="F83" s="14"/>
      <c r="G83" s="14"/>
      <c r="H83" s="18"/>
      <c r="I83" s="18"/>
      <c r="K83" s="17"/>
      <c r="L83" s="12"/>
      <c r="M83" s="6"/>
      <c r="N83" s="6"/>
      <c r="O83" s="6"/>
      <c r="Q83" s="6"/>
      <c r="R83" s="6"/>
      <c r="S83" s="6"/>
      <c r="T83" s="6"/>
      <c r="U83" s="6"/>
      <c r="W83" s="9"/>
      <c r="Y83" s="6"/>
      <c r="Z83" s="6"/>
      <c r="AA83" s="6"/>
      <c r="AB83" s="6"/>
      <c r="AC83" s="6"/>
      <c r="AD83" s="6"/>
      <c r="AE83" s="6"/>
      <c r="AF83" s="6"/>
      <c r="AG83" s="6"/>
      <c r="AH83" s="6"/>
      <c r="AI83" s="6"/>
      <c r="AJ83" s="6"/>
      <c r="AK83" s="703"/>
      <c r="AL83" s="6"/>
      <c r="AM83" s="703"/>
      <c r="AN83" s="703"/>
      <c r="AO83" s="6"/>
      <c r="AP83" s="6"/>
      <c r="AQ83" s="6"/>
      <c r="AR83" s="6"/>
      <c r="AS83" s="6"/>
      <c r="AT83" s="6"/>
      <c r="AU83" s="6"/>
      <c r="AV83" s="205"/>
      <c r="AW83" s="5"/>
      <c r="AX83" s="5"/>
      <c r="AY83" s="5"/>
      <c r="AZ83" s="704"/>
      <c r="BA83" s="10"/>
      <c r="BE83" s="744"/>
    </row>
    <row r="84" spans="2:57" s="7" customFormat="1" ht="39.9" customHeight="1">
      <c r="B84" s="2513" t="s">
        <v>1214</v>
      </c>
      <c r="C84" s="2514"/>
      <c r="D84" s="2514"/>
      <c r="E84" s="2514"/>
      <c r="F84" s="2514"/>
      <c r="G84" s="2514"/>
      <c r="H84" s="2514"/>
      <c r="I84" s="2514"/>
      <c r="J84" s="2514"/>
      <c r="K84" s="2514"/>
      <c r="L84" s="2514"/>
      <c r="M84" s="2514"/>
      <c r="N84" s="2514"/>
      <c r="O84" s="2514"/>
      <c r="P84" s="2514"/>
      <c r="Q84" s="2514"/>
      <c r="R84" s="2514"/>
      <c r="S84" s="2514"/>
      <c r="T84" s="2514"/>
      <c r="U84" s="2514"/>
      <c r="V84" s="2514"/>
      <c r="W84" s="2514"/>
      <c r="X84" s="2514"/>
      <c r="Y84" s="2514"/>
      <c r="Z84" s="2514"/>
      <c r="AA84" s="2514"/>
      <c r="AB84" s="2514"/>
      <c r="AC84" s="2514"/>
      <c r="AD84" s="2514"/>
      <c r="AE84" s="2514"/>
      <c r="AF84" s="2514"/>
      <c r="AG84" s="2514"/>
      <c r="AH84" s="2514"/>
      <c r="AI84" s="2514"/>
      <c r="AJ84" s="2514"/>
      <c r="AK84" s="2514"/>
      <c r="AL84" s="2514"/>
      <c r="AM84" s="2514"/>
      <c r="AN84" s="2514"/>
      <c r="AO84" s="2514"/>
      <c r="AP84" s="2514"/>
      <c r="AQ84" s="2514"/>
      <c r="AR84" s="2514"/>
      <c r="AS84" s="2514"/>
      <c r="AT84" s="2514"/>
      <c r="AU84" s="2514"/>
      <c r="AV84" s="2514"/>
      <c r="AW84" s="2514"/>
      <c r="AX84" s="2514"/>
      <c r="AY84" s="2514"/>
      <c r="AZ84" s="2514"/>
      <c r="BA84" s="2514"/>
      <c r="BB84" s="2514"/>
      <c r="BC84" s="2514"/>
      <c r="BD84" s="2514"/>
      <c r="BE84" s="2515"/>
    </row>
    <row r="85" spans="2:57" s="7" customFormat="1" ht="39.9" customHeight="1">
      <c r="B85" s="2516"/>
      <c r="C85" s="2517"/>
      <c r="D85" s="2517"/>
      <c r="E85" s="2517"/>
      <c r="F85" s="2517"/>
      <c r="G85" s="2517"/>
      <c r="H85" s="2517"/>
      <c r="I85" s="2517"/>
      <c r="J85" s="2517"/>
      <c r="K85" s="2517"/>
      <c r="L85" s="2517"/>
      <c r="M85" s="2517"/>
      <c r="N85" s="2517"/>
      <c r="O85" s="2517"/>
      <c r="P85" s="2517"/>
      <c r="Q85" s="2517"/>
      <c r="R85" s="2517"/>
      <c r="S85" s="2517"/>
      <c r="T85" s="2517"/>
      <c r="U85" s="2517"/>
      <c r="V85" s="2517"/>
      <c r="W85" s="2517"/>
      <c r="X85" s="2517"/>
      <c r="Y85" s="2517"/>
      <c r="Z85" s="2517"/>
      <c r="AA85" s="2517"/>
      <c r="AB85" s="2517"/>
      <c r="AC85" s="2517"/>
      <c r="AD85" s="2517"/>
      <c r="AE85" s="2517"/>
      <c r="AF85" s="2517"/>
      <c r="AG85" s="2517"/>
      <c r="AH85" s="2517"/>
      <c r="AI85" s="2517"/>
      <c r="AJ85" s="2517"/>
      <c r="AK85" s="2517"/>
      <c r="AL85" s="2517"/>
      <c r="AM85" s="2517"/>
      <c r="AN85" s="2517"/>
      <c r="AO85" s="2517"/>
      <c r="AP85" s="2517"/>
      <c r="AQ85" s="2517"/>
      <c r="AR85" s="2517"/>
      <c r="AS85" s="2517"/>
      <c r="AT85" s="2517"/>
      <c r="AU85" s="2517"/>
      <c r="AV85" s="2517"/>
      <c r="AW85" s="2517"/>
      <c r="AX85" s="2517"/>
      <c r="AY85" s="2517"/>
      <c r="AZ85" s="2517"/>
      <c r="BA85" s="2517"/>
      <c r="BB85" s="2517"/>
      <c r="BC85" s="2517"/>
      <c r="BD85" s="2517"/>
      <c r="BE85" s="2518"/>
    </row>
    <row r="86" spans="2:57" s="7" customFormat="1" ht="39.9" customHeight="1">
      <c r="B86" s="2516"/>
      <c r="C86" s="2517"/>
      <c r="D86" s="2517"/>
      <c r="E86" s="2517"/>
      <c r="F86" s="2517"/>
      <c r="G86" s="2517"/>
      <c r="H86" s="2517"/>
      <c r="I86" s="2517"/>
      <c r="J86" s="2517"/>
      <c r="K86" s="2517"/>
      <c r="L86" s="2517"/>
      <c r="M86" s="2517"/>
      <c r="N86" s="2517"/>
      <c r="O86" s="2517"/>
      <c r="P86" s="2517"/>
      <c r="Q86" s="2517"/>
      <c r="R86" s="2517"/>
      <c r="S86" s="2517"/>
      <c r="T86" s="2517"/>
      <c r="U86" s="2517"/>
      <c r="V86" s="2517"/>
      <c r="W86" s="2517"/>
      <c r="X86" s="2517"/>
      <c r="Y86" s="2517"/>
      <c r="Z86" s="2517"/>
      <c r="AA86" s="2517"/>
      <c r="AB86" s="2517"/>
      <c r="AC86" s="2517"/>
      <c r="AD86" s="2517"/>
      <c r="AE86" s="2517"/>
      <c r="AF86" s="2517"/>
      <c r="AG86" s="2517"/>
      <c r="AH86" s="2517"/>
      <c r="AI86" s="2517"/>
      <c r="AJ86" s="2517"/>
      <c r="AK86" s="2517"/>
      <c r="AL86" s="2517"/>
      <c r="AM86" s="2517"/>
      <c r="AN86" s="2517"/>
      <c r="AO86" s="2517"/>
      <c r="AP86" s="2517"/>
      <c r="AQ86" s="2517"/>
      <c r="AR86" s="2517"/>
      <c r="AS86" s="2517"/>
      <c r="AT86" s="2517"/>
      <c r="AU86" s="2517"/>
      <c r="AV86" s="2517"/>
      <c r="AW86" s="2517"/>
      <c r="AX86" s="2517"/>
      <c r="AY86" s="2517"/>
      <c r="AZ86" s="2517"/>
      <c r="BA86" s="2517"/>
      <c r="BB86" s="2517"/>
      <c r="BC86" s="2517"/>
      <c r="BD86" s="2517"/>
      <c r="BE86" s="2518"/>
    </row>
    <row r="87" spans="2:57" s="7" customFormat="1" ht="39.9" customHeight="1" thickBot="1">
      <c r="B87" s="2519"/>
      <c r="C87" s="2520"/>
      <c r="D87" s="2520"/>
      <c r="E87" s="2520"/>
      <c r="F87" s="2520"/>
      <c r="G87" s="2520"/>
      <c r="H87" s="2520"/>
      <c r="I87" s="2520"/>
      <c r="J87" s="2520"/>
      <c r="K87" s="2520"/>
      <c r="L87" s="2520"/>
      <c r="M87" s="2520"/>
      <c r="N87" s="2520"/>
      <c r="O87" s="2520"/>
      <c r="P87" s="2520"/>
      <c r="Q87" s="2520"/>
      <c r="R87" s="2520"/>
      <c r="S87" s="2520"/>
      <c r="T87" s="2520"/>
      <c r="U87" s="2520"/>
      <c r="V87" s="2520"/>
      <c r="W87" s="2520"/>
      <c r="X87" s="2520"/>
      <c r="Y87" s="2520"/>
      <c r="Z87" s="2520"/>
      <c r="AA87" s="2520"/>
      <c r="AB87" s="2520"/>
      <c r="AC87" s="2520"/>
      <c r="AD87" s="2520"/>
      <c r="AE87" s="2520"/>
      <c r="AF87" s="2520"/>
      <c r="AG87" s="2520"/>
      <c r="AH87" s="2520"/>
      <c r="AI87" s="2520"/>
      <c r="AJ87" s="2520"/>
      <c r="AK87" s="2520"/>
      <c r="AL87" s="2520"/>
      <c r="AM87" s="2520"/>
      <c r="AN87" s="2520"/>
      <c r="AO87" s="2520"/>
      <c r="AP87" s="2520"/>
      <c r="AQ87" s="2520"/>
      <c r="AR87" s="2520"/>
      <c r="AS87" s="2520"/>
      <c r="AT87" s="2520"/>
      <c r="AU87" s="2520"/>
      <c r="AV87" s="2520"/>
      <c r="AW87" s="2520"/>
      <c r="AX87" s="2520"/>
      <c r="AY87" s="2520"/>
      <c r="AZ87" s="2520"/>
      <c r="BA87" s="2520"/>
      <c r="BB87" s="2520"/>
      <c r="BC87" s="2520"/>
      <c r="BD87" s="2520"/>
      <c r="BE87" s="2521"/>
    </row>
    <row r="88" spans="2:57" s="7" customFormat="1" ht="17.25" customHeight="1" thickBot="1">
      <c r="B88" s="736"/>
      <c r="J88" s="9"/>
      <c r="K88" s="16"/>
      <c r="L88" s="12"/>
      <c r="M88" s="6"/>
      <c r="N88" s="6"/>
      <c r="O88" s="6"/>
      <c r="Q88" s="6"/>
      <c r="R88" s="6"/>
      <c r="S88" s="6"/>
      <c r="T88" s="6"/>
      <c r="U88" s="6"/>
      <c r="W88" s="9"/>
      <c r="Y88" s="6"/>
      <c r="Z88" s="6"/>
      <c r="AA88" s="6"/>
      <c r="AB88" s="6"/>
      <c r="AC88" s="6"/>
      <c r="AD88" s="6"/>
      <c r="AE88" s="6"/>
      <c r="AF88" s="6"/>
      <c r="AG88" s="6"/>
      <c r="AH88" s="6"/>
      <c r="AI88" s="6"/>
      <c r="AJ88" s="6"/>
      <c r="AK88" s="703"/>
      <c r="AL88" s="6"/>
      <c r="AM88" s="703"/>
      <c r="AN88" s="703"/>
      <c r="AO88" s="6"/>
      <c r="AP88" s="6"/>
      <c r="AQ88" s="6"/>
      <c r="AR88" s="6"/>
      <c r="AS88" s="6"/>
      <c r="AT88" s="6"/>
      <c r="AU88" s="6"/>
      <c r="AV88" s="205"/>
      <c r="AW88" s="5"/>
      <c r="AX88" s="5"/>
      <c r="AY88" s="5"/>
      <c r="AZ88" s="704"/>
      <c r="BA88" s="10"/>
      <c r="BE88" s="744"/>
    </row>
    <row r="89" spans="2:57" s="7" customFormat="1" ht="39.9" customHeight="1">
      <c r="B89" s="2478" t="s">
        <v>2133</v>
      </c>
      <c r="C89" s="2479"/>
      <c r="D89" s="2479"/>
      <c r="E89" s="2479"/>
      <c r="F89" s="2479"/>
      <c r="G89" s="2479"/>
      <c r="H89" s="2479"/>
      <c r="I89" s="2479"/>
      <c r="J89" s="2479"/>
      <c r="K89" s="2479"/>
      <c r="L89" s="2479"/>
      <c r="M89" s="2479"/>
      <c r="N89" s="2479"/>
      <c r="O89" s="2479"/>
      <c r="P89" s="2479"/>
      <c r="Q89" s="2479"/>
      <c r="R89" s="2479"/>
      <c r="S89" s="2479"/>
      <c r="T89" s="2479"/>
      <c r="U89" s="2479"/>
      <c r="V89" s="2479"/>
      <c r="W89" s="2479"/>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80"/>
    </row>
    <row r="90" spans="2:57" s="7" customFormat="1" ht="39.9" customHeight="1">
      <c r="B90" s="2481"/>
      <c r="C90" s="2482"/>
      <c r="D90" s="2482"/>
      <c r="E90" s="2482"/>
      <c r="F90" s="2482"/>
      <c r="G90" s="2482"/>
      <c r="H90" s="2482"/>
      <c r="I90" s="2482"/>
      <c r="J90" s="2482"/>
      <c r="K90" s="2482"/>
      <c r="L90" s="2482"/>
      <c r="M90" s="2482"/>
      <c r="N90" s="2482"/>
      <c r="O90" s="2482"/>
      <c r="P90" s="2482"/>
      <c r="Q90" s="2482"/>
      <c r="R90" s="2482"/>
      <c r="S90" s="2482"/>
      <c r="T90" s="2482"/>
      <c r="U90" s="2482"/>
      <c r="V90" s="2482"/>
      <c r="W90" s="2482"/>
      <c r="X90" s="2482"/>
      <c r="Y90" s="2482"/>
      <c r="Z90" s="2482"/>
      <c r="AA90" s="2482"/>
      <c r="AB90" s="2482"/>
      <c r="AC90" s="2482"/>
      <c r="AD90" s="2482"/>
      <c r="AE90" s="2482"/>
      <c r="AF90" s="2482"/>
      <c r="AG90" s="2482"/>
      <c r="AH90" s="2482"/>
      <c r="AI90" s="2482"/>
      <c r="AJ90" s="2482"/>
      <c r="AK90" s="2482"/>
      <c r="AL90" s="2482"/>
      <c r="AM90" s="2482"/>
      <c r="AN90" s="2482"/>
      <c r="AO90" s="2482"/>
      <c r="AP90" s="2482"/>
      <c r="AQ90" s="2482"/>
      <c r="AR90" s="2482"/>
      <c r="AS90" s="2482"/>
      <c r="AT90" s="2482"/>
      <c r="AU90" s="2482"/>
      <c r="AV90" s="2482"/>
      <c r="AW90" s="2482"/>
      <c r="AX90" s="2482"/>
      <c r="AY90" s="2482"/>
      <c r="AZ90" s="2482"/>
      <c r="BA90" s="2482"/>
      <c r="BB90" s="2482"/>
      <c r="BC90" s="2482"/>
      <c r="BD90" s="2482"/>
      <c r="BE90" s="2483"/>
    </row>
    <row r="91" spans="2:57" s="7" customFormat="1" ht="69.75" customHeight="1" thickBot="1">
      <c r="B91" s="2484"/>
      <c r="C91" s="2485"/>
      <c r="D91" s="2485"/>
      <c r="E91" s="2485"/>
      <c r="F91" s="2485"/>
      <c r="G91" s="2485"/>
      <c r="H91" s="2485"/>
      <c r="I91" s="2485"/>
      <c r="J91" s="2485"/>
      <c r="K91" s="2485"/>
      <c r="L91" s="2485"/>
      <c r="M91" s="2485"/>
      <c r="N91" s="2485"/>
      <c r="O91" s="2485"/>
      <c r="P91" s="2485"/>
      <c r="Q91" s="2485"/>
      <c r="R91" s="2485"/>
      <c r="S91" s="2485"/>
      <c r="T91" s="2485"/>
      <c r="U91" s="2485"/>
      <c r="V91" s="2485"/>
      <c r="W91" s="2485"/>
      <c r="X91" s="2485"/>
      <c r="Y91" s="2485"/>
      <c r="Z91" s="2485"/>
      <c r="AA91" s="2485"/>
      <c r="AB91" s="2485"/>
      <c r="AC91" s="2485"/>
      <c r="AD91" s="2485"/>
      <c r="AE91" s="2485"/>
      <c r="AF91" s="2485"/>
      <c r="AG91" s="2485"/>
      <c r="AH91" s="2485"/>
      <c r="AI91" s="2485"/>
      <c r="AJ91" s="2485"/>
      <c r="AK91" s="2485"/>
      <c r="AL91" s="2485"/>
      <c r="AM91" s="2485"/>
      <c r="AN91" s="2485"/>
      <c r="AO91" s="2485"/>
      <c r="AP91" s="2485"/>
      <c r="AQ91" s="2485"/>
      <c r="AR91" s="2485"/>
      <c r="AS91" s="2485"/>
      <c r="AT91" s="2485"/>
      <c r="AU91" s="2485"/>
      <c r="AV91" s="2485"/>
      <c r="AW91" s="2485"/>
      <c r="AX91" s="2485"/>
      <c r="AY91" s="2485"/>
      <c r="AZ91" s="2485"/>
      <c r="BA91" s="2485"/>
      <c r="BB91" s="2485"/>
      <c r="BC91" s="2485"/>
      <c r="BD91" s="2485"/>
      <c r="BE91" s="2486"/>
    </row>
    <row r="96" spans="2:57" ht="39.9" customHeight="1">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57" ht="39.9" customHeight="1">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57" ht="39.9" customHeight="1">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57" ht="39.9" customHeight="1">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57" ht="39.9" customHeight="1">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57" ht="39.9" customHeight="1">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57" ht="39.9" customHeight="1">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57" ht="39.9" customHeight="1">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57" ht="39.9" customHeight="1">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1:57" s="2" customFormat="1" ht="39.9" customHeight="1">
      <c r="A105" s="20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BB105" s="204"/>
      <c r="BC105" s="204"/>
      <c r="BD105" s="204"/>
      <c r="BE105" s="204"/>
    </row>
    <row r="106" spans="1:57" s="2" customFormat="1" ht="39.9" customHeight="1">
      <c r="A106" s="20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BB106" s="204"/>
      <c r="BC106" s="204"/>
      <c r="BD106" s="204"/>
      <c r="BE106" s="204"/>
    </row>
    <row r="107" spans="1:57" s="2" customFormat="1" ht="39.9" customHeight="1">
      <c r="A107" s="20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BB107" s="204"/>
      <c r="BC107" s="204"/>
      <c r="BD107" s="204"/>
      <c r="BE107" s="204"/>
    </row>
    <row r="108" spans="1:57" s="2" customFormat="1" ht="39.9" customHeight="1">
      <c r="A108" s="20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BB108" s="204"/>
      <c r="BC108" s="204"/>
      <c r="BD108" s="204"/>
      <c r="BE108" s="204"/>
    </row>
    <row r="109" spans="1:57" s="2" customFormat="1" ht="39.9" customHeight="1">
      <c r="A109" s="20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BB109" s="204"/>
      <c r="BC109" s="204"/>
      <c r="BD109" s="204"/>
      <c r="BE109" s="204"/>
    </row>
    <row r="110" spans="1:57" s="2" customFormat="1" ht="39.9" customHeight="1">
      <c r="A110" s="20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BB110" s="204"/>
      <c r="BC110" s="204"/>
      <c r="BD110" s="204"/>
      <c r="BE110" s="204"/>
    </row>
    <row r="111" spans="1:57" s="2" customFormat="1" ht="39.9" customHeight="1">
      <c r="A111" s="20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BB111" s="204"/>
      <c r="BC111" s="204"/>
      <c r="BD111" s="204"/>
      <c r="BE111" s="204"/>
    </row>
    <row r="112" spans="1:57" s="2" customFormat="1" ht="39.9" customHeight="1">
      <c r="A112" s="20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BB112" s="204"/>
      <c r="BC112" s="204"/>
      <c r="BD112" s="204"/>
      <c r="BE112" s="204"/>
    </row>
    <row r="113" spans="1:57" s="2" customFormat="1" ht="39.9" customHeight="1">
      <c r="A113" s="20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BB113" s="204"/>
      <c r="BC113" s="204"/>
      <c r="BD113" s="204"/>
      <c r="BE113" s="204"/>
    </row>
    <row r="114" spans="1:57" s="2" customFormat="1" ht="39.9" customHeight="1">
      <c r="A114" s="20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BB114" s="204"/>
      <c r="BC114" s="204"/>
      <c r="BD114" s="204"/>
      <c r="BE114" s="204"/>
    </row>
  </sheetData>
  <mergeCells count="52">
    <mergeCell ref="Y1:AI7"/>
    <mergeCell ref="AK6:BC7"/>
    <mergeCell ref="G20:AA41"/>
    <mergeCell ref="AK34:BA35"/>
    <mergeCell ref="AK37:BA38"/>
    <mergeCell ref="AK40:BA41"/>
    <mergeCell ref="AF21:BA22"/>
    <mergeCell ref="Q9:AL11"/>
    <mergeCell ref="Q13:AL13"/>
    <mergeCell ref="AF26:AG26"/>
    <mergeCell ref="AF28:AG28"/>
    <mergeCell ref="I9:L9"/>
    <mergeCell ref="N9:O9"/>
    <mergeCell ref="E69:BB69"/>
    <mergeCell ref="E70:BB70"/>
    <mergeCell ref="E71:BB71"/>
    <mergeCell ref="E72:BB72"/>
    <mergeCell ref="C62:BC62"/>
    <mergeCell ref="L57:AA57"/>
    <mergeCell ref="L58:AA58"/>
    <mergeCell ref="L59:AA59"/>
    <mergeCell ref="E65:BB66"/>
    <mergeCell ref="E67:BB68"/>
    <mergeCell ref="B89:BE91"/>
    <mergeCell ref="BA2:BC4"/>
    <mergeCell ref="AK2:AZ4"/>
    <mergeCell ref="E2:V3"/>
    <mergeCell ref="E5:V6"/>
    <mergeCell ref="F9:G9"/>
    <mergeCell ref="E74:BB74"/>
    <mergeCell ref="E75:BB75"/>
    <mergeCell ref="F76:N77"/>
    <mergeCell ref="AM77:AV78"/>
    <mergeCell ref="B82:BE82"/>
    <mergeCell ref="B84:BE87"/>
    <mergeCell ref="D46:Y48"/>
    <mergeCell ref="E73:BB73"/>
    <mergeCell ref="AL57:BA58"/>
    <mergeCell ref="E64:BB64"/>
    <mergeCell ref="AL54:BA55"/>
    <mergeCell ref="D20:E41"/>
    <mergeCell ref="C16:AB17"/>
    <mergeCell ref="G43:AA44"/>
    <mergeCell ref="AK43:BA44"/>
    <mergeCell ref="AK46:BA47"/>
    <mergeCell ref="D50:AA53"/>
    <mergeCell ref="BA26:BB26"/>
    <mergeCell ref="BA28:BB28"/>
    <mergeCell ref="AT26:AU26"/>
    <mergeCell ref="AT28:AU28"/>
    <mergeCell ref="AM26:AN26"/>
    <mergeCell ref="AM28:AN28"/>
  </mergeCells>
  <pageMargins left="0.17" right="0.23622047244094491" top="0.39370078740157483" bottom="0.19685039370078741" header="0.39370078740157483" footer="0.23622047244094491"/>
  <pageSetup paperSize="9" scale="2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codeName="Sheet33">
    <tabColor rgb="FFFFC000"/>
  </sheetPr>
  <dimension ref="A1:AP88"/>
  <sheetViews>
    <sheetView showGridLines="0" view="pageBreakPreview" zoomScale="40" zoomScaleNormal="50" zoomScaleSheetLayoutView="40" zoomScalePageLayoutView="40" workbookViewId="0">
      <selection activeCell="AG12" sqref="AG12"/>
    </sheetView>
  </sheetViews>
  <sheetFormatPr defaultColWidth="9.109375" defaultRowHeight="34.200000000000003"/>
  <cols>
    <col min="1" max="1" width="3.6640625" style="45" customWidth="1"/>
    <col min="2" max="2" width="1.6640625" style="45" customWidth="1"/>
    <col min="3" max="3" width="1.6640625" style="220" customWidth="1"/>
    <col min="4" max="4" width="1.6640625" style="45" customWidth="1"/>
    <col min="5" max="5" width="10.88671875" style="45" customWidth="1"/>
    <col min="6" max="6" width="14.109375" style="300" customWidth="1"/>
    <col min="7" max="20" width="7.6640625" style="45" customWidth="1"/>
    <col min="21" max="21" width="5.5546875" style="45" customWidth="1"/>
    <col min="22" max="26" width="9.6640625" style="45" customWidth="1"/>
    <col min="27" max="27" width="9.6640625" style="236" customWidth="1"/>
    <col min="28" max="32" width="9.6640625" style="45" customWidth="1"/>
    <col min="33" max="33" width="9.6640625" style="46" customWidth="1"/>
    <col min="34" max="38" width="9.6640625" style="45" customWidth="1"/>
    <col min="39" max="39" width="3.6640625" style="45" customWidth="1"/>
    <col min="40" max="40" width="2.6640625" style="45" customWidth="1"/>
    <col min="41" max="76" width="4.88671875" style="45" customWidth="1"/>
    <col min="77" max="16384" width="9.109375" style="45"/>
  </cols>
  <sheetData>
    <row r="1" spans="1:40" ht="16.2" customHeight="1" thickBot="1">
      <c r="A1" s="427"/>
      <c r="B1" s="427"/>
      <c r="C1" s="455"/>
      <c r="D1" s="427"/>
      <c r="E1" s="427"/>
      <c r="F1" s="440"/>
      <c r="G1" s="427"/>
      <c r="H1" s="427"/>
      <c r="I1" s="427"/>
      <c r="J1" s="427"/>
      <c r="K1" s="427"/>
      <c r="L1" s="427"/>
      <c r="M1" s="427"/>
      <c r="N1" s="427"/>
      <c r="O1" s="427"/>
      <c r="P1" s="427"/>
      <c r="Q1" s="427"/>
      <c r="R1" s="427"/>
      <c r="S1" s="427"/>
      <c r="T1" s="427"/>
      <c r="U1" s="427"/>
      <c r="V1" s="427"/>
      <c r="W1" s="427"/>
      <c r="X1" s="427"/>
      <c r="Y1" s="427"/>
      <c r="Z1" s="427"/>
      <c r="AA1" s="363"/>
      <c r="AB1" s="427"/>
      <c r="AC1" s="427"/>
      <c r="AD1" s="427"/>
      <c r="AE1" s="427"/>
      <c r="AF1" s="427"/>
      <c r="AG1" s="441"/>
      <c r="AH1" s="427"/>
      <c r="AI1" s="427"/>
      <c r="AJ1" s="427"/>
      <c r="AK1" s="427"/>
      <c r="AL1" s="427"/>
      <c r="AM1" s="427"/>
      <c r="AN1" s="427"/>
    </row>
    <row r="2" spans="1:40" ht="16.2" customHeight="1" thickBot="1">
      <c r="A2" s="427"/>
      <c r="B2" s="464"/>
      <c r="C2" s="502"/>
      <c r="D2" s="442"/>
      <c r="E2" s="442"/>
      <c r="F2" s="443"/>
      <c r="G2" s="442"/>
      <c r="H2" s="442"/>
      <c r="I2" s="442"/>
      <c r="J2" s="442"/>
      <c r="K2" s="442"/>
      <c r="L2" s="442"/>
      <c r="M2" s="442"/>
      <c r="N2" s="442"/>
      <c r="O2" s="442"/>
      <c r="P2" s="442"/>
      <c r="Q2" s="442"/>
      <c r="R2" s="442"/>
      <c r="S2" s="442"/>
      <c r="T2" s="442"/>
      <c r="U2" s="442"/>
      <c r="V2" s="442"/>
      <c r="W2" s="442"/>
      <c r="X2" s="442"/>
      <c r="Y2" s="442"/>
      <c r="Z2" s="442"/>
      <c r="AA2" s="529"/>
      <c r="AB2" s="442"/>
      <c r="AC2" s="3098" t="s">
        <v>1125</v>
      </c>
      <c r="AD2" s="3098"/>
      <c r="AE2" s="2001"/>
      <c r="AF2" s="3098" t="s">
        <v>1126</v>
      </c>
      <c r="AG2" s="3098"/>
      <c r="AH2" s="3098"/>
      <c r="AI2" s="3098"/>
      <c r="AJ2" s="2001"/>
      <c r="AK2" s="3098" t="s">
        <v>1127</v>
      </c>
      <c r="AL2" s="3098"/>
      <c r="AM2" s="445"/>
      <c r="AN2" s="427"/>
    </row>
    <row r="3" spans="1:40" ht="50.1" customHeight="1" thickBot="1">
      <c r="A3" s="427"/>
      <c r="B3" s="451"/>
      <c r="E3" s="3533">
        <v>15</v>
      </c>
      <c r="F3" s="3534"/>
      <c r="G3" s="450" t="s">
        <v>464</v>
      </c>
      <c r="I3" s="427"/>
      <c r="J3" s="427"/>
      <c r="K3" s="427"/>
      <c r="L3" s="427"/>
      <c r="M3" s="427"/>
      <c r="N3" s="427"/>
      <c r="O3" s="427"/>
      <c r="P3" s="427"/>
      <c r="Q3" s="427"/>
      <c r="R3" s="427"/>
      <c r="S3" s="427"/>
      <c r="T3" s="427"/>
      <c r="U3" s="427"/>
      <c r="V3" s="427"/>
      <c r="W3" s="427"/>
      <c r="X3" s="427"/>
      <c r="Y3" s="427"/>
      <c r="Z3" s="427"/>
      <c r="AA3" s="363"/>
      <c r="AB3" s="427"/>
      <c r="AC3" s="1898"/>
      <c r="AD3" s="1899"/>
      <c r="AE3" s="805"/>
      <c r="AF3" s="1898"/>
      <c r="AG3" s="1899"/>
      <c r="AH3" s="1900"/>
      <c r="AI3" s="1899"/>
      <c r="AJ3" s="805"/>
      <c r="AK3" s="1898"/>
      <c r="AL3" s="1899"/>
      <c r="AM3" s="479"/>
      <c r="AN3" s="421"/>
    </row>
    <row r="4" spans="1:40" ht="50.1" customHeight="1" thickBot="1">
      <c r="A4" s="427"/>
      <c r="B4" s="451"/>
      <c r="C4" s="2036"/>
      <c r="D4" s="2036"/>
      <c r="E4" s="3535"/>
      <c r="F4" s="3536"/>
      <c r="G4" s="2037" t="s">
        <v>1100</v>
      </c>
      <c r="I4" s="427"/>
      <c r="J4" s="427"/>
      <c r="K4" s="427"/>
      <c r="L4" s="427"/>
      <c r="M4" s="427"/>
      <c r="N4" s="427"/>
      <c r="O4" s="427"/>
      <c r="P4" s="427"/>
      <c r="Q4" s="427"/>
      <c r="R4" s="427"/>
      <c r="S4" s="427"/>
      <c r="T4" s="427"/>
      <c r="U4" s="427"/>
      <c r="V4" s="427"/>
      <c r="W4" s="427"/>
      <c r="X4" s="427"/>
      <c r="Y4" s="427"/>
      <c r="Z4" s="427"/>
      <c r="AA4" s="363"/>
      <c r="AB4" s="427"/>
      <c r="AC4" s="427"/>
      <c r="AD4" s="427"/>
      <c r="AE4" s="427"/>
      <c r="AF4" s="427"/>
      <c r="AG4" s="427"/>
      <c r="AH4" s="421"/>
      <c r="AI4" s="421"/>
      <c r="AJ4" s="421"/>
      <c r="AK4" s="421"/>
      <c r="AL4" s="421"/>
      <c r="AM4" s="479"/>
      <c r="AN4" s="421"/>
    </row>
    <row r="5" spans="1:40" ht="30" customHeight="1">
      <c r="A5" s="427"/>
      <c r="B5" s="451"/>
      <c r="C5" s="455"/>
      <c r="D5" s="2036"/>
      <c r="E5" s="2036"/>
      <c r="G5" s="427"/>
      <c r="H5" s="427"/>
      <c r="I5" s="427"/>
      <c r="J5" s="427"/>
      <c r="K5" s="427"/>
      <c r="L5" s="427"/>
      <c r="M5" s="427"/>
      <c r="N5" s="427"/>
      <c r="O5" s="427"/>
      <c r="P5" s="427"/>
      <c r="Q5" s="427"/>
      <c r="R5" s="427"/>
      <c r="S5" s="427"/>
      <c r="T5" s="427"/>
      <c r="U5" s="427"/>
      <c r="V5" s="427"/>
      <c r="W5" s="427"/>
      <c r="X5" s="427"/>
      <c r="Y5" s="427"/>
      <c r="Z5" s="427"/>
      <c r="AA5" s="363"/>
      <c r="AB5" s="427"/>
      <c r="AC5" s="427"/>
      <c r="AD5" s="427"/>
      <c r="AE5" s="427"/>
      <c r="AF5" s="427"/>
      <c r="AG5" s="427"/>
      <c r="AH5" s="421"/>
      <c r="AI5" s="421"/>
      <c r="AJ5" s="421"/>
      <c r="AK5" s="421"/>
      <c r="AL5" s="421"/>
      <c r="AM5" s="479"/>
      <c r="AN5" s="421"/>
    </row>
    <row r="6" spans="1:40" ht="30" customHeight="1">
      <c r="A6" s="427"/>
      <c r="B6" s="451"/>
      <c r="C6" s="427"/>
      <c r="D6" s="427"/>
      <c r="E6" s="427"/>
      <c r="F6" s="427"/>
      <c r="G6" s="427"/>
      <c r="H6" s="427"/>
      <c r="I6" s="427"/>
      <c r="J6" s="427"/>
      <c r="K6" s="427"/>
      <c r="L6" s="427"/>
      <c r="M6" s="427"/>
      <c r="N6" s="427"/>
      <c r="O6" s="427"/>
      <c r="P6" s="427"/>
      <c r="Q6" s="427"/>
      <c r="R6" s="427"/>
      <c r="S6" s="427"/>
      <c r="T6" s="427"/>
      <c r="U6" s="427"/>
      <c r="V6" s="427"/>
      <c r="W6" s="3546" t="s">
        <v>2451</v>
      </c>
      <c r="X6" s="3546"/>
      <c r="Y6" s="3546"/>
      <c r="Z6" s="3546"/>
      <c r="AA6" s="3546"/>
      <c r="AB6" s="3546"/>
      <c r="AC6" s="3546"/>
      <c r="AG6" s="3546" t="s">
        <v>2452</v>
      </c>
      <c r="AH6" s="3546"/>
      <c r="AI6" s="3546"/>
      <c r="AJ6" s="3546"/>
      <c r="AK6" s="3546"/>
      <c r="AL6" s="3546"/>
      <c r="AM6" s="448"/>
      <c r="AN6" s="421"/>
    </row>
    <row r="7" spans="1:40" ht="30" customHeight="1">
      <c r="A7" s="427"/>
      <c r="B7" s="451"/>
      <c r="C7" s="427"/>
      <c r="E7" s="2038">
        <v>15.1</v>
      </c>
      <c r="F7" s="447" t="s">
        <v>465</v>
      </c>
      <c r="G7" s="427"/>
      <c r="H7" s="427"/>
      <c r="I7" s="427"/>
      <c r="J7" s="427"/>
      <c r="K7" s="427"/>
      <c r="L7" s="427"/>
      <c r="M7" s="427"/>
      <c r="N7" s="427"/>
      <c r="O7" s="427"/>
      <c r="P7" s="427"/>
      <c r="Q7" s="427"/>
      <c r="R7" s="427"/>
      <c r="S7" s="427"/>
      <c r="T7" s="427"/>
      <c r="U7" s="427"/>
      <c r="V7" s="427"/>
      <c r="W7" s="3546"/>
      <c r="X7" s="3546"/>
      <c r="Y7" s="3546"/>
      <c r="Z7" s="3546"/>
      <c r="AA7" s="3546"/>
      <c r="AB7" s="3546"/>
      <c r="AC7" s="3546"/>
      <c r="AD7" s="427"/>
      <c r="AG7" s="3546"/>
      <c r="AH7" s="3546"/>
      <c r="AI7" s="3546"/>
      <c r="AJ7" s="3546"/>
      <c r="AK7" s="3546"/>
      <c r="AL7" s="3546"/>
      <c r="AM7" s="448"/>
      <c r="AN7" s="421"/>
    </row>
    <row r="8" spans="1:40" ht="30" customHeight="1">
      <c r="A8" s="427"/>
      <c r="B8" s="451"/>
      <c r="C8" s="427"/>
      <c r="E8" s="447"/>
      <c r="F8" s="458" t="s">
        <v>466</v>
      </c>
      <c r="G8" s="427"/>
      <c r="H8" s="427"/>
      <c r="I8" s="427"/>
      <c r="J8" s="427"/>
      <c r="K8" s="427"/>
      <c r="L8" s="427"/>
      <c r="M8" s="427"/>
      <c r="N8" s="427"/>
      <c r="O8" s="427"/>
      <c r="P8" s="427"/>
      <c r="Q8" s="427"/>
      <c r="R8" s="427"/>
      <c r="S8" s="427"/>
      <c r="T8" s="427"/>
      <c r="U8" s="427"/>
      <c r="V8" s="427"/>
      <c r="W8" s="3546"/>
      <c r="X8" s="3546"/>
      <c r="Y8" s="3546"/>
      <c r="Z8" s="3546"/>
      <c r="AA8" s="3546"/>
      <c r="AB8" s="3546"/>
      <c r="AC8" s="3546"/>
      <c r="AD8" s="427"/>
      <c r="AG8" s="3546"/>
      <c r="AH8" s="3546"/>
      <c r="AI8" s="3546"/>
      <c r="AJ8" s="3546"/>
      <c r="AK8" s="3546"/>
      <c r="AL8" s="3546"/>
      <c r="AM8" s="448"/>
      <c r="AN8" s="421"/>
    </row>
    <row r="9" spans="1:40" ht="30" customHeight="1">
      <c r="A9" s="427"/>
      <c r="B9" s="451"/>
      <c r="C9" s="427"/>
      <c r="D9" s="455"/>
      <c r="F9" s="427"/>
      <c r="G9" s="427"/>
      <c r="H9" s="427"/>
      <c r="I9" s="427"/>
      <c r="J9" s="427"/>
      <c r="K9" s="427"/>
      <c r="L9" s="427"/>
      <c r="M9" s="427"/>
      <c r="N9" s="427"/>
      <c r="O9" s="427"/>
      <c r="P9" s="427"/>
      <c r="Q9" s="427"/>
      <c r="R9" s="427"/>
      <c r="S9" s="427"/>
      <c r="T9" s="427"/>
      <c r="U9" s="427"/>
      <c r="V9" s="427"/>
      <c r="W9" s="363"/>
      <c r="X9" s="427"/>
      <c r="Y9" s="427"/>
      <c r="Z9" s="427"/>
      <c r="AA9" s="363"/>
      <c r="AB9" s="3544"/>
      <c r="AC9" s="3544"/>
      <c r="AD9" s="3544">
        <v>1201</v>
      </c>
      <c r="AE9" s="3544"/>
      <c r="AF9" s="427"/>
      <c r="AG9" s="480"/>
      <c r="AH9" s="480"/>
      <c r="AI9" s="3554"/>
      <c r="AJ9" s="3554"/>
      <c r="AK9" s="3545">
        <v>1202</v>
      </c>
      <c r="AL9" s="3545"/>
      <c r="AM9" s="1805"/>
      <c r="AN9" s="421"/>
    </row>
    <row r="10" spans="1:40" ht="30" customHeight="1">
      <c r="A10" s="427"/>
      <c r="B10" s="451"/>
      <c r="C10" s="427"/>
      <c r="D10" s="463"/>
      <c r="F10" s="455" t="s">
        <v>654</v>
      </c>
      <c r="G10" s="455" t="s">
        <v>110</v>
      </c>
      <c r="H10" s="427"/>
      <c r="I10" s="427"/>
      <c r="J10" s="427"/>
      <c r="K10" s="427"/>
      <c r="L10" s="427"/>
      <c r="M10" s="427"/>
      <c r="N10" s="427"/>
      <c r="O10" s="427"/>
      <c r="P10" s="427"/>
      <c r="Q10" s="427"/>
      <c r="R10" s="427"/>
      <c r="S10" s="427"/>
      <c r="T10" s="427"/>
      <c r="U10" s="427"/>
      <c r="V10" s="3338" t="s">
        <v>52</v>
      </c>
      <c r="W10" s="3547"/>
      <c r="X10" s="3548"/>
      <c r="Y10" s="3548"/>
      <c r="Z10" s="3548"/>
      <c r="AA10" s="3548"/>
      <c r="AB10" s="3548"/>
      <c r="AC10" s="3548"/>
      <c r="AD10" s="3548"/>
      <c r="AE10" s="3549"/>
      <c r="AG10" s="3537">
        <f>'P23'!T52</f>
        <v>0</v>
      </c>
      <c r="AH10" s="3538"/>
      <c r="AI10" s="3538"/>
      <c r="AJ10" s="3538"/>
      <c r="AK10" s="3538"/>
      <c r="AL10" s="3539"/>
      <c r="AM10" s="1806"/>
      <c r="AN10" s="421"/>
    </row>
    <row r="11" spans="1:40" ht="30" customHeight="1">
      <c r="A11" s="427"/>
      <c r="B11" s="451"/>
      <c r="C11" s="427"/>
      <c r="D11" s="455"/>
      <c r="F11" s="427"/>
      <c r="G11" s="458" t="s">
        <v>111</v>
      </c>
      <c r="H11" s="427"/>
      <c r="I11" s="427"/>
      <c r="J11" s="427"/>
      <c r="K11" s="427"/>
      <c r="L11" s="427"/>
      <c r="M11" s="427"/>
      <c r="N11" s="427"/>
      <c r="O11" s="427"/>
      <c r="P11" s="427"/>
      <c r="Q11" s="427"/>
      <c r="R11" s="427"/>
      <c r="S11" s="427"/>
      <c r="T11" s="427"/>
      <c r="U11" s="427"/>
      <c r="V11" s="3543"/>
      <c r="W11" s="3550"/>
      <c r="X11" s="3551"/>
      <c r="Y11" s="3551"/>
      <c r="Z11" s="3551"/>
      <c r="AA11" s="3551"/>
      <c r="AB11" s="3551"/>
      <c r="AC11" s="3551"/>
      <c r="AD11" s="3551"/>
      <c r="AE11" s="3552"/>
      <c r="AF11" s="1807" t="s">
        <v>935</v>
      </c>
      <c r="AG11" s="3540"/>
      <c r="AH11" s="3541"/>
      <c r="AI11" s="3541"/>
      <c r="AJ11" s="3541"/>
      <c r="AK11" s="3541"/>
      <c r="AL11" s="3542"/>
      <c r="AM11" s="1806"/>
      <c r="AN11" s="421"/>
    </row>
    <row r="12" spans="1:40" ht="30" customHeight="1">
      <c r="A12" s="427"/>
      <c r="B12" s="451"/>
      <c r="C12" s="427"/>
      <c r="D12" s="455"/>
      <c r="F12" s="427"/>
      <c r="G12" s="427"/>
      <c r="H12" s="427"/>
      <c r="I12" s="427"/>
      <c r="J12" s="427"/>
      <c r="K12" s="427"/>
      <c r="L12" s="427"/>
      <c r="M12" s="427"/>
      <c r="N12" s="427"/>
      <c r="O12" s="427"/>
      <c r="P12" s="427"/>
      <c r="Q12" s="427"/>
      <c r="R12" s="427"/>
      <c r="S12" s="427"/>
      <c r="T12" s="427"/>
      <c r="U12" s="427"/>
      <c r="V12" s="427"/>
      <c r="W12" s="427"/>
      <c r="X12" s="1351"/>
      <c r="Y12" s="1351"/>
      <c r="Z12" s="1351"/>
      <c r="AA12" s="1497"/>
      <c r="AB12" s="1351"/>
      <c r="AC12" s="1351"/>
      <c r="AD12" s="1351"/>
      <c r="AE12" s="1351"/>
      <c r="AF12" s="1351"/>
      <c r="AG12" s="1351"/>
      <c r="AH12" s="1498"/>
      <c r="AI12" s="1498"/>
      <c r="AJ12" s="1498"/>
      <c r="AK12" s="1498"/>
      <c r="AL12" s="1498"/>
      <c r="AM12" s="1808"/>
      <c r="AN12" s="421"/>
    </row>
    <row r="13" spans="1:40" ht="30" customHeight="1">
      <c r="A13" s="427"/>
      <c r="B13" s="451"/>
      <c r="C13" s="427"/>
      <c r="D13" s="463"/>
      <c r="F13" s="455"/>
      <c r="G13" s="453" t="s">
        <v>6</v>
      </c>
      <c r="H13" s="455" t="s">
        <v>2453</v>
      </c>
      <c r="I13" s="427"/>
      <c r="J13" s="427"/>
      <c r="K13" s="427"/>
      <c r="L13" s="427"/>
      <c r="M13" s="427"/>
      <c r="N13" s="427"/>
      <c r="O13" s="427"/>
      <c r="P13" s="427"/>
      <c r="Q13" s="427"/>
      <c r="R13" s="427"/>
      <c r="S13" s="427"/>
      <c r="T13" s="427"/>
      <c r="U13" s="427"/>
      <c r="V13" s="3188">
        <v>45</v>
      </c>
      <c r="W13" s="3547"/>
      <c r="X13" s="3548"/>
      <c r="Y13" s="3548"/>
      <c r="Z13" s="3548"/>
      <c r="AA13" s="3548"/>
      <c r="AB13" s="3548"/>
      <c r="AC13" s="3548"/>
      <c r="AD13" s="3548"/>
      <c r="AE13" s="3549"/>
      <c r="AG13" s="3537"/>
      <c r="AH13" s="3538"/>
      <c r="AI13" s="3538"/>
      <c r="AJ13" s="3538"/>
      <c r="AK13" s="3538"/>
      <c r="AL13" s="3539"/>
      <c r="AM13" s="1806"/>
      <c r="AN13" s="421"/>
    </row>
    <row r="14" spans="1:40" ht="30" customHeight="1">
      <c r="A14" s="427"/>
      <c r="B14" s="451"/>
      <c r="C14" s="427"/>
      <c r="D14" s="455"/>
      <c r="F14" s="458"/>
      <c r="G14" s="427"/>
      <c r="H14" s="458" t="s">
        <v>2454</v>
      </c>
      <c r="I14" s="427"/>
      <c r="J14" s="427"/>
      <c r="K14" s="427"/>
      <c r="L14" s="427"/>
      <c r="M14" s="427"/>
      <c r="N14" s="427"/>
      <c r="O14" s="427"/>
      <c r="P14" s="427"/>
      <c r="Q14" s="427"/>
      <c r="R14" s="427"/>
      <c r="S14" s="427"/>
      <c r="T14" s="427"/>
      <c r="U14" s="427"/>
      <c r="V14" s="3188"/>
      <c r="W14" s="3550"/>
      <c r="X14" s="3551"/>
      <c r="Y14" s="3551"/>
      <c r="Z14" s="3551"/>
      <c r="AA14" s="3551"/>
      <c r="AB14" s="3551"/>
      <c r="AC14" s="3551"/>
      <c r="AD14" s="3551"/>
      <c r="AE14" s="3552"/>
      <c r="AF14" s="1807" t="s">
        <v>935</v>
      </c>
      <c r="AG14" s="3540"/>
      <c r="AH14" s="3541"/>
      <c r="AI14" s="3541"/>
      <c r="AJ14" s="3541"/>
      <c r="AK14" s="3541"/>
      <c r="AL14" s="3542"/>
      <c r="AM14" s="1806"/>
      <c r="AN14" s="421"/>
    </row>
    <row r="15" spans="1:40" ht="30" customHeight="1">
      <c r="A15" s="427"/>
      <c r="B15" s="451"/>
      <c r="C15" s="427"/>
      <c r="D15" s="427"/>
      <c r="F15" s="455"/>
      <c r="I15" s="427"/>
      <c r="J15" s="427"/>
      <c r="K15" s="427"/>
      <c r="L15" s="427"/>
      <c r="M15" s="427"/>
      <c r="N15" s="427"/>
      <c r="O15" s="427"/>
      <c r="P15" s="427"/>
      <c r="Q15" s="427"/>
      <c r="R15" s="427"/>
      <c r="S15" s="427"/>
      <c r="T15" s="427"/>
      <c r="U15" s="427"/>
      <c r="V15" s="427"/>
      <c r="W15" s="427"/>
      <c r="X15" s="427"/>
      <c r="Y15" s="427"/>
      <c r="Z15" s="427"/>
      <c r="AA15" s="363"/>
      <c r="AB15" s="427"/>
      <c r="AC15" s="427"/>
      <c r="AD15" s="427"/>
      <c r="AE15" s="427"/>
      <c r="AF15" s="427"/>
      <c r="AG15" s="441"/>
      <c r="AH15" s="427"/>
      <c r="AI15" s="427"/>
      <c r="AJ15" s="427"/>
      <c r="AK15" s="427"/>
      <c r="AL15" s="427"/>
      <c r="AM15" s="448"/>
      <c r="AN15" s="421"/>
    </row>
    <row r="16" spans="1:40" ht="30" customHeight="1">
      <c r="A16" s="427"/>
      <c r="B16" s="451"/>
      <c r="C16" s="427"/>
      <c r="D16" s="427"/>
      <c r="F16" s="455"/>
      <c r="G16" s="453" t="s">
        <v>7</v>
      </c>
      <c r="H16" s="455" t="s">
        <v>2455</v>
      </c>
      <c r="I16" s="427"/>
      <c r="J16" s="427"/>
      <c r="K16" s="427"/>
      <c r="L16" s="427"/>
      <c r="M16" s="427"/>
      <c r="N16" s="427"/>
      <c r="O16" s="427"/>
      <c r="P16" s="427"/>
      <c r="Q16" s="427"/>
      <c r="R16" s="427"/>
      <c r="S16" s="427"/>
      <c r="T16" s="427"/>
      <c r="U16" s="427"/>
      <c r="V16" s="3188">
        <v>46</v>
      </c>
      <c r="W16" s="3547"/>
      <c r="X16" s="3548"/>
      <c r="Y16" s="3548"/>
      <c r="Z16" s="3548"/>
      <c r="AA16" s="3548"/>
      <c r="AB16" s="3548"/>
      <c r="AC16" s="3548"/>
      <c r="AD16" s="3548"/>
      <c r="AE16" s="3549"/>
      <c r="AG16" s="3537"/>
      <c r="AH16" s="3538"/>
      <c r="AI16" s="3538"/>
      <c r="AJ16" s="3538"/>
      <c r="AK16" s="3538"/>
      <c r="AL16" s="3539"/>
      <c r="AM16" s="448"/>
      <c r="AN16" s="421"/>
    </row>
    <row r="17" spans="1:40" ht="30" customHeight="1">
      <c r="A17" s="427"/>
      <c r="B17" s="451"/>
      <c r="C17" s="427"/>
      <c r="D17" s="427"/>
      <c r="F17" s="455"/>
      <c r="G17" s="427"/>
      <c r="H17" s="458" t="s">
        <v>2456</v>
      </c>
      <c r="I17" s="427"/>
      <c r="J17" s="427"/>
      <c r="K17" s="427"/>
      <c r="L17" s="427"/>
      <c r="M17" s="427"/>
      <c r="N17" s="427"/>
      <c r="O17" s="427"/>
      <c r="P17" s="427"/>
      <c r="Q17" s="427"/>
      <c r="R17" s="427"/>
      <c r="S17" s="427"/>
      <c r="T17" s="427"/>
      <c r="U17" s="427"/>
      <c r="V17" s="3188"/>
      <c r="W17" s="3550"/>
      <c r="X17" s="3551"/>
      <c r="Y17" s="3551"/>
      <c r="Z17" s="3551"/>
      <c r="AA17" s="3551"/>
      <c r="AB17" s="3551"/>
      <c r="AC17" s="3551"/>
      <c r="AD17" s="3551"/>
      <c r="AE17" s="3552"/>
      <c r="AF17" s="1807" t="s">
        <v>935</v>
      </c>
      <c r="AG17" s="3540"/>
      <c r="AH17" s="3541"/>
      <c r="AI17" s="3541"/>
      <c r="AJ17" s="3541"/>
      <c r="AK17" s="3541"/>
      <c r="AL17" s="3542"/>
      <c r="AM17" s="448"/>
      <c r="AN17" s="421"/>
    </row>
    <row r="18" spans="1:40" ht="30" customHeight="1">
      <c r="A18" s="427"/>
      <c r="B18" s="451"/>
      <c r="C18" s="427"/>
      <c r="D18" s="427"/>
      <c r="F18" s="455"/>
      <c r="G18" s="458"/>
      <c r="H18" s="427"/>
      <c r="I18" s="427"/>
      <c r="J18" s="427"/>
      <c r="K18" s="427"/>
      <c r="L18" s="427"/>
      <c r="M18" s="427"/>
      <c r="N18" s="427"/>
      <c r="O18" s="427"/>
      <c r="P18" s="427"/>
      <c r="Q18" s="427"/>
      <c r="R18" s="427"/>
      <c r="S18" s="427"/>
      <c r="T18" s="427"/>
      <c r="U18" s="427"/>
      <c r="V18" s="427"/>
      <c r="W18" s="427"/>
      <c r="X18" s="427"/>
      <c r="Y18" s="427"/>
      <c r="Z18" s="363"/>
      <c r="AA18" s="427"/>
      <c r="AB18" s="363"/>
      <c r="AC18" s="427"/>
      <c r="AD18" s="427"/>
      <c r="AE18" s="427"/>
      <c r="AF18" s="427"/>
      <c r="AG18" s="427"/>
      <c r="AH18" s="427"/>
      <c r="AI18" s="427"/>
      <c r="AJ18" s="427"/>
      <c r="AK18" s="427"/>
      <c r="AL18" s="427"/>
      <c r="AM18" s="448"/>
      <c r="AN18" s="421"/>
    </row>
    <row r="19" spans="1:40" ht="30" customHeight="1">
      <c r="A19" s="427"/>
      <c r="B19" s="451"/>
      <c r="C19" s="427"/>
      <c r="D19" s="427"/>
      <c r="F19" s="455"/>
      <c r="G19" s="458"/>
      <c r="H19" s="427"/>
      <c r="I19" s="427"/>
      <c r="J19" s="427"/>
      <c r="K19" s="427"/>
      <c r="L19" s="427"/>
      <c r="M19" s="427"/>
      <c r="N19" s="427"/>
      <c r="O19" s="427"/>
      <c r="P19" s="427"/>
      <c r="Q19" s="427"/>
      <c r="R19" s="427"/>
      <c r="S19" s="427"/>
      <c r="T19" s="427"/>
      <c r="U19" s="427"/>
      <c r="V19" s="427"/>
      <c r="W19" s="427"/>
      <c r="X19" s="427"/>
      <c r="Y19" s="427"/>
      <c r="Z19" s="363"/>
      <c r="AA19" s="427"/>
      <c r="AB19" s="2282"/>
      <c r="AC19" s="2282"/>
      <c r="AD19" s="427"/>
      <c r="AE19" s="427"/>
      <c r="AF19" s="427"/>
      <c r="AG19" s="427"/>
      <c r="AH19" s="427"/>
      <c r="AI19" s="427"/>
      <c r="AJ19" s="427"/>
      <c r="AK19" s="427"/>
      <c r="AL19" s="427"/>
      <c r="AM19" s="448"/>
      <c r="AN19" s="421"/>
    </row>
    <row r="20" spans="1:40" ht="30" customHeight="1">
      <c r="A20" s="427"/>
      <c r="B20" s="451"/>
      <c r="C20" s="427"/>
      <c r="D20" s="427"/>
      <c r="F20" s="455" t="s">
        <v>655</v>
      </c>
      <c r="G20" s="1110" t="s">
        <v>467</v>
      </c>
      <c r="U20" s="427"/>
      <c r="V20" s="3370" t="s">
        <v>53</v>
      </c>
      <c r="W20" s="3547"/>
      <c r="X20" s="3548"/>
      <c r="Y20" s="3548"/>
      <c r="Z20" s="3548"/>
      <c r="AA20" s="3548"/>
      <c r="AB20" s="3548"/>
      <c r="AC20" s="3548"/>
      <c r="AD20" s="3548"/>
      <c r="AE20" s="3549"/>
      <c r="AG20" s="3537"/>
      <c r="AH20" s="3538"/>
      <c r="AI20" s="3538"/>
      <c r="AJ20" s="3538"/>
      <c r="AK20" s="3538"/>
      <c r="AL20" s="3539"/>
      <c r="AM20" s="448"/>
      <c r="AN20" s="421"/>
    </row>
    <row r="21" spans="1:40" ht="30" customHeight="1">
      <c r="A21" s="427"/>
      <c r="B21" s="451"/>
      <c r="C21" s="427"/>
      <c r="D21" s="427"/>
      <c r="F21" s="427"/>
      <c r="G21" s="1098" t="s">
        <v>468</v>
      </c>
      <c r="U21" s="427"/>
      <c r="V21" s="3188"/>
      <c r="W21" s="3550"/>
      <c r="X21" s="3551"/>
      <c r="Y21" s="3551"/>
      <c r="Z21" s="3551"/>
      <c r="AA21" s="3551"/>
      <c r="AB21" s="3551"/>
      <c r="AC21" s="3551"/>
      <c r="AD21" s="3551"/>
      <c r="AE21" s="3552"/>
      <c r="AF21" s="1807" t="s">
        <v>935</v>
      </c>
      <c r="AG21" s="3540"/>
      <c r="AH21" s="3541"/>
      <c r="AI21" s="3541"/>
      <c r="AJ21" s="3541"/>
      <c r="AK21" s="3541"/>
      <c r="AL21" s="3542"/>
      <c r="AM21" s="448"/>
      <c r="AN21" s="421"/>
    </row>
    <row r="22" spans="1:40" ht="30" customHeight="1">
      <c r="A22" s="427"/>
      <c r="B22" s="451"/>
      <c r="C22" s="427"/>
      <c r="D22" s="427"/>
      <c r="F22" s="427"/>
      <c r="G22" s="300"/>
      <c r="U22" s="427"/>
      <c r="V22" s="427"/>
      <c r="W22" s="300"/>
      <c r="Z22" s="427"/>
      <c r="AA22" s="427"/>
      <c r="AB22" s="427"/>
      <c r="AC22" s="427"/>
      <c r="AD22" s="300"/>
      <c r="AG22" s="427"/>
      <c r="AH22" s="427"/>
      <c r="AI22" s="427"/>
      <c r="AJ22" s="427"/>
      <c r="AK22" s="300"/>
      <c r="AL22" s="1499"/>
      <c r="AM22" s="448"/>
      <c r="AN22" s="421"/>
    </row>
    <row r="23" spans="1:40" ht="30" customHeight="1">
      <c r="A23" s="427"/>
      <c r="B23" s="451"/>
      <c r="C23" s="427"/>
      <c r="D23" s="427"/>
      <c r="G23" s="453" t="s">
        <v>6</v>
      </c>
      <c r="H23" s="220" t="s">
        <v>2443</v>
      </c>
      <c r="I23" s="220"/>
      <c r="K23" s="220"/>
      <c r="L23" s="220"/>
      <c r="M23" s="220"/>
      <c r="N23" s="220"/>
      <c r="O23" s="220"/>
      <c r="P23" s="220"/>
      <c r="Q23" s="220"/>
      <c r="R23" s="220"/>
      <c r="S23" s="220"/>
      <c r="T23" s="220"/>
      <c r="V23" s="3188">
        <v>15</v>
      </c>
      <c r="W23" s="3547"/>
      <c r="X23" s="3548"/>
      <c r="Y23" s="3548"/>
      <c r="Z23" s="3548"/>
      <c r="AA23" s="3548"/>
      <c r="AB23" s="3548"/>
      <c r="AC23" s="3548"/>
      <c r="AD23" s="3548"/>
      <c r="AE23" s="3549"/>
      <c r="AG23" s="3537"/>
      <c r="AH23" s="3538"/>
      <c r="AI23" s="3538"/>
      <c r="AJ23" s="3538"/>
      <c r="AK23" s="3538"/>
      <c r="AL23" s="3539"/>
      <c r="AM23" s="448"/>
      <c r="AN23" s="421"/>
    </row>
    <row r="24" spans="1:40" ht="30" customHeight="1">
      <c r="A24" s="427"/>
      <c r="B24" s="451"/>
      <c r="C24" s="427"/>
      <c r="D24" s="427"/>
      <c r="F24" s="427"/>
      <c r="G24" s="1094"/>
      <c r="H24" s="220" t="s">
        <v>2444</v>
      </c>
      <c r="I24" s="220"/>
      <c r="K24" s="220"/>
      <c r="L24" s="220"/>
      <c r="M24" s="220"/>
      <c r="N24" s="220"/>
      <c r="O24" s="220"/>
      <c r="P24" s="220"/>
      <c r="Q24" s="220"/>
      <c r="R24" s="220"/>
      <c r="S24" s="220"/>
      <c r="T24" s="220"/>
      <c r="V24" s="3188"/>
      <c r="W24" s="3550"/>
      <c r="X24" s="3551"/>
      <c r="Y24" s="3551"/>
      <c r="Z24" s="3551"/>
      <c r="AA24" s="3551"/>
      <c r="AB24" s="3551"/>
      <c r="AC24" s="3551"/>
      <c r="AD24" s="3551"/>
      <c r="AE24" s="3552"/>
      <c r="AF24" s="1807" t="s">
        <v>935</v>
      </c>
      <c r="AG24" s="3540"/>
      <c r="AH24" s="3541"/>
      <c r="AI24" s="3541"/>
      <c r="AJ24" s="3541"/>
      <c r="AK24" s="3541"/>
      <c r="AL24" s="3542"/>
      <c r="AM24" s="448"/>
      <c r="AN24" s="421"/>
    </row>
    <row r="25" spans="1:40" ht="30" customHeight="1">
      <c r="A25" s="427"/>
      <c r="B25" s="451"/>
      <c r="C25" s="427"/>
      <c r="D25" s="427"/>
      <c r="F25" s="427"/>
      <c r="H25" s="1104" t="s">
        <v>656</v>
      </c>
      <c r="I25" s="1104"/>
      <c r="K25" s="1104"/>
      <c r="L25" s="1104"/>
      <c r="M25" s="1104"/>
      <c r="N25" s="1104"/>
      <c r="O25" s="1104"/>
      <c r="P25" s="1104"/>
      <c r="Q25" s="1104"/>
      <c r="R25" s="1104"/>
      <c r="S25" s="1104"/>
      <c r="T25" s="1104"/>
      <c r="AA25" s="45"/>
      <c r="AG25" s="45"/>
      <c r="AM25" s="448"/>
      <c r="AN25" s="421"/>
    </row>
    <row r="26" spans="1:40" ht="30" customHeight="1">
      <c r="A26" s="427"/>
      <c r="B26" s="451"/>
      <c r="C26" s="427"/>
      <c r="D26" s="427"/>
      <c r="F26" s="45"/>
      <c r="G26" s="1094"/>
      <c r="AA26" s="45"/>
      <c r="AG26" s="45"/>
      <c r="AM26" s="448"/>
      <c r="AN26" s="421"/>
    </row>
    <row r="27" spans="1:40" ht="30" customHeight="1">
      <c r="A27" s="427"/>
      <c r="B27" s="451"/>
      <c r="C27" s="427"/>
      <c r="D27" s="427"/>
      <c r="F27" s="45"/>
      <c r="G27" s="453" t="s">
        <v>7</v>
      </c>
      <c r="H27" s="220" t="s">
        <v>2439</v>
      </c>
      <c r="I27" s="220"/>
      <c r="K27" s="220"/>
      <c r="L27" s="220"/>
      <c r="M27" s="220"/>
      <c r="N27" s="220"/>
      <c r="O27" s="220"/>
      <c r="P27" s="220"/>
      <c r="Q27" s="220"/>
      <c r="R27" s="220"/>
      <c r="S27" s="220"/>
      <c r="T27" s="220"/>
      <c r="V27" s="3188">
        <v>16</v>
      </c>
      <c r="W27" s="3547"/>
      <c r="X27" s="3548"/>
      <c r="Y27" s="3548"/>
      <c r="Z27" s="3548"/>
      <c r="AA27" s="3548"/>
      <c r="AB27" s="3548"/>
      <c r="AC27" s="3548"/>
      <c r="AD27" s="3548"/>
      <c r="AE27" s="3549"/>
      <c r="AG27" s="3537"/>
      <c r="AH27" s="3538"/>
      <c r="AI27" s="3538"/>
      <c r="AJ27" s="3538"/>
      <c r="AK27" s="3538"/>
      <c r="AL27" s="3539"/>
      <c r="AM27" s="448"/>
      <c r="AN27" s="421"/>
    </row>
    <row r="28" spans="1:40" ht="30" customHeight="1">
      <c r="A28" s="427"/>
      <c r="B28" s="451"/>
      <c r="C28" s="427"/>
      <c r="D28" s="427"/>
      <c r="G28" s="1094"/>
      <c r="H28" s="220" t="s">
        <v>2440</v>
      </c>
      <c r="I28" s="220"/>
      <c r="K28" s="220"/>
      <c r="L28" s="220"/>
      <c r="M28" s="220"/>
      <c r="N28" s="220"/>
      <c r="O28" s="220"/>
      <c r="P28" s="220"/>
      <c r="Q28" s="220"/>
      <c r="R28" s="220"/>
      <c r="S28" s="220"/>
      <c r="T28" s="220"/>
      <c r="V28" s="3188"/>
      <c r="W28" s="3550"/>
      <c r="X28" s="3551"/>
      <c r="Y28" s="3551"/>
      <c r="Z28" s="3551"/>
      <c r="AA28" s="3551"/>
      <c r="AB28" s="3551"/>
      <c r="AC28" s="3551"/>
      <c r="AD28" s="3551"/>
      <c r="AE28" s="3552"/>
      <c r="AF28" s="1807" t="s">
        <v>935</v>
      </c>
      <c r="AG28" s="3540"/>
      <c r="AH28" s="3541"/>
      <c r="AI28" s="3541"/>
      <c r="AJ28" s="3541"/>
      <c r="AK28" s="3541"/>
      <c r="AL28" s="3542"/>
      <c r="AM28" s="448"/>
      <c r="AN28" s="421"/>
    </row>
    <row r="29" spans="1:40" ht="30" customHeight="1">
      <c r="A29" s="427"/>
      <c r="B29" s="451"/>
      <c r="C29" s="427"/>
      <c r="D29" s="427"/>
      <c r="F29" s="45"/>
      <c r="G29" s="1104"/>
      <c r="H29" s="1104" t="s">
        <v>2441</v>
      </c>
      <c r="I29" s="1104"/>
      <c r="K29" s="1104"/>
      <c r="L29" s="1104"/>
      <c r="M29" s="1104"/>
      <c r="N29" s="1104"/>
      <c r="O29" s="1104"/>
      <c r="P29" s="1104"/>
      <c r="Q29" s="1104"/>
      <c r="R29" s="1104"/>
      <c r="S29" s="1104"/>
      <c r="T29" s="1104"/>
      <c r="AA29" s="45"/>
      <c r="AG29" s="45"/>
      <c r="AM29" s="448"/>
      <c r="AN29" s="421"/>
    </row>
    <row r="30" spans="1:40" ht="30" customHeight="1">
      <c r="A30" s="427"/>
      <c r="B30" s="451"/>
      <c r="C30" s="455"/>
      <c r="D30" s="427"/>
      <c r="F30" s="45"/>
      <c r="H30" s="1104"/>
      <c r="I30" s="1104" t="s">
        <v>2442</v>
      </c>
      <c r="J30" s="1104"/>
      <c r="K30" s="1104"/>
      <c r="L30" s="1104"/>
      <c r="M30" s="1104"/>
      <c r="N30" s="1104"/>
      <c r="O30" s="1104"/>
      <c r="P30" s="1104"/>
      <c r="Q30" s="1104"/>
      <c r="R30" s="1104"/>
      <c r="S30" s="1104"/>
      <c r="T30" s="1104"/>
      <c r="AA30" s="45"/>
      <c r="AG30" s="45"/>
      <c r="AM30" s="448"/>
      <c r="AN30" s="421"/>
    </row>
    <row r="31" spans="1:40" ht="30" customHeight="1">
      <c r="A31" s="427"/>
      <c r="B31" s="451"/>
      <c r="C31" s="427"/>
      <c r="D31" s="427"/>
      <c r="F31" s="45"/>
      <c r="H31" s="1104"/>
      <c r="AA31" s="45"/>
      <c r="AG31" s="45"/>
      <c r="AM31" s="448"/>
      <c r="AN31" s="421"/>
    </row>
    <row r="32" spans="1:40" ht="30" customHeight="1">
      <c r="A32" s="427"/>
      <c r="B32" s="451"/>
      <c r="C32" s="455"/>
      <c r="D32" s="427"/>
      <c r="F32" s="45"/>
      <c r="G32" s="1110" t="s">
        <v>2450</v>
      </c>
      <c r="U32" s="427"/>
      <c r="V32" s="427"/>
      <c r="W32" s="440"/>
      <c r="X32" s="427"/>
      <c r="Y32" s="427"/>
      <c r="Z32" s="427"/>
      <c r="AA32" s="427"/>
      <c r="AB32" s="427"/>
      <c r="AC32" s="427"/>
      <c r="AD32" s="440"/>
      <c r="AE32" s="427"/>
      <c r="AF32" s="427"/>
      <c r="AG32" s="427"/>
      <c r="AH32" s="427"/>
      <c r="AI32" s="427"/>
      <c r="AJ32" s="427"/>
      <c r="AK32" s="440"/>
      <c r="AL32" s="1804"/>
      <c r="AM32" s="1809"/>
      <c r="AN32" s="421"/>
    </row>
    <row r="33" spans="1:40" ht="30" customHeight="1">
      <c r="A33" s="427"/>
      <c r="B33" s="451"/>
      <c r="C33" s="455"/>
      <c r="D33" s="427"/>
      <c r="F33" s="45"/>
      <c r="G33" s="1098" t="s">
        <v>2449</v>
      </c>
      <c r="U33" s="427"/>
      <c r="V33" s="427"/>
      <c r="W33" s="300"/>
      <c r="Z33" s="427"/>
      <c r="AA33" s="427"/>
      <c r="AB33" s="427"/>
      <c r="AC33" s="427"/>
      <c r="AD33" s="300"/>
      <c r="AG33" s="427"/>
      <c r="AH33" s="427"/>
      <c r="AI33" s="427"/>
      <c r="AJ33" s="427"/>
      <c r="AK33" s="300"/>
      <c r="AL33" s="1804"/>
      <c r="AM33" s="1810"/>
      <c r="AN33" s="421"/>
    </row>
    <row r="34" spans="1:40" ht="30" customHeight="1">
      <c r="A34" s="427"/>
      <c r="B34" s="451"/>
      <c r="C34" s="455"/>
      <c r="D34" s="427"/>
      <c r="F34" s="45"/>
      <c r="G34" s="440"/>
      <c r="H34" s="427"/>
      <c r="I34" s="427"/>
      <c r="J34" s="427"/>
      <c r="K34" s="427"/>
      <c r="L34" s="427"/>
      <c r="M34" s="427"/>
      <c r="N34" s="427"/>
      <c r="O34" s="427"/>
      <c r="P34" s="427"/>
      <c r="Q34" s="427"/>
      <c r="R34" s="427"/>
      <c r="S34" s="427"/>
      <c r="T34" s="427"/>
      <c r="U34" s="427"/>
      <c r="V34" s="427"/>
      <c r="W34" s="300"/>
      <c r="Z34" s="427"/>
      <c r="AA34" s="427"/>
      <c r="AB34" s="427"/>
      <c r="AC34" s="427"/>
      <c r="AD34" s="300"/>
      <c r="AG34" s="427"/>
      <c r="AH34" s="427"/>
      <c r="AI34" s="427"/>
      <c r="AJ34" s="427"/>
      <c r="AK34" s="300"/>
      <c r="AL34" s="1499"/>
      <c r="AM34" s="1810"/>
      <c r="AN34" s="421"/>
    </row>
    <row r="35" spans="1:40" ht="30" customHeight="1">
      <c r="A35" s="427"/>
      <c r="B35" s="451"/>
      <c r="C35" s="455"/>
      <c r="D35" s="427"/>
      <c r="F35" s="45"/>
      <c r="H35" s="1094" t="s">
        <v>46</v>
      </c>
      <c r="I35" s="367" t="s">
        <v>2445</v>
      </c>
      <c r="V35" s="3188">
        <v>47</v>
      </c>
      <c r="W35" s="3547"/>
      <c r="X35" s="3548"/>
      <c r="Y35" s="3548"/>
      <c r="Z35" s="3548"/>
      <c r="AA35" s="3548"/>
      <c r="AB35" s="3548"/>
      <c r="AC35" s="3548"/>
      <c r="AD35" s="3548"/>
      <c r="AE35" s="3549"/>
      <c r="AG35" s="3537"/>
      <c r="AH35" s="3538"/>
      <c r="AI35" s="3538"/>
      <c r="AJ35" s="3538"/>
      <c r="AK35" s="3538"/>
      <c r="AL35" s="3539"/>
      <c r="AM35" s="1811"/>
      <c r="AN35" s="421"/>
    </row>
    <row r="36" spans="1:40" ht="30" customHeight="1">
      <c r="A36" s="427"/>
      <c r="B36" s="451"/>
      <c r="C36" s="455"/>
      <c r="D36" s="427"/>
      <c r="F36" s="45"/>
      <c r="H36" s="453"/>
      <c r="I36" s="367" t="s">
        <v>2446</v>
      </c>
      <c r="V36" s="3188"/>
      <c r="W36" s="3550"/>
      <c r="X36" s="3551"/>
      <c r="Y36" s="3551"/>
      <c r="Z36" s="3551"/>
      <c r="AA36" s="3551"/>
      <c r="AB36" s="3551"/>
      <c r="AC36" s="3551"/>
      <c r="AD36" s="3551"/>
      <c r="AE36" s="3552"/>
      <c r="AF36" s="1807" t="s">
        <v>935</v>
      </c>
      <c r="AG36" s="3540"/>
      <c r="AH36" s="3541"/>
      <c r="AI36" s="3541"/>
      <c r="AJ36" s="3541"/>
      <c r="AK36" s="3541"/>
      <c r="AL36" s="3542"/>
      <c r="AM36" s="1810"/>
      <c r="AN36" s="421"/>
    </row>
    <row r="37" spans="1:40" ht="30" customHeight="1">
      <c r="A37" s="427"/>
      <c r="B37" s="451"/>
      <c r="C37" s="455"/>
      <c r="D37" s="427"/>
      <c r="F37" s="45"/>
      <c r="H37" s="453"/>
      <c r="I37" s="374" t="s">
        <v>690</v>
      </c>
      <c r="J37" s="427"/>
      <c r="K37" s="427"/>
      <c r="L37" s="427"/>
      <c r="M37" s="427"/>
      <c r="N37" s="427"/>
      <c r="O37" s="427"/>
      <c r="P37" s="427"/>
      <c r="Q37" s="427"/>
      <c r="R37" s="427"/>
      <c r="S37" s="427"/>
      <c r="T37" s="427"/>
      <c r="V37" s="427"/>
      <c r="W37" s="300"/>
      <c r="Z37" s="427"/>
      <c r="AA37" s="427"/>
      <c r="AB37" s="427"/>
      <c r="AC37" s="427"/>
      <c r="AD37" s="300"/>
      <c r="AG37" s="427"/>
      <c r="AH37" s="427"/>
      <c r="AI37" s="427"/>
      <c r="AJ37" s="427"/>
      <c r="AK37" s="300"/>
      <c r="AL37" s="1500"/>
      <c r="AM37" s="1810"/>
      <c r="AN37" s="421"/>
    </row>
    <row r="38" spans="1:40" ht="30" customHeight="1">
      <c r="A38" s="427"/>
      <c r="B38" s="451"/>
      <c r="C38" s="455"/>
      <c r="D38" s="427"/>
      <c r="F38" s="45"/>
      <c r="I38" s="458" t="s">
        <v>2447</v>
      </c>
      <c r="J38" s="427"/>
      <c r="K38" s="427"/>
      <c r="L38" s="427"/>
      <c r="M38" s="427"/>
      <c r="N38" s="427"/>
      <c r="O38" s="427"/>
      <c r="P38" s="427"/>
      <c r="Q38" s="427"/>
      <c r="R38" s="427"/>
      <c r="S38" s="427"/>
      <c r="T38" s="427"/>
      <c r="V38" s="427"/>
      <c r="W38" s="300"/>
      <c r="Z38" s="427"/>
      <c r="AA38" s="427"/>
      <c r="AB38" s="427"/>
      <c r="AC38" s="427"/>
      <c r="AD38" s="300"/>
      <c r="AG38" s="427"/>
      <c r="AH38" s="427"/>
      <c r="AI38" s="427"/>
      <c r="AJ38" s="427"/>
      <c r="AK38" s="300"/>
      <c r="AL38" s="1776"/>
      <c r="AM38" s="1811"/>
      <c r="AN38" s="421"/>
    </row>
    <row r="39" spans="1:40" ht="30" customHeight="1">
      <c r="B39" s="1091"/>
      <c r="F39" s="45"/>
      <c r="J39" s="427"/>
      <c r="K39" s="427"/>
      <c r="L39" s="427"/>
      <c r="M39" s="427"/>
      <c r="N39" s="427"/>
      <c r="O39" s="427"/>
      <c r="P39" s="427"/>
      <c r="Q39" s="427"/>
      <c r="R39" s="427"/>
      <c r="S39" s="427"/>
      <c r="T39" s="427"/>
      <c r="V39" s="427"/>
      <c r="W39" s="300"/>
      <c r="Z39" s="427"/>
      <c r="AA39" s="427"/>
      <c r="AB39" s="427"/>
      <c r="AC39" s="427"/>
      <c r="AD39" s="300"/>
      <c r="AG39" s="427"/>
      <c r="AH39" s="427"/>
      <c r="AI39" s="427"/>
      <c r="AJ39" s="427"/>
      <c r="AK39" s="300"/>
      <c r="AL39" s="1776"/>
      <c r="AM39" s="1812"/>
      <c r="AN39" s="1118"/>
    </row>
    <row r="40" spans="1:40" ht="30" customHeight="1">
      <c r="B40" s="1091"/>
      <c r="F40" s="45"/>
      <c r="H40" s="1094" t="s">
        <v>47</v>
      </c>
      <c r="I40" s="455" t="s">
        <v>480</v>
      </c>
      <c r="J40" s="427"/>
      <c r="K40" s="427"/>
      <c r="L40" s="427"/>
      <c r="M40" s="427"/>
      <c r="N40" s="427"/>
      <c r="O40" s="427"/>
      <c r="P40" s="427"/>
      <c r="Q40" s="427"/>
      <c r="R40" s="427"/>
      <c r="S40" s="427"/>
      <c r="T40" s="427"/>
      <c r="V40" s="3188">
        <v>48</v>
      </c>
      <c r="W40" s="3547"/>
      <c r="X40" s="3548"/>
      <c r="Y40" s="3548"/>
      <c r="Z40" s="3548"/>
      <c r="AA40" s="3548"/>
      <c r="AB40" s="3548"/>
      <c r="AC40" s="3548"/>
      <c r="AD40" s="3548"/>
      <c r="AE40" s="3549"/>
      <c r="AG40" s="3537"/>
      <c r="AH40" s="3538"/>
      <c r="AI40" s="3538"/>
      <c r="AJ40" s="3538"/>
      <c r="AK40" s="3538"/>
      <c r="AL40" s="3539"/>
      <c r="AM40" s="1812"/>
      <c r="AN40" s="1118"/>
    </row>
    <row r="41" spans="1:40" ht="30" customHeight="1">
      <c r="B41" s="1091"/>
      <c r="F41" s="45"/>
      <c r="H41" s="427"/>
      <c r="I41" s="458" t="s">
        <v>481</v>
      </c>
      <c r="J41" s="427"/>
      <c r="K41" s="427"/>
      <c r="L41" s="427"/>
      <c r="M41" s="427"/>
      <c r="N41" s="427"/>
      <c r="O41" s="427"/>
      <c r="P41" s="427"/>
      <c r="Q41" s="427"/>
      <c r="R41" s="427"/>
      <c r="S41" s="427"/>
      <c r="T41" s="427"/>
      <c r="V41" s="3188"/>
      <c r="W41" s="3550"/>
      <c r="X41" s="3551"/>
      <c r="Y41" s="3551"/>
      <c r="Z41" s="3551"/>
      <c r="AA41" s="3551"/>
      <c r="AB41" s="3551"/>
      <c r="AC41" s="3551"/>
      <c r="AD41" s="3551"/>
      <c r="AE41" s="3552"/>
      <c r="AF41" s="1807" t="s">
        <v>935</v>
      </c>
      <c r="AG41" s="3540"/>
      <c r="AH41" s="3541"/>
      <c r="AI41" s="3541"/>
      <c r="AJ41" s="3541"/>
      <c r="AK41" s="3541"/>
      <c r="AL41" s="3542"/>
      <c r="AM41" s="1813"/>
      <c r="AN41" s="1118"/>
    </row>
    <row r="42" spans="1:40" ht="30" customHeight="1">
      <c r="B42" s="1091"/>
      <c r="F42" s="45"/>
      <c r="V42" s="427"/>
      <c r="W42" s="300"/>
      <c r="Z42" s="427"/>
      <c r="AA42" s="427"/>
      <c r="AB42" s="427"/>
      <c r="AC42" s="427"/>
      <c r="AD42" s="300"/>
      <c r="AG42" s="427"/>
      <c r="AH42" s="427"/>
      <c r="AI42" s="427"/>
      <c r="AJ42" s="427"/>
      <c r="AK42" s="300"/>
      <c r="AM42" s="1814"/>
      <c r="AN42" s="1118"/>
    </row>
    <row r="43" spans="1:40" ht="30" customHeight="1">
      <c r="B43" s="1091"/>
      <c r="F43" s="45"/>
      <c r="H43" s="453" t="s">
        <v>84</v>
      </c>
      <c r="I43" s="455" t="s">
        <v>482</v>
      </c>
      <c r="J43" s="427"/>
      <c r="K43" s="427"/>
      <c r="L43" s="427"/>
      <c r="M43" s="427"/>
      <c r="N43" s="427"/>
      <c r="O43" s="427"/>
      <c r="P43" s="427"/>
      <c r="Q43" s="427"/>
      <c r="R43" s="427"/>
      <c r="S43" s="427"/>
      <c r="T43" s="427"/>
      <c r="V43" s="3188">
        <v>49</v>
      </c>
      <c r="W43" s="3547"/>
      <c r="X43" s="3548"/>
      <c r="Y43" s="3548"/>
      <c r="Z43" s="3548"/>
      <c r="AA43" s="3548"/>
      <c r="AB43" s="3548"/>
      <c r="AC43" s="3548"/>
      <c r="AD43" s="3548"/>
      <c r="AE43" s="3549"/>
      <c r="AG43" s="3537"/>
      <c r="AH43" s="3538"/>
      <c r="AI43" s="3538"/>
      <c r="AJ43" s="3538"/>
      <c r="AK43" s="3538"/>
      <c r="AL43" s="3539"/>
      <c r="AM43" s="1814"/>
      <c r="AN43" s="1118"/>
    </row>
    <row r="44" spans="1:40" ht="30" customHeight="1">
      <c r="B44" s="1091"/>
      <c r="F44" s="45"/>
      <c r="H44" s="427"/>
      <c r="I44" s="458" t="s">
        <v>2448</v>
      </c>
      <c r="J44" s="427"/>
      <c r="K44" s="427"/>
      <c r="L44" s="427"/>
      <c r="M44" s="427"/>
      <c r="N44" s="427"/>
      <c r="O44" s="427"/>
      <c r="P44" s="427"/>
      <c r="Q44" s="427"/>
      <c r="R44" s="427"/>
      <c r="S44" s="427"/>
      <c r="T44" s="427"/>
      <c r="V44" s="3188"/>
      <c r="W44" s="3550"/>
      <c r="X44" s="3551"/>
      <c r="Y44" s="3551"/>
      <c r="Z44" s="3551"/>
      <c r="AA44" s="3551"/>
      <c r="AB44" s="3551"/>
      <c r="AC44" s="3551"/>
      <c r="AD44" s="3551"/>
      <c r="AE44" s="3552"/>
      <c r="AF44" s="1807" t="s">
        <v>935</v>
      </c>
      <c r="AG44" s="3540"/>
      <c r="AH44" s="3541"/>
      <c r="AI44" s="3541"/>
      <c r="AJ44" s="3541"/>
      <c r="AK44" s="3541"/>
      <c r="AL44" s="3542"/>
      <c r="AM44" s="1813"/>
      <c r="AN44" s="1118"/>
    </row>
    <row r="45" spans="1:40" ht="30" customHeight="1">
      <c r="B45" s="1091"/>
      <c r="AM45" s="1088"/>
      <c r="AN45" s="1118"/>
    </row>
    <row r="46" spans="1:40" ht="30" customHeight="1">
      <c r="B46" s="1091"/>
      <c r="F46" s="427"/>
      <c r="G46" s="440"/>
      <c r="H46" s="427"/>
      <c r="I46" s="427"/>
      <c r="J46" s="427"/>
      <c r="K46" s="427"/>
      <c r="L46" s="427"/>
      <c r="M46" s="427"/>
      <c r="N46" s="427"/>
      <c r="O46" s="427"/>
      <c r="P46" s="427"/>
      <c r="Q46" s="427"/>
      <c r="R46" s="427"/>
      <c r="S46" s="427"/>
      <c r="T46" s="427"/>
      <c r="U46" s="427"/>
      <c r="AA46" s="45"/>
      <c r="AG46" s="45"/>
      <c r="AM46" s="1088"/>
      <c r="AN46" s="1118"/>
    </row>
    <row r="47" spans="1:40" ht="30" customHeight="1">
      <c r="B47" s="1091"/>
      <c r="F47" s="1110" t="s">
        <v>661</v>
      </c>
      <c r="G47" s="220" t="s">
        <v>2436</v>
      </c>
      <c r="W47" s="421"/>
      <c r="X47" s="421"/>
      <c r="Y47" s="421"/>
      <c r="Z47" s="421"/>
      <c r="AA47" s="2276"/>
      <c r="AB47" s="2276"/>
      <c r="AM47" s="1088"/>
      <c r="AN47" s="1118"/>
    </row>
    <row r="48" spans="1:40" ht="30" customHeight="1">
      <c r="B48" s="1091"/>
      <c r="F48" s="1098"/>
      <c r="G48" s="220" t="s">
        <v>2905</v>
      </c>
      <c r="V48" s="3188">
        <v>20</v>
      </c>
      <c r="W48" s="3547"/>
      <c r="X48" s="3548"/>
      <c r="Y48" s="3548"/>
      <c r="Z48" s="3548"/>
      <c r="AA48" s="3548"/>
      <c r="AB48" s="3548"/>
      <c r="AC48" s="3548"/>
      <c r="AD48" s="3548"/>
      <c r="AE48" s="3549"/>
      <c r="AG48" s="3537"/>
      <c r="AH48" s="3538"/>
      <c r="AI48" s="3538"/>
      <c r="AJ48" s="3538"/>
      <c r="AK48" s="3538"/>
      <c r="AL48" s="3539"/>
      <c r="AM48" s="1088"/>
      <c r="AN48" s="1118"/>
    </row>
    <row r="49" spans="1:40" ht="30" customHeight="1">
      <c r="B49" s="1091"/>
      <c r="F49" s="45"/>
      <c r="G49" s="1098" t="s">
        <v>2437</v>
      </c>
      <c r="V49" s="3188"/>
      <c r="W49" s="3550"/>
      <c r="X49" s="3551"/>
      <c r="Y49" s="3551"/>
      <c r="Z49" s="3551"/>
      <c r="AA49" s="3551"/>
      <c r="AB49" s="3551"/>
      <c r="AC49" s="3551"/>
      <c r="AD49" s="3551"/>
      <c r="AE49" s="3552"/>
      <c r="AF49" s="1807" t="s">
        <v>935</v>
      </c>
      <c r="AG49" s="3540"/>
      <c r="AH49" s="3541"/>
      <c r="AI49" s="3541"/>
      <c r="AJ49" s="3541"/>
      <c r="AK49" s="3541"/>
      <c r="AL49" s="3542"/>
      <c r="AM49" s="1088"/>
      <c r="AN49" s="1118"/>
    </row>
    <row r="50" spans="1:40" ht="30" customHeight="1">
      <c r="B50" s="1091"/>
      <c r="F50" s="45"/>
      <c r="G50" s="1098" t="s">
        <v>2438</v>
      </c>
      <c r="AM50" s="1088"/>
      <c r="AN50" s="1118"/>
    </row>
    <row r="51" spans="1:40" ht="30" customHeight="1">
      <c r="B51" s="1091"/>
      <c r="F51" s="45"/>
      <c r="G51" s="300"/>
      <c r="AM51" s="1088"/>
      <c r="AN51" s="1118"/>
    </row>
    <row r="52" spans="1:40" ht="30" customHeight="1">
      <c r="B52" s="1091"/>
      <c r="F52" s="447" t="s">
        <v>657</v>
      </c>
      <c r="G52" s="455" t="s">
        <v>658</v>
      </c>
      <c r="H52" s="427"/>
      <c r="I52" s="427"/>
      <c r="J52" s="427"/>
      <c r="K52" s="427"/>
      <c r="L52" s="427"/>
      <c r="M52" s="427"/>
      <c r="N52" s="427"/>
      <c r="O52" s="427"/>
      <c r="P52" s="427"/>
      <c r="Q52" s="427"/>
      <c r="R52" s="427"/>
      <c r="S52" s="427"/>
      <c r="T52" s="427"/>
      <c r="U52" s="427"/>
      <c r="V52" s="985">
        <v>21</v>
      </c>
      <c r="W52" s="3547"/>
      <c r="X52" s="3548"/>
      <c r="Y52" s="3548"/>
      <c r="Z52" s="3548"/>
      <c r="AA52" s="3548"/>
      <c r="AB52" s="3548"/>
      <c r="AC52" s="3548"/>
      <c r="AD52" s="3548"/>
      <c r="AE52" s="3549"/>
      <c r="AG52" s="3537"/>
      <c r="AH52" s="3538"/>
      <c r="AI52" s="3538"/>
      <c r="AJ52" s="3538"/>
      <c r="AK52" s="3538"/>
      <c r="AL52" s="3539"/>
      <c r="AM52" s="1088"/>
      <c r="AN52" s="1118"/>
    </row>
    <row r="53" spans="1:40" ht="30" customHeight="1">
      <c r="A53" s="427"/>
      <c r="B53" s="1091"/>
      <c r="F53" s="447"/>
      <c r="G53" s="458" t="s">
        <v>820</v>
      </c>
      <c r="H53" s="427"/>
      <c r="I53" s="427"/>
      <c r="J53" s="427"/>
      <c r="K53" s="427"/>
      <c r="L53" s="427"/>
      <c r="M53" s="427"/>
      <c r="N53" s="427"/>
      <c r="O53" s="427"/>
      <c r="P53" s="427"/>
      <c r="Q53" s="427"/>
      <c r="R53" s="427"/>
      <c r="S53" s="427"/>
      <c r="T53" s="427"/>
      <c r="U53" s="427"/>
      <c r="V53" s="985"/>
      <c r="W53" s="3550"/>
      <c r="X53" s="3551"/>
      <c r="Y53" s="3551"/>
      <c r="Z53" s="3551"/>
      <c r="AA53" s="3551"/>
      <c r="AB53" s="3551"/>
      <c r="AC53" s="3551"/>
      <c r="AD53" s="3551"/>
      <c r="AE53" s="3552"/>
      <c r="AF53" s="1807" t="s">
        <v>935</v>
      </c>
      <c r="AG53" s="3540"/>
      <c r="AH53" s="3541"/>
      <c r="AI53" s="3541"/>
      <c r="AJ53" s="3541"/>
      <c r="AK53" s="3541"/>
      <c r="AL53" s="3542"/>
      <c r="AM53" s="1088"/>
      <c r="AN53" s="421"/>
    </row>
    <row r="54" spans="1:40" ht="30" customHeight="1">
      <c r="A54" s="427"/>
      <c r="B54" s="1091"/>
      <c r="E54" s="440"/>
      <c r="F54" s="458"/>
      <c r="G54" s="427"/>
      <c r="H54" s="427"/>
      <c r="I54" s="427"/>
      <c r="J54" s="427"/>
      <c r="K54" s="427"/>
      <c r="L54" s="427"/>
      <c r="M54" s="427"/>
      <c r="N54" s="427"/>
      <c r="O54" s="427"/>
      <c r="P54" s="427"/>
      <c r="Q54" s="427"/>
      <c r="R54" s="427"/>
      <c r="S54" s="427"/>
      <c r="T54" s="427"/>
      <c r="U54" s="427"/>
      <c r="AM54" s="1088"/>
      <c r="AN54" s="421"/>
    </row>
    <row r="55" spans="1:40" ht="30" customHeight="1">
      <c r="A55" s="427"/>
      <c r="B55" s="1091"/>
      <c r="AF55" s="421"/>
      <c r="AG55" s="358"/>
      <c r="AH55" s="358"/>
      <c r="AI55" s="358"/>
      <c r="AJ55" s="358"/>
      <c r="AK55" s="358"/>
      <c r="AL55" s="358"/>
      <c r="AM55" s="1088"/>
      <c r="AN55" s="421"/>
    </row>
    <row r="56" spans="1:40" ht="30" customHeight="1">
      <c r="A56" s="427"/>
      <c r="B56" s="1091"/>
      <c r="E56" s="440"/>
      <c r="F56" s="458"/>
      <c r="G56" s="427"/>
      <c r="H56" s="427"/>
      <c r="I56" s="427"/>
      <c r="J56" s="427"/>
      <c r="K56" s="427"/>
      <c r="L56" s="427"/>
      <c r="M56" s="427"/>
      <c r="N56" s="427"/>
      <c r="O56" s="427"/>
      <c r="P56" s="427"/>
      <c r="Q56" s="427"/>
      <c r="R56" s="427"/>
      <c r="S56" s="427"/>
      <c r="T56" s="427"/>
      <c r="U56" s="427"/>
      <c r="V56" s="427"/>
      <c r="W56" s="353"/>
      <c r="X56" s="358"/>
      <c r="Y56" s="358"/>
      <c r="Z56" s="358"/>
      <c r="AA56" s="358"/>
      <c r="AB56" s="358"/>
      <c r="AC56" s="358"/>
      <c r="AD56" s="421" t="s">
        <v>45</v>
      </c>
      <c r="AE56" s="421"/>
      <c r="AF56" s="427"/>
      <c r="AG56" s="441"/>
      <c r="AH56" s="427"/>
      <c r="AI56" s="427"/>
      <c r="AJ56" s="427"/>
      <c r="AK56" s="427"/>
      <c r="AL56" s="427"/>
      <c r="AM56" s="1088"/>
      <c r="AN56" s="421"/>
    </row>
    <row r="57" spans="1:40" ht="30" customHeight="1">
      <c r="A57" s="427"/>
      <c r="B57" s="1091"/>
      <c r="E57" s="440"/>
      <c r="F57" s="427"/>
      <c r="G57" s="427"/>
      <c r="H57" s="427"/>
      <c r="I57" s="427"/>
      <c r="J57" s="427"/>
      <c r="K57" s="427"/>
      <c r="L57" s="427"/>
      <c r="M57" s="427"/>
      <c r="N57" s="427"/>
      <c r="O57" s="427"/>
      <c r="P57" s="427"/>
      <c r="Q57" s="427"/>
      <c r="R57" s="427"/>
      <c r="S57" s="427"/>
      <c r="T57" s="427"/>
      <c r="U57" s="427"/>
      <c r="V57" s="427"/>
      <c r="W57" s="427"/>
      <c r="X57" s="427"/>
      <c r="Y57" s="427"/>
      <c r="Z57" s="427"/>
      <c r="AA57" s="427"/>
      <c r="AB57" s="3555">
        <v>22</v>
      </c>
      <c r="AC57" s="3556"/>
      <c r="AD57" s="3557"/>
      <c r="AE57" s="3558"/>
      <c r="AF57" s="427"/>
      <c r="AG57" s="427"/>
      <c r="AL57" s="427"/>
      <c r="AM57" s="1088"/>
      <c r="AN57" s="421"/>
    </row>
    <row r="58" spans="1:40" ht="30" customHeight="1">
      <c r="A58" s="427"/>
      <c r="B58" s="1091"/>
      <c r="E58" s="427"/>
      <c r="G58" s="453" t="s">
        <v>6</v>
      </c>
      <c r="H58" s="455" t="s">
        <v>756</v>
      </c>
      <c r="I58" s="427"/>
      <c r="J58" s="427"/>
      <c r="K58" s="427"/>
      <c r="L58" s="427"/>
      <c r="M58" s="427"/>
      <c r="N58" s="427"/>
      <c r="O58" s="427"/>
      <c r="P58" s="427"/>
      <c r="Q58" s="427"/>
      <c r="R58" s="427"/>
      <c r="S58" s="427"/>
      <c r="T58" s="427"/>
      <c r="U58" s="427"/>
      <c r="V58" s="427"/>
      <c r="W58" s="427"/>
      <c r="X58" s="427"/>
      <c r="Y58" s="427"/>
      <c r="AB58" s="3555"/>
      <c r="AC58" s="3559"/>
      <c r="AD58" s="3560"/>
      <c r="AE58" s="3561"/>
      <c r="AF58" s="427"/>
      <c r="AG58" s="427"/>
      <c r="AL58" s="427"/>
      <c r="AM58" s="1088"/>
      <c r="AN58" s="421"/>
    </row>
    <row r="59" spans="1:40" ht="30" customHeight="1">
      <c r="A59" s="427"/>
      <c r="B59" s="451"/>
      <c r="C59" s="455"/>
      <c r="D59" s="427"/>
      <c r="E59" s="427"/>
      <c r="G59" s="455"/>
      <c r="H59" s="458" t="s">
        <v>757</v>
      </c>
      <c r="I59" s="427"/>
      <c r="J59" s="427"/>
      <c r="K59" s="427"/>
      <c r="L59" s="427"/>
      <c r="M59" s="427"/>
      <c r="N59" s="427"/>
      <c r="O59" s="427"/>
      <c r="P59" s="427"/>
      <c r="Q59" s="427"/>
      <c r="R59" s="427"/>
      <c r="S59" s="427"/>
      <c r="T59" s="427"/>
      <c r="U59" s="427"/>
      <c r="V59" s="427"/>
      <c r="W59" s="427"/>
      <c r="X59" s="427"/>
      <c r="Y59" s="427"/>
      <c r="AB59" s="363"/>
      <c r="AC59" s="1494"/>
      <c r="AD59" s="1494"/>
      <c r="AE59" s="1494"/>
      <c r="AF59" s="427"/>
      <c r="AG59" s="427"/>
      <c r="AL59" s="427"/>
      <c r="AM59" s="448"/>
      <c r="AN59" s="421"/>
    </row>
    <row r="60" spans="1:40" ht="30" customHeight="1">
      <c r="A60" s="427"/>
      <c r="B60" s="451"/>
      <c r="C60" s="455"/>
      <c r="D60" s="427"/>
      <c r="E60" s="427"/>
      <c r="G60" s="455"/>
      <c r="H60" s="427"/>
      <c r="I60" s="427"/>
      <c r="J60" s="427"/>
      <c r="K60" s="427"/>
      <c r="L60" s="427"/>
      <c r="M60" s="427"/>
      <c r="N60" s="427"/>
      <c r="O60" s="427"/>
      <c r="P60" s="427"/>
      <c r="Q60" s="427"/>
      <c r="R60" s="427"/>
      <c r="S60" s="427"/>
      <c r="T60" s="427"/>
      <c r="U60" s="427"/>
      <c r="V60" s="427"/>
      <c r="W60" s="427"/>
      <c r="X60" s="427"/>
      <c r="Y60" s="427"/>
      <c r="AB60" s="3555">
        <v>23</v>
      </c>
      <c r="AC60" s="3556"/>
      <c r="AD60" s="3557"/>
      <c r="AE60" s="3558"/>
      <c r="AF60" s="427"/>
      <c r="AG60" s="427"/>
      <c r="AL60" s="427"/>
      <c r="AM60" s="1088"/>
      <c r="AN60" s="421"/>
    </row>
    <row r="61" spans="1:40" ht="30" customHeight="1">
      <c r="A61" s="427"/>
      <c r="B61" s="451"/>
      <c r="C61" s="455"/>
      <c r="D61" s="427"/>
      <c r="E61" s="427"/>
      <c r="G61" s="453" t="s">
        <v>7</v>
      </c>
      <c r="H61" s="455" t="s">
        <v>659</v>
      </c>
      <c r="I61" s="427"/>
      <c r="J61" s="427"/>
      <c r="K61" s="427"/>
      <c r="L61" s="427"/>
      <c r="M61" s="427"/>
      <c r="N61" s="427"/>
      <c r="O61" s="427"/>
      <c r="P61" s="427"/>
      <c r="Q61" s="427"/>
      <c r="R61" s="427"/>
      <c r="S61" s="427"/>
      <c r="T61" s="427"/>
      <c r="U61" s="427"/>
      <c r="V61" s="427"/>
      <c r="W61" s="427"/>
      <c r="X61" s="427"/>
      <c r="Y61" s="427"/>
      <c r="AB61" s="3555"/>
      <c r="AC61" s="3559"/>
      <c r="AD61" s="3560"/>
      <c r="AE61" s="3561"/>
      <c r="AF61" s="427"/>
      <c r="AG61" s="427"/>
      <c r="AL61" s="427"/>
      <c r="AM61" s="1088"/>
      <c r="AN61" s="421"/>
    </row>
    <row r="62" spans="1:40" ht="30" customHeight="1">
      <c r="A62" s="427"/>
      <c r="B62" s="451"/>
      <c r="C62" s="455"/>
      <c r="D62" s="427"/>
      <c r="E62" s="427"/>
      <c r="G62" s="455"/>
      <c r="H62" s="458" t="s">
        <v>758</v>
      </c>
      <c r="I62" s="427"/>
      <c r="J62" s="427"/>
      <c r="K62" s="427"/>
      <c r="L62" s="427"/>
      <c r="M62" s="427"/>
      <c r="N62" s="427"/>
      <c r="O62" s="427"/>
      <c r="P62" s="427"/>
      <c r="Q62" s="427"/>
      <c r="R62" s="427"/>
      <c r="S62" s="427"/>
      <c r="T62" s="427"/>
      <c r="U62" s="427"/>
      <c r="V62" s="427"/>
      <c r="W62" s="427"/>
      <c r="X62" s="427"/>
      <c r="Y62" s="427"/>
      <c r="AB62" s="363"/>
      <c r="AC62" s="1494"/>
      <c r="AD62" s="1494"/>
      <c r="AE62" s="1494"/>
      <c r="AF62" s="427"/>
      <c r="AG62" s="427"/>
      <c r="AL62" s="427"/>
      <c r="AM62" s="1088"/>
      <c r="AN62" s="421"/>
    </row>
    <row r="63" spans="1:40" ht="30" customHeight="1">
      <c r="A63" s="427"/>
      <c r="B63" s="451"/>
      <c r="C63" s="455"/>
      <c r="D63" s="427"/>
      <c r="E63" s="427"/>
      <c r="G63" s="455"/>
      <c r="H63" s="427"/>
      <c r="I63" s="427"/>
      <c r="J63" s="427"/>
      <c r="K63" s="427"/>
      <c r="L63" s="427"/>
      <c r="M63" s="427"/>
      <c r="N63" s="427"/>
      <c r="O63" s="427"/>
      <c r="P63" s="427"/>
      <c r="Q63" s="427"/>
      <c r="R63" s="427"/>
      <c r="S63" s="427"/>
      <c r="T63" s="427"/>
      <c r="U63" s="427"/>
      <c r="V63" s="427"/>
      <c r="W63" s="427"/>
      <c r="X63" s="427"/>
      <c r="Y63" s="427"/>
      <c r="AB63" s="3555">
        <v>24</v>
      </c>
      <c r="AC63" s="3556"/>
      <c r="AD63" s="3557"/>
      <c r="AE63" s="3558"/>
      <c r="AF63" s="427"/>
      <c r="AG63" s="427"/>
      <c r="AL63" s="427"/>
      <c r="AM63" s="1088"/>
      <c r="AN63" s="421"/>
    </row>
    <row r="64" spans="1:40" ht="30" customHeight="1">
      <c r="A64" s="427"/>
      <c r="B64" s="451"/>
      <c r="C64" s="455"/>
      <c r="D64" s="427"/>
      <c r="E64" s="427"/>
      <c r="G64" s="453" t="s">
        <v>8</v>
      </c>
      <c r="H64" s="455" t="s">
        <v>660</v>
      </c>
      <c r="I64" s="427"/>
      <c r="J64" s="427"/>
      <c r="K64" s="427"/>
      <c r="L64" s="427"/>
      <c r="M64" s="427"/>
      <c r="N64" s="427"/>
      <c r="O64" s="427"/>
      <c r="P64" s="427"/>
      <c r="Q64" s="427"/>
      <c r="R64" s="427"/>
      <c r="S64" s="427"/>
      <c r="T64" s="427"/>
      <c r="U64" s="427"/>
      <c r="V64" s="427"/>
      <c r="W64" s="427"/>
      <c r="X64" s="427"/>
      <c r="Y64" s="427"/>
      <c r="AB64" s="3555"/>
      <c r="AC64" s="3559"/>
      <c r="AD64" s="3560"/>
      <c r="AE64" s="3561"/>
      <c r="AF64" s="427"/>
      <c r="AG64" s="427"/>
      <c r="AL64" s="427"/>
      <c r="AM64" s="1088"/>
      <c r="AN64" s="421"/>
    </row>
    <row r="65" spans="1:40" ht="30" customHeight="1">
      <c r="A65" s="427"/>
      <c r="B65" s="451"/>
      <c r="C65" s="455"/>
      <c r="D65" s="427"/>
      <c r="E65" s="427"/>
      <c r="G65" s="427"/>
      <c r="H65" s="458" t="s">
        <v>755</v>
      </c>
      <c r="I65" s="427"/>
      <c r="J65" s="427"/>
      <c r="K65" s="427"/>
      <c r="L65" s="427"/>
      <c r="M65" s="427"/>
      <c r="N65" s="427"/>
      <c r="O65" s="427"/>
      <c r="P65" s="427"/>
      <c r="Q65" s="427"/>
      <c r="R65" s="427"/>
      <c r="S65" s="427"/>
      <c r="T65" s="427"/>
      <c r="U65" s="427"/>
      <c r="V65" s="427"/>
      <c r="W65" s="427"/>
      <c r="X65" s="427"/>
      <c r="Y65" s="427"/>
      <c r="AB65" s="427"/>
      <c r="AC65" s="427"/>
      <c r="AD65" s="427"/>
      <c r="AE65" s="441"/>
      <c r="AF65" s="427"/>
      <c r="AG65" s="427"/>
      <c r="AL65" s="427"/>
      <c r="AM65" s="1805"/>
      <c r="AN65" s="421"/>
    </row>
    <row r="66" spans="1:40" ht="30" customHeight="1">
      <c r="A66" s="427"/>
      <c r="B66" s="451"/>
      <c r="C66" s="455"/>
      <c r="D66" s="427"/>
      <c r="E66" s="427"/>
      <c r="F66" s="427"/>
      <c r="G66" s="427"/>
      <c r="H66" s="427"/>
      <c r="I66" s="427"/>
      <c r="J66" s="427"/>
      <c r="K66" s="427"/>
      <c r="L66" s="427"/>
      <c r="M66" s="427"/>
      <c r="N66" s="427"/>
      <c r="O66" s="427"/>
      <c r="P66" s="427"/>
      <c r="Q66" s="427"/>
      <c r="R66" s="427"/>
      <c r="S66" s="427"/>
      <c r="T66" s="427"/>
      <c r="U66" s="427"/>
      <c r="V66" s="427"/>
      <c r="W66" s="427"/>
      <c r="X66" s="427"/>
      <c r="Y66" s="427"/>
      <c r="AB66" s="492"/>
      <c r="AC66" s="3562">
        <v>100</v>
      </c>
      <c r="AD66" s="3563"/>
      <c r="AE66" s="3564"/>
      <c r="AF66" s="482"/>
      <c r="AG66" s="482"/>
      <c r="AH66" s="47"/>
      <c r="AI66" s="47"/>
      <c r="AJ66" s="47"/>
      <c r="AK66" s="47"/>
      <c r="AL66" s="491"/>
      <c r="AM66" s="1814"/>
      <c r="AN66" s="421"/>
    </row>
    <row r="67" spans="1:40" ht="30" customHeight="1">
      <c r="A67" s="427"/>
      <c r="B67" s="451"/>
      <c r="C67" s="455"/>
      <c r="D67" s="427"/>
      <c r="E67" s="498"/>
      <c r="F67" s="498"/>
      <c r="G67" s="490"/>
      <c r="H67" s="490"/>
      <c r="I67" s="490"/>
      <c r="J67" s="490"/>
      <c r="K67" s="490"/>
      <c r="L67" s="490"/>
      <c r="M67" s="490"/>
      <c r="N67" s="490"/>
      <c r="O67" s="490"/>
      <c r="P67" s="490"/>
      <c r="Q67" s="490"/>
      <c r="R67" s="490"/>
      <c r="S67" s="490"/>
      <c r="T67" s="490"/>
      <c r="U67" s="358"/>
      <c r="V67" s="358"/>
      <c r="W67" s="358"/>
      <c r="X67" s="358"/>
      <c r="Y67" s="482"/>
      <c r="Z67" s="47"/>
      <c r="AA67" s="47"/>
      <c r="AB67" s="531"/>
      <c r="AC67" s="3565"/>
      <c r="AD67" s="3566"/>
      <c r="AE67" s="3567"/>
      <c r="AF67" s="482"/>
      <c r="AG67" s="482"/>
      <c r="AH67" s="47"/>
      <c r="AI67" s="47"/>
      <c r="AJ67" s="47"/>
      <c r="AK67" s="47"/>
      <c r="AL67" s="531"/>
      <c r="AM67" s="1814"/>
      <c r="AN67" s="421"/>
    </row>
    <row r="68" spans="1:40" ht="30" customHeight="1">
      <c r="A68" s="427"/>
      <c r="B68" s="451"/>
      <c r="C68" s="455"/>
      <c r="D68" s="427"/>
      <c r="AM68" s="1815"/>
      <c r="AN68" s="421"/>
    </row>
    <row r="69" spans="1:40" ht="30" customHeight="1">
      <c r="A69" s="427"/>
      <c r="B69" s="451"/>
      <c r="C69" s="455"/>
      <c r="D69" s="427"/>
      <c r="AM69" s="1815"/>
      <c r="AN69" s="421"/>
    </row>
    <row r="70" spans="1:40" ht="30" customHeight="1">
      <c r="A70" s="427"/>
      <c r="B70" s="451"/>
      <c r="C70" s="455"/>
      <c r="D70" s="427"/>
      <c r="AM70" s="1815"/>
      <c r="AN70" s="421"/>
    </row>
    <row r="71" spans="1:40" ht="30" customHeight="1">
      <c r="A71" s="427"/>
      <c r="B71" s="451"/>
      <c r="C71" s="455"/>
      <c r="D71" s="427"/>
      <c r="AM71" s="1815"/>
      <c r="AN71" s="421"/>
    </row>
    <row r="72" spans="1:40" ht="30" customHeight="1">
      <c r="A72" s="427"/>
      <c r="B72" s="451"/>
      <c r="C72" s="455"/>
      <c r="D72" s="427"/>
      <c r="AM72" s="1815"/>
      <c r="AN72" s="421"/>
    </row>
    <row r="73" spans="1:40" ht="30" customHeight="1">
      <c r="A73" s="427"/>
      <c r="B73" s="451"/>
      <c r="C73" s="455"/>
      <c r="D73" s="427"/>
      <c r="AM73" s="448"/>
      <c r="AN73" s="421"/>
    </row>
    <row r="74" spans="1:40" ht="30" customHeight="1">
      <c r="A74" s="427"/>
      <c r="B74" s="451"/>
      <c r="C74" s="455"/>
      <c r="D74" s="427"/>
      <c r="AM74" s="448"/>
      <c r="AN74" s="421"/>
    </row>
    <row r="75" spans="1:40" ht="30" customHeight="1">
      <c r="A75" s="427"/>
      <c r="B75" s="451"/>
      <c r="C75" s="455"/>
      <c r="D75" s="427"/>
      <c r="AM75" s="448"/>
      <c r="AN75" s="421"/>
    </row>
    <row r="76" spans="1:40" ht="30" customHeight="1">
      <c r="A76" s="427"/>
      <c r="B76" s="451"/>
      <c r="C76" s="455"/>
      <c r="D76" s="427"/>
      <c r="AM76" s="448"/>
      <c r="AN76" s="421"/>
    </row>
    <row r="77" spans="1:40" ht="30" customHeight="1">
      <c r="A77" s="427"/>
      <c r="B77" s="451"/>
      <c r="C77" s="455"/>
      <c r="D77" s="427"/>
      <c r="AM77" s="448"/>
      <c r="AN77" s="421"/>
    </row>
    <row r="78" spans="1:40" ht="30" customHeight="1">
      <c r="A78" s="427"/>
      <c r="B78" s="451"/>
      <c r="C78" s="455"/>
      <c r="D78" s="427"/>
      <c r="AM78" s="448"/>
      <c r="AN78" s="421"/>
    </row>
    <row r="79" spans="1:40" ht="30" customHeight="1">
      <c r="A79" s="427"/>
      <c r="B79" s="451"/>
      <c r="C79" s="455"/>
      <c r="D79" s="427"/>
      <c r="AM79" s="448"/>
      <c r="AN79" s="421"/>
    </row>
    <row r="80" spans="1:40" ht="30" customHeight="1">
      <c r="A80" s="427"/>
      <c r="B80" s="451"/>
      <c r="C80" s="455"/>
      <c r="D80" s="427"/>
      <c r="AM80" s="448"/>
      <c r="AN80" s="421"/>
    </row>
    <row r="81" spans="1:42" ht="30" customHeight="1">
      <c r="A81" s="427"/>
      <c r="B81" s="451"/>
      <c r="C81" s="455"/>
      <c r="D81" s="427"/>
      <c r="AM81" s="448"/>
      <c r="AN81" s="421"/>
    </row>
    <row r="82" spans="1:42" s="47" customFormat="1" ht="30" customHeight="1">
      <c r="A82" s="482"/>
      <c r="B82" s="483"/>
      <c r="C82" s="530"/>
      <c r="D82" s="490"/>
      <c r="AM82" s="493"/>
      <c r="AN82" s="482"/>
    </row>
    <row r="83" spans="1:42" s="47" customFormat="1" ht="30" customHeight="1">
      <c r="A83" s="482"/>
      <c r="B83" s="483"/>
      <c r="C83" s="494"/>
      <c r="D83" s="482"/>
      <c r="AM83" s="532"/>
      <c r="AN83" s="482"/>
      <c r="AO83" s="50"/>
      <c r="AP83" s="50"/>
    </row>
    <row r="84" spans="1:42" s="47" customFormat="1" ht="30" customHeight="1">
      <c r="A84" s="482"/>
      <c r="B84" s="483"/>
      <c r="C84" s="486"/>
      <c r="D84" s="482"/>
      <c r="E84" s="455"/>
      <c r="F84" s="447"/>
      <c r="G84" s="427"/>
      <c r="H84" s="427"/>
      <c r="I84" s="427"/>
      <c r="J84" s="427"/>
      <c r="K84" s="427"/>
      <c r="L84" s="427"/>
      <c r="M84" s="427"/>
      <c r="N84" s="427"/>
      <c r="O84" s="427"/>
      <c r="P84" s="427"/>
      <c r="Q84" s="427"/>
      <c r="R84" s="427"/>
      <c r="S84" s="427"/>
      <c r="T84" s="427"/>
      <c r="U84" s="353"/>
      <c r="V84" s="421"/>
      <c r="W84" s="421"/>
      <c r="X84" s="421"/>
      <c r="Y84" s="3553"/>
      <c r="Z84" s="3553"/>
      <c r="AA84" s="517"/>
      <c r="AB84" s="421"/>
      <c r="AC84" s="421"/>
      <c r="AD84" s="421"/>
      <c r="AE84" s="421"/>
      <c r="AF84" s="421"/>
      <c r="AG84" s="421"/>
      <c r="AH84" s="421"/>
      <c r="AI84" s="421"/>
      <c r="AJ84" s="421"/>
      <c r="AK84" s="421"/>
      <c r="AL84" s="421"/>
      <c r="AM84" s="479"/>
      <c r="AN84" s="482"/>
      <c r="AO84" s="219"/>
    </row>
    <row r="85" spans="1:42" s="47" customFormat="1" ht="12" customHeight="1" thickBot="1">
      <c r="A85" s="482"/>
      <c r="B85" s="500"/>
      <c r="C85" s="501"/>
      <c r="D85" s="501"/>
      <c r="E85" s="501"/>
      <c r="F85" s="534"/>
      <c r="G85" s="501"/>
      <c r="H85" s="501"/>
      <c r="I85" s="501"/>
      <c r="J85" s="501"/>
      <c r="K85" s="501"/>
      <c r="L85" s="501"/>
      <c r="M85" s="501"/>
      <c r="N85" s="501"/>
      <c r="O85" s="501"/>
      <c r="P85" s="501"/>
      <c r="Q85" s="501"/>
      <c r="R85" s="501"/>
      <c r="S85" s="501"/>
      <c r="T85" s="501"/>
      <c r="U85" s="501"/>
      <c r="V85" s="501"/>
      <c r="W85" s="501"/>
      <c r="X85" s="501"/>
      <c r="Y85" s="501"/>
      <c r="Z85" s="501"/>
      <c r="AA85" s="535"/>
      <c r="AB85" s="501"/>
      <c r="AC85" s="501"/>
      <c r="AD85" s="501"/>
      <c r="AE85" s="501"/>
      <c r="AF85" s="501"/>
      <c r="AG85" s="501"/>
      <c r="AH85" s="501"/>
      <c r="AI85" s="501"/>
      <c r="AJ85" s="501"/>
      <c r="AK85" s="501"/>
      <c r="AL85" s="501"/>
      <c r="AM85" s="1816"/>
      <c r="AN85" s="482"/>
      <c r="AO85" s="219"/>
    </row>
    <row r="86" spans="1:42" s="47" customFormat="1" ht="12" customHeight="1">
      <c r="A86" s="482"/>
      <c r="B86" s="482"/>
      <c r="C86" s="482"/>
      <c r="D86" s="482"/>
      <c r="E86" s="482"/>
      <c r="F86" s="489"/>
      <c r="G86" s="482"/>
      <c r="H86" s="482"/>
      <c r="I86" s="482"/>
      <c r="J86" s="482"/>
      <c r="K86" s="482"/>
      <c r="L86" s="482"/>
      <c r="M86" s="482"/>
      <c r="N86" s="482"/>
      <c r="O86" s="482"/>
      <c r="P86" s="482"/>
      <c r="Q86" s="482"/>
      <c r="R86" s="482"/>
      <c r="S86" s="482"/>
      <c r="T86" s="482"/>
      <c r="U86" s="482"/>
      <c r="V86" s="482"/>
      <c r="W86" s="482"/>
      <c r="X86" s="482"/>
      <c r="Y86" s="482"/>
      <c r="Z86" s="482"/>
      <c r="AA86" s="533"/>
      <c r="AB86" s="482"/>
      <c r="AC86" s="482"/>
      <c r="AD86" s="482"/>
      <c r="AE86" s="482"/>
      <c r="AF86" s="482"/>
      <c r="AG86" s="482"/>
      <c r="AH86" s="482"/>
      <c r="AI86" s="482"/>
      <c r="AJ86" s="482"/>
      <c r="AK86" s="482"/>
      <c r="AL86" s="482"/>
      <c r="AM86" s="482"/>
      <c r="AN86" s="482"/>
      <c r="AO86" s="219"/>
    </row>
    <row r="87" spans="1:42" ht="30" customHeight="1">
      <c r="A87" s="3302">
        <v>31</v>
      </c>
      <c r="B87" s="3302"/>
      <c r="C87" s="3302"/>
      <c r="D87" s="3302"/>
      <c r="E87" s="3302"/>
      <c r="F87" s="3302"/>
      <c r="G87" s="3302"/>
      <c r="H87" s="3302"/>
      <c r="I87" s="3302"/>
      <c r="J87" s="3302"/>
      <c r="K87" s="3302"/>
      <c r="L87" s="3302"/>
      <c r="M87" s="3302"/>
      <c r="N87" s="3302"/>
      <c r="O87" s="3302"/>
      <c r="P87" s="3302"/>
      <c r="Q87" s="3302"/>
      <c r="R87" s="3302"/>
      <c r="S87" s="3302"/>
      <c r="T87" s="3302"/>
      <c r="U87" s="3302"/>
      <c r="V87" s="3302"/>
      <c r="W87" s="3302"/>
      <c r="X87" s="3302"/>
      <c r="Y87" s="3302"/>
      <c r="Z87" s="3302"/>
      <c r="AA87" s="3302"/>
      <c r="AB87" s="3302"/>
      <c r="AC87" s="3302"/>
      <c r="AD87" s="3302"/>
      <c r="AE87" s="3302"/>
      <c r="AF87" s="3302"/>
      <c r="AG87" s="3302"/>
      <c r="AH87" s="3302"/>
      <c r="AI87" s="3302"/>
      <c r="AJ87" s="3302"/>
      <c r="AK87" s="3302"/>
      <c r="AL87" s="3302"/>
      <c r="AM87" s="3302"/>
      <c r="AN87" s="3302"/>
    </row>
    <row r="88" spans="1:42" ht="34.200000000000003" customHeight="1">
      <c r="A88" s="3302"/>
      <c r="B88" s="3302"/>
      <c r="C88" s="3302"/>
      <c r="D88" s="3302"/>
      <c r="E88" s="3302"/>
      <c r="F88" s="3302"/>
      <c r="G88" s="3302"/>
      <c r="H88" s="3302"/>
      <c r="I88" s="3302"/>
      <c r="J88" s="3302"/>
      <c r="K88" s="3302"/>
      <c r="L88" s="3302"/>
      <c r="M88" s="3302"/>
      <c r="N88" s="3302"/>
      <c r="O88" s="3302"/>
      <c r="P88" s="3302"/>
      <c r="Q88" s="3302"/>
      <c r="R88" s="3302"/>
      <c r="S88" s="3302"/>
      <c r="T88" s="3302"/>
      <c r="U88" s="3302"/>
      <c r="V88" s="3302"/>
      <c r="W88" s="3302"/>
      <c r="X88" s="3302"/>
      <c r="Y88" s="3302"/>
      <c r="Z88" s="3302"/>
      <c r="AA88" s="3302"/>
      <c r="AB88" s="3302"/>
      <c r="AC88" s="3302"/>
      <c r="AD88" s="3302"/>
      <c r="AE88" s="3302"/>
      <c r="AF88" s="3302"/>
      <c r="AG88" s="3302"/>
      <c r="AH88" s="3302"/>
      <c r="AI88" s="3302"/>
      <c r="AJ88" s="3302"/>
      <c r="AK88" s="3302"/>
      <c r="AL88" s="3302"/>
      <c r="AM88" s="3302"/>
      <c r="AN88" s="3302"/>
    </row>
  </sheetData>
  <mergeCells count="51">
    <mergeCell ref="AG48:AL49"/>
    <mergeCell ref="AG20:AL21"/>
    <mergeCell ref="AG35:AL36"/>
    <mergeCell ref="AG40:AL41"/>
    <mergeCell ref="AG43:AL44"/>
    <mergeCell ref="AC57:AE58"/>
    <mergeCell ref="AC60:AE61"/>
    <mergeCell ref="AC63:AE64"/>
    <mergeCell ref="AC66:AE67"/>
    <mergeCell ref="AG52:AL53"/>
    <mergeCell ref="W52:AE53"/>
    <mergeCell ref="A87:AN88"/>
    <mergeCell ref="Y84:Z84"/>
    <mergeCell ref="AB9:AC9"/>
    <mergeCell ref="AI9:AJ9"/>
    <mergeCell ref="AB63:AB64"/>
    <mergeCell ref="AB60:AB61"/>
    <mergeCell ref="AB57:AB58"/>
    <mergeCell ref="V16:V17"/>
    <mergeCell ref="V48:V49"/>
    <mergeCell ref="V43:V44"/>
    <mergeCell ref="V27:V28"/>
    <mergeCell ref="V23:V24"/>
    <mergeCell ref="W23:AE24"/>
    <mergeCell ref="W27:AE28"/>
    <mergeCell ref="W48:AE49"/>
    <mergeCell ref="V20:V21"/>
    <mergeCell ref="V35:V36"/>
    <mergeCell ref="V40:V41"/>
    <mergeCell ref="W20:AE21"/>
    <mergeCell ref="W35:AE36"/>
    <mergeCell ref="W40:AE41"/>
    <mergeCell ref="W43:AE44"/>
    <mergeCell ref="AC2:AD2"/>
    <mergeCell ref="AF2:AI2"/>
    <mergeCell ref="AK2:AL2"/>
    <mergeCell ref="AG16:AL17"/>
    <mergeCell ref="W10:AE11"/>
    <mergeCell ref="W13:AE14"/>
    <mergeCell ref="W16:AE17"/>
    <mergeCell ref="AG23:AL24"/>
    <mergeCell ref="AG27:AL28"/>
    <mergeCell ref="E3:F4"/>
    <mergeCell ref="AG13:AL14"/>
    <mergeCell ref="V10:V11"/>
    <mergeCell ref="AD9:AE9"/>
    <mergeCell ref="AK9:AL9"/>
    <mergeCell ref="AG10:AL11"/>
    <mergeCell ref="V13:V14"/>
    <mergeCell ref="AG6:AL8"/>
    <mergeCell ref="W6:AC8"/>
  </mergeCells>
  <pageMargins left="0.39370078740157483" right="0.39370078740157483" top="0.51181102362204722" bottom="0.51181102362204722" header="0" footer="0"/>
  <pageSetup paperSize="9" scale="3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34">
    <tabColor rgb="FFFFC000"/>
  </sheetPr>
  <dimension ref="A1:HI87"/>
  <sheetViews>
    <sheetView showGridLines="0" view="pageBreakPreview" zoomScale="40" zoomScaleNormal="40" zoomScaleSheetLayoutView="40" workbookViewId="0">
      <selection activeCell="AB10" sqref="AB10:AG11"/>
    </sheetView>
  </sheetViews>
  <sheetFormatPr defaultColWidth="9.109375" defaultRowHeight="34.200000000000003"/>
  <cols>
    <col min="1" max="3" width="2.6640625" style="45" customWidth="1"/>
    <col min="4" max="4" width="2.6640625" style="220" customWidth="1"/>
    <col min="5" max="5" width="10.6640625" style="45" customWidth="1"/>
    <col min="6" max="6" width="7.6640625" style="45" customWidth="1"/>
    <col min="7" max="7" width="7.6640625" style="300" customWidth="1"/>
    <col min="8" max="13" width="10.6640625" style="45" customWidth="1"/>
    <col min="14" max="16" width="9.6640625" style="45" customWidth="1"/>
    <col min="17" max="23" width="10.6640625" style="45" customWidth="1"/>
    <col min="24" max="24" width="7.6640625" style="45" customWidth="1"/>
    <col min="25" max="25" width="10.6640625" style="45" customWidth="1"/>
    <col min="26" max="26" width="10.6640625" style="236" customWidth="1"/>
    <col min="27" max="27" width="7.6640625" style="45" customWidth="1"/>
    <col min="28" max="29" width="10.6640625" style="45" customWidth="1"/>
    <col min="30" max="30" width="10.6640625" style="46" customWidth="1"/>
    <col min="31" max="33" width="10.6640625" style="45" customWidth="1"/>
    <col min="34" max="34" width="4.88671875" style="45" customWidth="1"/>
    <col min="35" max="35" width="3.6640625" style="45" customWidth="1"/>
    <col min="36" max="71" width="4.88671875" style="45" customWidth="1"/>
    <col min="72" max="16384" width="9.109375" style="45"/>
  </cols>
  <sheetData>
    <row r="1" spans="1:35" ht="16.5" customHeight="1" thickBot="1"/>
    <row r="2" spans="1:35" ht="16.5" customHeight="1" thickBot="1">
      <c r="A2" s="1091"/>
      <c r="B2" s="1190"/>
      <c r="C2" s="1083"/>
      <c r="D2" s="1191"/>
      <c r="E2" s="1083"/>
      <c r="F2" s="1083"/>
      <c r="G2" s="1084"/>
      <c r="H2" s="1083"/>
      <c r="I2" s="1083"/>
      <c r="J2" s="1083"/>
      <c r="K2" s="1083"/>
      <c r="L2" s="1083"/>
      <c r="M2" s="1083"/>
      <c r="N2" s="1083"/>
      <c r="O2" s="1083"/>
      <c r="P2" s="1083"/>
      <c r="Q2" s="1083"/>
      <c r="R2" s="1083"/>
      <c r="S2" s="1083"/>
      <c r="T2" s="1083"/>
      <c r="U2" s="1083"/>
      <c r="V2" s="1083"/>
      <c r="W2" s="1083"/>
      <c r="X2" s="1083"/>
      <c r="Y2" s="1083"/>
      <c r="Z2" s="1192"/>
      <c r="AA2" s="1083"/>
      <c r="AB2" s="1083"/>
      <c r="AC2" s="1083"/>
      <c r="AD2" s="1083"/>
      <c r="AE2" s="1193"/>
      <c r="AF2" s="1193"/>
      <c r="AG2" s="1193"/>
      <c r="AH2" s="1194"/>
      <c r="AI2" s="1118"/>
    </row>
    <row r="3" spans="1:35" ht="50.1" customHeight="1">
      <c r="A3" s="1091"/>
      <c r="B3" s="1091"/>
      <c r="D3" s="2036"/>
      <c r="E3" s="3533">
        <v>15</v>
      </c>
      <c r="F3" s="3534"/>
      <c r="H3" s="2047" t="s">
        <v>2906</v>
      </c>
      <c r="AD3" s="45"/>
      <c r="AE3" s="1118"/>
      <c r="AF3" s="1118"/>
      <c r="AG3" s="1118"/>
      <c r="AH3" s="1195"/>
      <c r="AI3" s="1118"/>
    </row>
    <row r="4" spans="1:35" ht="50.1" customHeight="1" thickBot="1">
      <c r="A4" s="1091"/>
      <c r="B4" s="1091"/>
      <c r="C4" s="2036"/>
      <c r="D4" s="2036"/>
      <c r="E4" s="3535"/>
      <c r="F4" s="3536"/>
      <c r="H4" s="2048" t="s">
        <v>662</v>
      </c>
      <c r="AD4" s="45"/>
      <c r="AE4" s="1118"/>
      <c r="AF4" s="1118"/>
      <c r="AG4" s="1118"/>
      <c r="AH4" s="1195"/>
      <c r="AI4" s="1118"/>
    </row>
    <row r="5" spans="1:35" ht="30" customHeight="1">
      <c r="A5" s="1091"/>
      <c r="B5" s="1091"/>
      <c r="C5" s="2036"/>
      <c r="D5" s="2036"/>
      <c r="E5" s="2036"/>
      <c r="F5" s="2036"/>
      <c r="AD5" s="45"/>
      <c r="AE5" s="1118"/>
      <c r="AF5" s="1118"/>
      <c r="AG5" s="1118"/>
      <c r="AH5" s="1195"/>
      <c r="AI5" s="1118"/>
    </row>
    <row r="6" spans="1:35" ht="30" customHeight="1">
      <c r="A6" s="1091"/>
      <c r="B6" s="1091"/>
      <c r="N6" s="3589" t="s">
        <v>663</v>
      </c>
      <c r="O6" s="3589"/>
      <c r="P6" s="3589"/>
      <c r="Q6" s="3589"/>
      <c r="R6" s="3589"/>
      <c r="S6" s="3589"/>
      <c r="T6" s="3360" t="s">
        <v>665</v>
      </c>
      <c r="U6" s="3360"/>
      <c r="Z6" s="1196"/>
      <c r="AA6" s="1197"/>
      <c r="AB6" s="1197"/>
      <c r="AC6" s="3580" t="s">
        <v>754</v>
      </c>
      <c r="AD6" s="3580"/>
      <c r="AE6" s="3580"/>
      <c r="AF6" s="3580"/>
      <c r="AG6" s="1198"/>
      <c r="AH6" s="1195"/>
      <c r="AI6" s="1118"/>
    </row>
    <row r="7" spans="1:35" ht="30" customHeight="1">
      <c r="A7" s="1091"/>
      <c r="B7" s="1091"/>
      <c r="N7" s="3590" t="s">
        <v>664</v>
      </c>
      <c r="O7" s="3590"/>
      <c r="P7" s="3590"/>
      <c r="Q7" s="3590"/>
      <c r="R7" s="3590"/>
      <c r="S7" s="3590"/>
      <c r="T7" s="3579" t="s">
        <v>666</v>
      </c>
      <c r="U7" s="3579"/>
      <c r="Y7" s="1104"/>
      <c r="AA7" s="1104"/>
      <c r="AB7" s="1104"/>
      <c r="AC7" s="3579" t="s">
        <v>667</v>
      </c>
      <c r="AD7" s="3579"/>
      <c r="AE7" s="3579"/>
      <c r="AF7" s="3579"/>
      <c r="AG7" s="1104"/>
      <c r="AH7" s="1195"/>
      <c r="AI7" s="1118"/>
    </row>
    <row r="8" spans="1:35" ht="30" customHeight="1">
      <c r="A8" s="1091"/>
      <c r="B8" s="1091"/>
      <c r="W8" s="1199"/>
      <c r="X8" s="1200"/>
      <c r="Y8" s="1200"/>
      <c r="AA8" s="1200"/>
      <c r="AB8" s="1200"/>
      <c r="AC8" s="3188" t="s">
        <v>40</v>
      </c>
      <c r="AD8" s="3188"/>
      <c r="AE8" s="3188"/>
      <c r="AF8" s="3188"/>
      <c r="AG8" s="43"/>
      <c r="AH8" s="1195"/>
      <c r="AI8" s="1118"/>
    </row>
    <row r="9" spans="1:35" ht="30" customHeight="1">
      <c r="A9" s="1091"/>
      <c r="B9" s="1091"/>
      <c r="D9" s="45"/>
      <c r="G9" s="45"/>
      <c r="T9" s="236"/>
      <c r="X9" s="236"/>
      <c r="Y9" s="3581">
        <v>1201</v>
      </c>
      <c r="Z9" s="3581"/>
      <c r="AD9" s="45"/>
      <c r="AE9" s="236"/>
      <c r="AF9" s="3581">
        <v>1202</v>
      </c>
      <c r="AG9" s="3581"/>
      <c r="AH9" s="1088"/>
      <c r="AI9" s="1118"/>
    </row>
    <row r="10" spans="1:35" ht="30" customHeight="1">
      <c r="A10" s="1091"/>
      <c r="B10" s="1091"/>
      <c r="D10" s="45"/>
      <c r="E10" s="2039">
        <v>15.2</v>
      </c>
      <c r="F10" s="1110" t="s">
        <v>438</v>
      </c>
      <c r="G10" s="45"/>
      <c r="N10" s="3570" t="s">
        <v>473</v>
      </c>
      <c r="O10" s="3570"/>
      <c r="Q10" s="3338" t="s">
        <v>54</v>
      </c>
      <c r="R10" s="3573"/>
      <c r="S10" s="3574"/>
      <c r="T10" s="3574"/>
      <c r="U10" s="3574"/>
      <c r="V10" s="3574"/>
      <c r="W10" s="3574"/>
      <c r="X10" s="3574"/>
      <c r="Y10" s="3574"/>
      <c r="Z10" s="3575"/>
      <c r="AB10" s="3537"/>
      <c r="AC10" s="3538"/>
      <c r="AD10" s="3538"/>
      <c r="AE10" s="3538"/>
      <c r="AF10" s="3538"/>
      <c r="AG10" s="3539"/>
      <c r="AH10" s="1088"/>
      <c r="AI10" s="1118"/>
    </row>
    <row r="11" spans="1:35" ht="30" customHeight="1">
      <c r="A11" s="1091"/>
      <c r="B11" s="1091"/>
      <c r="D11" s="45"/>
      <c r="E11" s="1110"/>
      <c r="F11" s="1098" t="s">
        <v>469</v>
      </c>
      <c r="N11" s="3571" t="s">
        <v>474</v>
      </c>
      <c r="O11" s="3571"/>
      <c r="Q11" s="3543"/>
      <c r="R11" s="3576"/>
      <c r="S11" s="3577"/>
      <c r="T11" s="3577"/>
      <c r="U11" s="3577"/>
      <c r="V11" s="3577"/>
      <c r="W11" s="3577"/>
      <c r="X11" s="3577"/>
      <c r="Y11" s="3577"/>
      <c r="Z11" s="3578"/>
      <c r="AA11" s="1807" t="s">
        <v>935</v>
      </c>
      <c r="AB11" s="3540"/>
      <c r="AC11" s="3541"/>
      <c r="AD11" s="3541"/>
      <c r="AE11" s="3541"/>
      <c r="AF11" s="3541"/>
      <c r="AG11" s="3542"/>
      <c r="AH11" s="1201"/>
      <c r="AI11" s="1118"/>
    </row>
    <row r="12" spans="1:35" ht="30" customHeight="1" thickBot="1">
      <c r="A12" s="1091"/>
      <c r="B12" s="1121"/>
      <c r="C12" s="1122"/>
      <c r="D12" s="1202"/>
      <c r="E12" s="1122"/>
      <c r="F12" s="1203"/>
      <c r="G12" s="1203"/>
      <c r="H12" s="1122"/>
      <c r="I12" s="1122"/>
      <c r="J12" s="1122"/>
      <c r="K12" s="1122"/>
      <c r="L12" s="1122"/>
      <c r="M12" s="1122"/>
      <c r="N12" s="1122"/>
      <c r="O12" s="1122"/>
      <c r="P12" s="1122"/>
      <c r="Q12" s="1122"/>
      <c r="R12" s="1122"/>
      <c r="S12" s="1122"/>
      <c r="T12" s="1122"/>
      <c r="U12" s="1122"/>
      <c r="V12" s="1122"/>
      <c r="W12" s="1204"/>
      <c r="X12" s="1205"/>
      <c r="Y12" s="1205"/>
      <c r="Z12" s="1206"/>
      <c r="AA12" s="1076"/>
      <c r="AB12" s="1076"/>
      <c r="AC12" s="1204"/>
      <c r="AD12" s="1076"/>
      <c r="AE12" s="1076"/>
      <c r="AF12" s="1076"/>
      <c r="AG12" s="1076"/>
      <c r="AH12" s="1207"/>
      <c r="AI12" s="1118"/>
    </row>
    <row r="13" spans="1:35" ht="30" customHeight="1">
      <c r="A13" s="1091"/>
      <c r="B13" s="1091"/>
      <c r="F13" s="300"/>
      <c r="W13" s="1118"/>
      <c r="X13" s="1208"/>
      <c r="Y13" s="1208"/>
      <c r="Z13" s="1209"/>
      <c r="AA13" s="1037"/>
      <c r="AB13" s="1037"/>
      <c r="AC13" s="1118"/>
      <c r="AD13" s="1037"/>
      <c r="AE13" s="1037"/>
      <c r="AF13" s="1037"/>
      <c r="AG13" s="1037"/>
      <c r="AH13" s="1201"/>
      <c r="AI13" s="1118"/>
    </row>
    <row r="14" spans="1:35" ht="30" customHeight="1">
      <c r="A14" s="1091"/>
      <c r="B14" s="1091"/>
      <c r="D14" s="45"/>
      <c r="E14" s="2039">
        <v>15.3</v>
      </c>
      <c r="F14" s="1110" t="s">
        <v>470</v>
      </c>
      <c r="G14" s="45"/>
      <c r="V14" s="1118"/>
      <c r="AD14" s="45"/>
      <c r="AE14" s="1118"/>
      <c r="AF14" s="1118"/>
      <c r="AG14" s="1118"/>
      <c r="AH14" s="1201"/>
      <c r="AI14" s="1118"/>
    </row>
    <row r="15" spans="1:35" ht="30" customHeight="1">
      <c r="A15" s="1091"/>
      <c r="B15" s="1091"/>
      <c r="D15" s="45"/>
      <c r="E15" s="220"/>
      <c r="F15" s="1098" t="s">
        <v>471</v>
      </c>
      <c r="G15" s="45"/>
      <c r="V15" s="1118"/>
      <c r="W15" s="1118"/>
      <c r="X15" s="1118"/>
      <c r="Y15" s="1118"/>
      <c r="Z15" s="1210"/>
      <c r="AA15" s="1118"/>
      <c r="AB15" s="1118"/>
      <c r="AC15" s="1118"/>
      <c r="AD15" s="1118"/>
      <c r="AE15" s="1118"/>
      <c r="AF15" s="1118"/>
      <c r="AG15" s="1118"/>
      <c r="AH15" s="1088"/>
      <c r="AI15" s="1118"/>
    </row>
    <row r="16" spans="1:35" ht="30" customHeight="1">
      <c r="A16" s="1091"/>
      <c r="B16" s="1091"/>
      <c r="D16" s="45"/>
      <c r="E16" s="220"/>
      <c r="F16" s="300"/>
      <c r="G16" s="45"/>
      <c r="W16" s="1118"/>
      <c r="X16" s="1118"/>
      <c r="Y16" s="1118"/>
      <c r="Z16" s="1211"/>
      <c r="AA16" s="1118"/>
      <c r="AB16" s="1118"/>
      <c r="AC16" s="1118"/>
      <c r="AD16" s="1118"/>
      <c r="AE16" s="1118"/>
      <c r="AF16" s="1118"/>
      <c r="AG16" s="1118"/>
      <c r="AH16" s="1088"/>
      <c r="AI16" s="1118"/>
    </row>
    <row r="17" spans="1:39" ht="30" customHeight="1">
      <c r="A17" s="1091"/>
      <c r="B17" s="1091"/>
      <c r="D17" s="45"/>
      <c r="E17" s="220"/>
      <c r="F17" s="1110" t="s">
        <v>6</v>
      </c>
      <c r="G17" s="220" t="s">
        <v>472</v>
      </c>
      <c r="N17" s="3570" t="s">
        <v>473</v>
      </c>
      <c r="O17" s="3570"/>
      <c r="P17" s="1777"/>
      <c r="Q17" s="3370" t="s">
        <v>55</v>
      </c>
      <c r="R17" s="3573"/>
      <c r="S17" s="3574"/>
      <c r="T17" s="3574"/>
      <c r="U17" s="3574"/>
      <c r="V17" s="3574"/>
      <c r="W17" s="3574"/>
      <c r="X17" s="3574"/>
      <c r="Y17" s="3574"/>
      <c r="Z17" s="3575"/>
      <c r="AB17" s="3537"/>
      <c r="AC17" s="3538"/>
      <c r="AD17" s="3538"/>
      <c r="AE17" s="3538"/>
      <c r="AF17" s="3538"/>
      <c r="AG17" s="3539"/>
      <c r="AH17" s="1195"/>
      <c r="AI17" s="1118"/>
    </row>
    <row r="18" spans="1:39" ht="30" customHeight="1">
      <c r="A18" s="1091"/>
      <c r="B18" s="1091"/>
      <c r="D18" s="45"/>
      <c r="E18" s="220"/>
      <c r="F18" s="1098"/>
      <c r="G18" s="1104" t="s">
        <v>472</v>
      </c>
      <c r="N18" s="3571" t="s">
        <v>474</v>
      </c>
      <c r="O18" s="3571"/>
      <c r="P18" s="1778"/>
      <c r="Q18" s="3188"/>
      <c r="R18" s="3576"/>
      <c r="S18" s="3577"/>
      <c r="T18" s="3577"/>
      <c r="U18" s="3577"/>
      <c r="V18" s="3577"/>
      <c r="W18" s="3577"/>
      <c r="X18" s="3577"/>
      <c r="Y18" s="3577"/>
      <c r="Z18" s="3578"/>
      <c r="AA18" s="1807" t="s">
        <v>935</v>
      </c>
      <c r="AB18" s="3540"/>
      <c r="AC18" s="3541"/>
      <c r="AD18" s="3541"/>
      <c r="AE18" s="3541"/>
      <c r="AF18" s="3541"/>
      <c r="AG18" s="3542"/>
      <c r="AH18" s="1195"/>
      <c r="AI18" s="1118"/>
    </row>
    <row r="19" spans="1:39" ht="30" customHeight="1">
      <c r="A19" s="1091"/>
      <c r="B19" s="1091"/>
      <c r="D19" s="45"/>
      <c r="E19" s="220"/>
      <c r="F19" s="300"/>
      <c r="G19" s="45"/>
      <c r="N19" s="300"/>
      <c r="O19" s="300"/>
      <c r="P19" s="300"/>
      <c r="Q19" s="300"/>
      <c r="R19" s="300"/>
      <c r="U19" s="1383"/>
      <c r="V19" s="1383"/>
      <c r="W19" s="1383"/>
      <c r="X19" s="1383"/>
      <c r="Y19" s="1383"/>
      <c r="Z19" s="2275"/>
      <c r="AA19" s="1383"/>
      <c r="AB19" s="1387"/>
      <c r="AC19" s="1384"/>
      <c r="AD19" s="1384"/>
      <c r="AE19" s="1384"/>
      <c r="AF19" s="1384"/>
      <c r="AG19" s="1384"/>
      <c r="AH19" s="1195"/>
      <c r="AI19" s="1118"/>
    </row>
    <row r="20" spans="1:39" ht="30" customHeight="1">
      <c r="A20" s="1091"/>
      <c r="B20" s="1091"/>
      <c r="D20" s="45"/>
      <c r="E20" s="220"/>
      <c r="F20" s="1110" t="s">
        <v>7</v>
      </c>
      <c r="G20" s="220" t="s">
        <v>668</v>
      </c>
      <c r="N20" s="3570" t="s">
        <v>473</v>
      </c>
      <c r="O20" s="3570"/>
      <c r="P20" s="1777"/>
      <c r="Q20" s="3370">
        <v>25</v>
      </c>
      <c r="R20" s="3573"/>
      <c r="S20" s="3574"/>
      <c r="T20" s="3574"/>
      <c r="U20" s="3574"/>
      <c r="V20" s="3574"/>
      <c r="W20" s="3574"/>
      <c r="X20" s="3574"/>
      <c r="Y20" s="3574"/>
      <c r="Z20" s="3575"/>
      <c r="AB20" s="3537"/>
      <c r="AC20" s="3538"/>
      <c r="AD20" s="3538"/>
      <c r="AE20" s="3538"/>
      <c r="AF20" s="3538"/>
      <c r="AG20" s="3539"/>
      <c r="AH20" s="1195"/>
      <c r="AI20" s="1118"/>
    </row>
    <row r="21" spans="1:39" ht="30" customHeight="1">
      <c r="A21" s="1091"/>
      <c r="B21" s="1091"/>
      <c r="D21" s="45"/>
      <c r="E21" s="220"/>
      <c r="F21" s="1098"/>
      <c r="G21" s="1104" t="s">
        <v>668</v>
      </c>
      <c r="N21" s="3571" t="s">
        <v>474</v>
      </c>
      <c r="O21" s="3571"/>
      <c r="P21" s="1778"/>
      <c r="Q21" s="3188"/>
      <c r="R21" s="3576"/>
      <c r="S21" s="3577"/>
      <c r="T21" s="3577"/>
      <c r="U21" s="3577"/>
      <c r="V21" s="3577"/>
      <c r="W21" s="3577"/>
      <c r="X21" s="3577"/>
      <c r="Y21" s="3577"/>
      <c r="Z21" s="3578"/>
      <c r="AA21" s="1807" t="s">
        <v>935</v>
      </c>
      <c r="AB21" s="3540"/>
      <c r="AC21" s="3541"/>
      <c r="AD21" s="3541"/>
      <c r="AE21" s="3541"/>
      <c r="AF21" s="3541"/>
      <c r="AG21" s="3542"/>
      <c r="AH21" s="1195"/>
      <c r="AI21" s="1118"/>
    </row>
    <row r="22" spans="1:39" ht="30" customHeight="1">
      <c r="A22" s="1091"/>
      <c r="B22" s="1091"/>
      <c r="D22" s="45"/>
      <c r="E22" s="220"/>
      <c r="F22" s="49"/>
      <c r="G22" s="45"/>
      <c r="N22" s="300"/>
      <c r="O22" s="300"/>
      <c r="P22" s="300"/>
      <c r="Q22" s="300"/>
      <c r="R22" s="300"/>
      <c r="U22" s="1383"/>
      <c r="V22" s="1383"/>
      <c r="W22" s="1383"/>
      <c r="X22" s="1383"/>
      <c r="Y22" s="1383"/>
      <c r="Z22" s="2275"/>
      <c r="AA22" s="1383"/>
      <c r="AB22" s="1387"/>
      <c r="AC22" s="1384"/>
      <c r="AD22" s="1384"/>
      <c r="AE22" s="1384"/>
      <c r="AF22" s="1384"/>
      <c r="AG22" s="1384"/>
      <c r="AH22" s="1195"/>
      <c r="AI22" s="1118"/>
    </row>
    <row r="23" spans="1:39" ht="30" customHeight="1">
      <c r="A23" s="1091"/>
      <c r="B23" s="1091"/>
      <c r="D23" s="45"/>
      <c r="E23" s="220"/>
      <c r="F23" s="1110" t="s">
        <v>8</v>
      </c>
      <c r="G23" s="220" t="s">
        <v>439</v>
      </c>
      <c r="N23" s="3570" t="s">
        <v>473</v>
      </c>
      <c r="O23" s="3570"/>
      <c r="P23" s="1777"/>
      <c r="Q23" s="3370" t="s">
        <v>56</v>
      </c>
      <c r="R23" s="3573"/>
      <c r="S23" s="3574"/>
      <c r="T23" s="3574"/>
      <c r="U23" s="3574"/>
      <c r="V23" s="3574"/>
      <c r="W23" s="3574"/>
      <c r="X23" s="3574"/>
      <c r="Y23" s="3574"/>
      <c r="Z23" s="3575"/>
      <c r="AB23" s="3537"/>
      <c r="AC23" s="3538"/>
      <c r="AD23" s="3538"/>
      <c r="AE23" s="3538"/>
      <c r="AF23" s="3538"/>
      <c r="AG23" s="3539"/>
      <c r="AH23" s="1195"/>
      <c r="AI23" s="1118"/>
    </row>
    <row r="24" spans="1:39" ht="30" customHeight="1">
      <c r="A24" s="1091"/>
      <c r="B24" s="1091"/>
      <c r="D24" s="45"/>
      <c r="E24" s="220"/>
      <c r="F24" s="300"/>
      <c r="G24" s="1104" t="s">
        <v>439</v>
      </c>
      <c r="N24" s="3571" t="s">
        <v>474</v>
      </c>
      <c r="O24" s="3571"/>
      <c r="P24" s="1778"/>
      <c r="Q24" s="3188"/>
      <c r="R24" s="3576"/>
      <c r="S24" s="3577"/>
      <c r="T24" s="3577"/>
      <c r="U24" s="3577"/>
      <c r="V24" s="3577"/>
      <c r="W24" s="3577"/>
      <c r="X24" s="3577"/>
      <c r="Y24" s="3577"/>
      <c r="Z24" s="3578"/>
      <c r="AA24" s="1807" t="s">
        <v>935</v>
      </c>
      <c r="AB24" s="3540"/>
      <c r="AC24" s="3541"/>
      <c r="AD24" s="3541"/>
      <c r="AE24" s="3541"/>
      <c r="AF24" s="3541"/>
      <c r="AG24" s="3542"/>
      <c r="AH24" s="1195"/>
      <c r="AI24" s="1118"/>
    </row>
    <row r="25" spans="1:39" s="47" customFormat="1" ht="30" customHeight="1">
      <c r="A25" s="1177"/>
      <c r="B25" s="1177"/>
      <c r="E25" s="1150"/>
      <c r="F25" s="49"/>
      <c r="N25" s="49"/>
      <c r="O25" s="49"/>
      <c r="P25" s="49"/>
      <c r="Q25" s="49"/>
      <c r="R25" s="49"/>
      <c r="U25" s="1501"/>
      <c r="V25" s="1501"/>
      <c r="W25" s="1501"/>
      <c r="X25" s="1501"/>
      <c r="Y25" s="1501"/>
      <c r="Z25" s="1502"/>
      <c r="AA25" s="1501"/>
      <c r="AB25" s="1501"/>
      <c r="AC25" s="1501"/>
      <c r="AD25" s="1501"/>
      <c r="AE25" s="1501"/>
      <c r="AF25" s="1501"/>
      <c r="AG25" s="1501"/>
      <c r="AH25" s="1212"/>
    </row>
    <row r="26" spans="1:39" s="47" customFormat="1" ht="30" customHeight="1">
      <c r="A26" s="1177"/>
      <c r="B26" s="1177"/>
      <c r="E26" s="1150"/>
      <c r="F26" s="1110" t="s">
        <v>9</v>
      </c>
      <c r="G26" s="220" t="s">
        <v>2457</v>
      </c>
      <c r="H26" s="45"/>
      <c r="N26" s="3570" t="s">
        <v>473</v>
      </c>
      <c r="O26" s="3570"/>
      <c r="P26" s="1777"/>
      <c r="Q26" s="3370" t="s">
        <v>57</v>
      </c>
      <c r="R26" s="3573"/>
      <c r="S26" s="3574"/>
      <c r="T26" s="3574"/>
      <c r="U26" s="3574"/>
      <c r="V26" s="3574"/>
      <c r="W26" s="3574"/>
      <c r="X26" s="3574"/>
      <c r="Y26" s="3574"/>
      <c r="Z26" s="3575"/>
      <c r="AA26" s="45"/>
      <c r="AB26" s="3537"/>
      <c r="AC26" s="3538"/>
      <c r="AD26" s="3538"/>
      <c r="AE26" s="3538"/>
      <c r="AF26" s="3538"/>
      <c r="AG26" s="3539"/>
      <c r="AH26" s="1212"/>
    </row>
    <row r="27" spans="1:39" s="47" customFormat="1" ht="30" customHeight="1">
      <c r="A27" s="1177"/>
      <c r="B27" s="1177"/>
      <c r="E27" s="1150"/>
      <c r="F27" s="1098"/>
      <c r="G27" s="220" t="s">
        <v>2458</v>
      </c>
      <c r="H27" s="45"/>
      <c r="N27" s="3571" t="s">
        <v>474</v>
      </c>
      <c r="O27" s="3571"/>
      <c r="P27" s="1778"/>
      <c r="Q27" s="3188"/>
      <c r="R27" s="3576"/>
      <c r="S27" s="3577"/>
      <c r="T27" s="3577"/>
      <c r="U27" s="3577"/>
      <c r="V27" s="3577"/>
      <c r="W27" s="3577"/>
      <c r="X27" s="3577"/>
      <c r="Y27" s="3577"/>
      <c r="Z27" s="3578"/>
      <c r="AA27" s="1807" t="s">
        <v>935</v>
      </c>
      <c r="AB27" s="3540"/>
      <c r="AC27" s="3541"/>
      <c r="AD27" s="3541"/>
      <c r="AE27" s="3541"/>
      <c r="AF27" s="3541"/>
      <c r="AG27" s="3542"/>
      <c r="AH27" s="1212"/>
    </row>
    <row r="28" spans="1:39" s="47" customFormat="1" ht="30" customHeight="1">
      <c r="A28" s="1177"/>
      <c r="B28" s="1177"/>
      <c r="E28" s="1150"/>
      <c r="F28" s="1098"/>
      <c r="G28" s="1104" t="s">
        <v>475</v>
      </c>
      <c r="H28" s="45"/>
      <c r="N28" s="1778"/>
      <c r="O28" s="1778"/>
      <c r="P28" s="1778"/>
      <c r="Q28" s="985"/>
      <c r="R28" s="1776"/>
      <c r="S28" s="1776"/>
      <c r="T28" s="1776"/>
      <c r="U28" s="1776"/>
      <c r="V28" s="1776"/>
      <c r="W28" s="1776"/>
      <c r="X28" s="1807"/>
      <c r="Y28" s="1199"/>
      <c r="Z28" s="1199"/>
      <c r="AA28" s="1807"/>
      <c r="AB28" s="1817"/>
      <c r="AC28" s="1817"/>
      <c r="AD28" s="1817"/>
      <c r="AE28" s="1817"/>
      <c r="AF28" s="1817"/>
      <c r="AG28" s="1817"/>
      <c r="AH28" s="1212"/>
    </row>
    <row r="29" spans="1:39" s="47" customFormat="1" ht="30" customHeight="1">
      <c r="A29" s="1177"/>
      <c r="B29" s="1177"/>
      <c r="C29" s="1089"/>
      <c r="E29" s="1089"/>
      <c r="F29" s="1229"/>
      <c r="G29" s="1213"/>
      <c r="N29" s="49"/>
      <c r="O29" s="49"/>
      <c r="P29" s="49"/>
      <c r="Q29" s="49"/>
      <c r="R29" s="49"/>
      <c r="T29" s="42"/>
      <c r="U29" s="1501"/>
      <c r="V29" s="1501"/>
      <c r="W29" s="1501"/>
      <c r="X29" s="1501"/>
      <c r="Y29" s="1501"/>
      <c r="Z29" s="1502"/>
      <c r="AA29" s="1501"/>
      <c r="AB29" s="1501"/>
      <c r="AC29" s="1501"/>
      <c r="AD29" s="1501"/>
      <c r="AE29" s="1501"/>
      <c r="AF29" s="1501"/>
      <c r="AG29" s="1501"/>
      <c r="AH29" s="1212"/>
    </row>
    <row r="30" spans="1:39" s="47" customFormat="1" ht="30" customHeight="1">
      <c r="A30" s="1177"/>
      <c r="B30" s="1177"/>
      <c r="C30" s="1092"/>
      <c r="E30" s="1214"/>
      <c r="F30" s="1110" t="s">
        <v>26</v>
      </c>
      <c r="G30" s="220" t="s">
        <v>440</v>
      </c>
      <c r="H30" s="45"/>
      <c r="N30" s="3570" t="s">
        <v>821</v>
      </c>
      <c r="O30" s="3570"/>
      <c r="P30" s="3570"/>
      <c r="Q30" s="3370" t="s">
        <v>58</v>
      </c>
      <c r="R30" s="3573"/>
      <c r="S30" s="3574"/>
      <c r="T30" s="3574"/>
      <c r="U30" s="3574"/>
      <c r="V30" s="3574"/>
      <c r="W30" s="3574"/>
      <c r="X30" s="3574"/>
      <c r="Y30" s="3574"/>
      <c r="Z30" s="3575"/>
      <c r="AA30" s="45"/>
      <c r="AB30" s="3537"/>
      <c r="AC30" s="3538"/>
      <c r="AD30" s="3538"/>
      <c r="AE30" s="3538"/>
      <c r="AF30" s="3538"/>
      <c r="AG30" s="3539"/>
      <c r="AH30" s="1212"/>
      <c r="AK30" s="48"/>
      <c r="AL30" s="48"/>
      <c r="AM30" s="48"/>
    </row>
    <row r="31" spans="1:39" s="47" customFormat="1" ht="30" customHeight="1">
      <c r="A31" s="1177"/>
      <c r="B31" s="1177"/>
      <c r="E31" s="1150"/>
      <c r="F31" s="49"/>
      <c r="G31" s="1104" t="s">
        <v>476</v>
      </c>
      <c r="H31" s="45"/>
      <c r="N31" s="3571" t="s">
        <v>477</v>
      </c>
      <c r="O31" s="3571"/>
      <c r="P31" s="3571"/>
      <c r="Q31" s="3188"/>
      <c r="R31" s="3576"/>
      <c r="S31" s="3577"/>
      <c r="T31" s="3577"/>
      <c r="U31" s="3577"/>
      <c r="V31" s="3577"/>
      <c r="W31" s="3577"/>
      <c r="X31" s="3577"/>
      <c r="Y31" s="3577"/>
      <c r="Z31" s="3578"/>
      <c r="AA31" s="1807" t="s">
        <v>935</v>
      </c>
      <c r="AB31" s="3540"/>
      <c r="AC31" s="3541"/>
      <c r="AD31" s="3541"/>
      <c r="AE31" s="3541"/>
      <c r="AF31" s="3541"/>
      <c r="AG31" s="3542"/>
      <c r="AH31" s="1212"/>
    </row>
    <row r="32" spans="1:39" s="47" customFormat="1" ht="30" customHeight="1">
      <c r="A32" s="1177"/>
      <c r="B32" s="1177"/>
      <c r="E32" s="1150"/>
      <c r="F32" s="49"/>
      <c r="N32" s="49"/>
      <c r="O32" s="49"/>
      <c r="P32" s="49"/>
      <c r="Q32" s="49"/>
      <c r="R32" s="49"/>
      <c r="U32" s="1501"/>
      <c r="V32" s="1501"/>
      <c r="W32" s="1501"/>
      <c r="X32" s="1501"/>
      <c r="Y32" s="1501"/>
      <c r="Z32" s="1502"/>
      <c r="AA32" s="1501"/>
      <c r="AB32" s="1501"/>
      <c r="AC32" s="1501"/>
      <c r="AD32" s="1501"/>
      <c r="AE32" s="1501"/>
      <c r="AF32" s="1501"/>
      <c r="AG32" s="1501"/>
      <c r="AH32" s="1212"/>
    </row>
    <row r="33" spans="1:217" s="47" customFormat="1" ht="30" customHeight="1">
      <c r="A33" s="1177"/>
      <c r="B33" s="1177"/>
      <c r="E33" s="1150"/>
      <c r="F33" s="1110" t="s">
        <v>28</v>
      </c>
      <c r="G33" s="220" t="s">
        <v>2459</v>
      </c>
      <c r="H33" s="45"/>
      <c r="N33" s="3570" t="s">
        <v>2460</v>
      </c>
      <c r="O33" s="3570"/>
      <c r="P33" s="3570"/>
      <c r="Q33" s="1000" t="s">
        <v>94</v>
      </c>
      <c r="R33" s="3573"/>
      <c r="S33" s="3574"/>
      <c r="T33" s="3574"/>
      <c r="U33" s="3574"/>
      <c r="V33" s="3574"/>
      <c r="W33" s="3574"/>
      <c r="X33" s="3574"/>
      <c r="Y33" s="3574"/>
      <c r="Z33" s="3575"/>
      <c r="AA33" s="45"/>
      <c r="AB33" s="3537"/>
      <c r="AC33" s="3538"/>
      <c r="AD33" s="3538"/>
      <c r="AE33" s="3538"/>
      <c r="AF33" s="3538"/>
      <c r="AG33" s="3539"/>
      <c r="AH33" s="1212"/>
    </row>
    <row r="34" spans="1:217" s="47" customFormat="1" ht="30" customHeight="1">
      <c r="A34" s="1177"/>
      <c r="B34" s="1177"/>
      <c r="E34" s="1150"/>
      <c r="F34" s="1110"/>
      <c r="G34" s="1104" t="s">
        <v>671</v>
      </c>
      <c r="H34" s="45"/>
      <c r="N34" s="3571" t="s">
        <v>2461</v>
      </c>
      <c r="O34" s="3571"/>
      <c r="P34" s="3571"/>
      <c r="Q34" s="985"/>
      <c r="R34" s="3576"/>
      <c r="S34" s="3577"/>
      <c r="T34" s="3577"/>
      <c r="U34" s="3577"/>
      <c r="V34" s="3577"/>
      <c r="W34" s="3577"/>
      <c r="X34" s="3577"/>
      <c r="Y34" s="3577"/>
      <c r="Z34" s="3578"/>
      <c r="AA34" s="1807" t="s">
        <v>935</v>
      </c>
      <c r="AB34" s="3540"/>
      <c r="AC34" s="3541"/>
      <c r="AD34" s="3541"/>
      <c r="AE34" s="3541"/>
      <c r="AF34" s="3541"/>
      <c r="AG34" s="3542"/>
      <c r="AH34" s="1212"/>
    </row>
    <row r="35" spans="1:217" s="47" customFormat="1" ht="30" customHeight="1">
      <c r="A35" s="1177"/>
      <c r="B35" s="1177"/>
      <c r="E35" s="1150"/>
      <c r="F35" s="1098"/>
      <c r="G35" s="1104"/>
      <c r="H35" s="45"/>
      <c r="AH35" s="1212"/>
    </row>
    <row r="36" spans="1:217" s="47" customFormat="1" ht="30" customHeight="1">
      <c r="A36" s="1177"/>
      <c r="B36" s="1177"/>
      <c r="E36" s="1150"/>
      <c r="F36" s="1226" t="s">
        <v>30</v>
      </c>
      <c r="G36" s="220" t="s">
        <v>483</v>
      </c>
      <c r="H36" s="45"/>
      <c r="N36" s="3570" t="s">
        <v>821</v>
      </c>
      <c r="O36" s="3570"/>
      <c r="P36" s="3570"/>
      <c r="Q36" s="3370">
        <v>27</v>
      </c>
      <c r="R36" s="3573"/>
      <c r="S36" s="3574"/>
      <c r="T36" s="3574"/>
      <c r="U36" s="3574"/>
      <c r="V36" s="3574"/>
      <c r="W36" s="3574"/>
      <c r="X36" s="3574"/>
      <c r="Y36" s="3574"/>
      <c r="Z36" s="3575"/>
      <c r="AA36" s="45"/>
      <c r="AB36" s="3537"/>
      <c r="AC36" s="3538"/>
      <c r="AD36" s="3538"/>
      <c r="AE36" s="3538"/>
      <c r="AF36" s="3538"/>
      <c r="AG36" s="3539"/>
      <c r="AH36" s="1215"/>
      <c r="AI36" s="1216"/>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row>
    <row r="37" spans="1:217" s="47" customFormat="1" ht="30" customHeight="1">
      <c r="A37" s="1177"/>
      <c r="B37" s="1177"/>
      <c r="E37" s="1150"/>
      <c r="F37" s="1098"/>
      <c r="G37" s="1104" t="s">
        <v>484</v>
      </c>
      <c r="H37" s="45"/>
      <c r="N37" s="3571" t="s">
        <v>477</v>
      </c>
      <c r="O37" s="3571"/>
      <c r="P37" s="3571"/>
      <c r="Q37" s="3188"/>
      <c r="R37" s="3576"/>
      <c r="S37" s="3577"/>
      <c r="T37" s="3577"/>
      <c r="U37" s="3577"/>
      <c r="V37" s="3577"/>
      <c r="W37" s="3577"/>
      <c r="X37" s="3577"/>
      <c r="Y37" s="3577"/>
      <c r="Z37" s="3578"/>
      <c r="AA37" s="1807" t="s">
        <v>935</v>
      </c>
      <c r="AB37" s="3540"/>
      <c r="AC37" s="3541"/>
      <c r="AD37" s="3541"/>
      <c r="AE37" s="3541"/>
      <c r="AF37" s="3541"/>
      <c r="AG37" s="3542"/>
      <c r="AH37" s="1217"/>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row>
    <row r="38" spans="1:217" s="47" customFormat="1" ht="30" customHeight="1">
      <c r="A38" s="1177"/>
      <c r="B38" s="1177"/>
      <c r="E38" s="1150"/>
      <c r="F38" s="1226"/>
      <c r="G38" s="1150"/>
      <c r="H38" s="1150"/>
      <c r="N38" s="1218"/>
      <c r="O38" s="1218"/>
      <c r="P38" s="1218"/>
      <c r="Q38" s="1218"/>
      <c r="R38" s="1218"/>
      <c r="T38" s="1150"/>
      <c r="U38" s="1384"/>
      <c r="V38" s="1384"/>
      <c r="W38" s="1384"/>
      <c r="X38" s="1501"/>
      <c r="Y38" s="1501"/>
      <c r="Z38" s="1492"/>
      <c r="AA38" s="1384"/>
      <c r="AB38" s="1384"/>
      <c r="AC38" s="1384"/>
      <c r="AD38" s="1384"/>
      <c r="AE38" s="1384"/>
      <c r="AF38" s="1384"/>
      <c r="AG38" s="1384"/>
      <c r="AH38" s="1212"/>
    </row>
    <row r="39" spans="1:217" s="47" customFormat="1" ht="30" customHeight="1">
      <c r="A39" s="1177"/>
      <c r="B39" s="1177"/>
      <c r="E39" s="1150"/>
      <c r="F39" s="1226" t="s">
        <v>32</v>
      </c>
      <c r="G39" s="1150" t="s">
        <v>485</v>
      </c>
      <c r="H39" s="1150"/>
      <c r="N39" s="3570" t="s">
        <v>473</v>
      </c>
      <c r="O39" s="3570"/>
      <c r="P39" s="1777"/>
      <c r="Q39" s="3370">
        <v>28</v>
      </c>
      <c r="R39" s="3573"/>
      <c r="S39" s="3574"/>
      <c r="T39" s="3574"/>
      <c r="U39" s="3574"/>
      <c r="V39" s="3574"/>
      <c r="W39" s="3574"/>
      <c r="X39" s="3574"/>
      <c r="Y39" s="3574"/>
      <c r="Z39" s="3575"/>
      <c r="AA39" s="45"/>
      <c r="AB39" s="3537"/>
      <c r="AC39" s="3538"/>
      <c r="AD39" s="3538"/>
      <c r="AE39" s="3538"/>
      <c r="AF39" s="3538"/>
      <c r="AG39" s="3539"/>
      <c r="AH39" s="1212"/>
    </row>
    <row r="40" spans="1:217" s="47" customFormat="1" ht="30" customHeight="1">
      <c r="A40" s="1177"/>
      <c r="B40" s="1177"/>
      <c r="E40" s="1150"/>
      <c r="F40" s="1226"/>
      <c r="G40" s="48" t="s">
        <v>486</v>
      </c>
      <c r="H40" s="1150"/>
      <c r="N40" s="3571" t="s">
        <v>474</v>
      </c>
      <c r="O40" s="3571"/>
      <c r="P40" s="1778"/>
      <c r="Q40" s="3188"/>
      <c r="R40" s="3576"/>
      <c r="S40" s="3577"/>
      <c r="T40" s="3577"/>
      <c r="U40" s="3577"/>
      <c r="V40" s="3577"/>
      <c r="W40" s="3577"/>
      <c r="X40" s="3577"/>
      <c r="Y40" s="3577"/>
      <c r="Z40" s="3578"/>
      <c r="AA40" s="1807" t="s">
        <v>935</v>
      </c>
      <c r="AB40" s="3540"/>
      <c r="AC40" s="3541"/>
      <c r="AD40" s="3541"/>
      <c r="AE40" s="3541"/>
      <c r="AF40" s="3541"/>
      <c r="AG40" s="3542"/>
      <c r="AH40" s="1212"/>
    </row>
    <row r="41" spans="1:217" s="47" customFormat="1" ht="30" customHeight="1">
      <c r="A41" s="1177"/>
      <c r="B41" s="1177"/>
      <c r="E41" s="1150"/>
      <c r="F41" s="1226"/>
      <c r="G41" s="1150"/>
      <c r="H41" s="1150"/>
      <c r="N41" s="1218"/>
      <c r="O41" s="1218"/>
      <c r="P41" s="1218"/>
      <c r="Q41" s="1218"/>
      <c r="R41" s="1218"/>
      <c r="T41" s="1150"/>
      <c r="U41" s="1384"/>
      <c r="V41" s="1384"/>
      <c r="W41" s="1384"/>
      <c r="X41" s="1501"/>
      <c r="Y41" s="1501"/>
      <c r="Z41" s="1492"/>
      <c r="AA41" s="1384"/>
      <c r="AB41" s="1384"/>
      <c r="AC41" s="1384"/>
      <c r="AD41" s="1384"/>
      <c r="AE41" s="1384"/>
      <c r="AF41" s="1384"/>
      <c r="AG41" s="1384"/>
      <c r="AH41" s="1212"/>
    </row>
    <row r="42" spans="1:217" s="47" customFormat="1" ht="30" customHeight="1">
      <c r="A42" s="1177"/>
      <c r="B42" s="1177"/>
      <c r="E42" s="1150"/>
      <c r="F42" s="1226" t="s">
        <v>46</v>
      </c>
      <c r="G42" s="1150" t="s">
        <v>2462</v>
      </c>
      <c r="H42" s="1150"/>
      <c r="N42" s="3570" t="s">
        <v>473</v>
      </c>
      <c r="O42" s="3570"/>
      <c r="P42" s="1777"/>
      <c r="Q42" s="3370">
        <v>50</v>
      </c>
      <c r="R42" s="3573"/>
      <c r="S42" s="3574"/>
      <c r="T42" s="3574"/>
      <c r="U42" s="3574"/>
      <c r="V42" s="3574"/>
      <c r="W42" s="3574"/>
      <c r="X42" s="3574"/>
      <c r="Y42" s="3574"/>
      <c r="Z42" s="3575"/>
      <c r="AA42" s="45"/>
      <c r="AB42" s="3537"/>
      <c r="AC42" s="3538"/>
      <c r="AD42" s="3538"/>
      <c r="AE42" s="3538"/>
      <c r="AF42" s="3538"/>
      <c r="AG42" s="3539"/>
      <c r="AH42" s="1212"/>
    </row>
    <row r="43" spans="1:217" s="47" customFormat="1" ht="30" customHeight="1">
      <c r="A43" s="1177"/>
      <c r="B43" s="1177"/>
      <c r="E43" s="1150"/>
      <c r="F43" s="1226"/>
      <c r="G43" s="1150" t="s">
        <v>2463</v>
      </c>
      <c r="H43" s="1150"/>
      <c r="N43" s="3571" t="s">
        <v>474</v>
      </c>
      <c r="O43" s="3571"/>
      <c r="P43" s="1778"/>
      <c r="Q43" s="3188"/>
      <c r="R43" s="3576"/>
      <c r="S43" s="3577"/>
      <c r="T43" s="3577"/>
      <c r="U43" s="3577"/>
      <c r="V43" s="3577"/>
      <c r="W43" s="3577"/>
      <c r="X43" s="3577"/>
      <c r="Y43" s="3577"/>
      <c r="Z43" s="3578"/>
      <c r="AA43" s="1807" t="s">
        <v>935</v>
      </c>
      <c r="AB43" s="3540"/>
      <c r="AC43" s="3541"/>
      <c r="AD43" s="3541"/>
      <c r="AE43" s="3541"/>
      <c r="AF43" s="3541"/>
      <c r="AG43" s="3542"/>
      <c r="AH43" s="1212"/>
    </row>
    <row r="44" spans="1:217" s="47" customFormat="1" ht="30" customHeight="1">
      <c r="A44" s="1177"/>
      <c r="B44" s="1177"/>
      <c r="E44" s="1150"/>
      <c r="F44" s="1226"/>
      <c r="G44" s="48" t="s">
        <v>2464</v>
      </c>
      <c r="H44" s="1150"/>
      <c r="N44" s="1778"/>
      <c r="O44" s="1778"/>
      <c r="P44" s="1778"/>
      <c r="Q44" s="985"/>
      <c r="R44" s="1776"/>
      <c r="S44" s="1776"/>
      <c r="T44" s="1776"/>
      <c r="U44" s="1776"/>
      <c r="V44" s="1776"/>
      <c r="W44" s="1776"/>
      <c r="X44" s="1807"/>
      <c r="Y44" s="1199"/>
      <c r="Z44" s="1199"/>
      <c r="AA44" s="1807"/>
      <c r="AB44" s="1817"/>
      <c r="AC44" s="1817"/>
      <c r="AD44" s="1817"/>
      <c r="AE44" s="1817"/>
      <c r="AF44" s="1817"/>
      <c r="AG44" s="1817"/>
      <c r="AH44" s="1212"/>
    </row>
    <row r="45" spans="1:217" s="47" customFormat="1" ht="30" customHeight="1">
      <c r="A45" s="1177"/>
      <c r="B45" s="1177"/>
      <c r="E45" s="1150"/>
      <c r="F45" s="1226"/>
      <c r="G45" s="48" t="s">
        <v>2465</v>
      </c>
      <c r="H45" s="1150"/>
      <c r="N45" s="1218"/>
      <c r="O45" s="1218"/>
      <c r="P45" s="1218"/>
      <c r="Q45" s="1218"/>
      <c r="R45" s="1218"/>
      <c r="T45" s="1150"/>
      <c r="U45" s="1384"/>
      <c r="V45" s="1384"/>
      <c r="W45" s="1384"/>
      <c r="X45" s="1501"/>
      <c r="Y45" s="1501"/>
      <c r="Z45" s="1492"/>
      <c r="AA45" s="1384"/>
      <c r="AB45" s="1384"/>
      <c r="AC45" s="1384"/>
      <c r="AD45" s="1384"/>
      <c r="AE45" s="1384"/>
      <c r="AF45" s="1384"/>
      <c r="AG45" s="1384"/>
      <c r="AH45" s="1212"/>
    </row>
    <row r="46" spans="1:217" s="47" customFormat="1" ht="30" customHeight="1">
      <c r="A46" s="1177"/>
      <c r="B46" s="1177"/>
      <c r="E46" s="1150"/>
      <c r="F46" s="1226"/>
      <c r="G46" s="1150"/>
      <c r="H46" s="1150"/>
      <c r="N46" s="1218"/>
      <c r="O46" s="1218"/>
      <c r="P46" s="1218"/>
      <c r="Q46" s="1218"/>
      <c r="R46" s="1218"/>
      <c r="T46" s="1150"/>
      <c r="U46" s="1384"/>
      <c r="V46" s="1384"/>
      <c r="W46" s="1384"/>
      <c r="X46" s="1501"/>
      <c r="Y46" s="1501"/>
      <c r="Z46" s="1492"/>
      <c r="AA46" s="1384"/>
      <c r="AB46" s="1384"/>
      <c r="AC46" s="1384"/>
      <c r="AD46" s="1384"/>
      <c r="AE46" s="1384"/>
      <c r="AF46" s="1384"/>
      <c r="AG46" s="1384"/>
      <c r="AH46" s="1212"/>
    </row>
    <row r="47" spans="1:217" s="47" customFormat="1" ht="30" customHeight="1">
      <c r="A47" s="1177"/>
      <c r="B47" s="1177"/>
      <c r="E47" s="1150"/>
      <c r="F47" s="1226" t="s">
        <v>319</v>
      </c>
      <c r="G47" s="1150" t="s">
        <v>2466</v>
      </c>
      <c r="H47" s="1150"/>
      <c r="N47" s="3570" t="s">
        <v>473</v>
      </c>
      <c r="O47" s="3570"/>
      <c r="P47" s="1777"/>
      <c r="Q47" s="3370">
        <v>51</v>
      </c>
      <c r="R47" s="3573"/>
      <c r="S47" s="3574"/>
      <c r="T47" s="3574"/>
      <c r="U47" s="3574"/>
      <c r="V47" s="3574"/>
      <c r="W47" s="3574"/>
      <c r="X47" s="3574"/>
      <c r="Y47" s="3574"/>
      <c r="Z47" s="3575"/>
      <c r="AA47" s="45"/>
      <c r="AB47" s="3537"/>
      <c r="AC47" s="3538"/>
      <c r="AD47" s="3538"/>
      <c r="AE47" s="3538"/>
      <c r="AF47" s="3538"/>
      <c r="AG47" s="3539"/>
      <c r="AH47" s="1212"/>
    </row>
    <row r="48" spans="1:217" s="47" customFormat="1" ht="30" customHeight="1">
      <c r="A48" s="1177"/>
      <c r="B48" s="1177"/>
      <c r="E48" s="1150"/>
      <c r="F48" s="1226"/>
      <c r="G48" s="48" t="s">
        <v>2466</v>
      </c>
      <c r="H48" s="1150"/>
      <c r="N48" s="3571" t="s">
        <v>474</v>
      </c>
      <c r="O48" s="3571"/>
      <c r="P48" s="1778"/>
      <c r="Q48" s="3188"/>
      <c r="R48" s="3576"/>
      <c r="S48" s="3577"/>
      <c r="T48" s="3577"/>
      <c r="U48" s="3577"/>
      <c r="V48" s="3577"/>
      <c r="W48" s="3577"/>
      <c r="X48" s="3577"/>
      <c r="Y48" s="3577"/>
      <c r="Z48" s="3578"/>
      <c r="AA48" s="1807" t="s">
        <v>935</v>
      </c>
      <c r="AB48" s="3540"/>
      <c r="AC48" s="3541"/>
      <c r="AD48" s="3541"/>
      <c r="AE48" s="3541"/>
      <c r="AF48" s="3541"/>
      <c r="AG48" s="3542"/>
      <c r="AH48" s="1212"/>
    </row>
    <row r="49" spans="1:34" s="47" customFormat="1" ht="30" customHeight="1">
      <c r="A49" s="1177"/>
      <c r="B49" s="1177"/>
      <c r="E49" s="1150"/>
      <c r="F49" s="1226"/>
      <c r="G49" s="1150"/>
      <c r="H49" s="1150"/>
      <c r="O49" s="1218"/>
      <c r="P49" s="1218"/>
      <c r="Q49" s="1218"/>
      <c r="R49" s="1218"/>
      <c r="S49" s="1218"/>
      <c r="T49" s="1150"/>
      <c r="U49" s="1211"/>
      <c r="V49" s="1118"/>
      <c r="W49" s="1118"/>
      <c r="Z49" s="1037"/>
      <c r="AA49" s="1118"/>
      <c r="AB49" s="1118"/>
      <c r="AC49" s="1118"/>
      <c r="AD49" s="1118"/>
      <c r="AE49" s="1118"/>
      <c r="AF49" s="1118"/>
      <c r="AG49" s="1118"/>
      <c r="AH49" s="1212"/>
    </row>
    <row r="50" spans="1:34" s="47" customFormat="1" ht="30" customHeight="1">
      <c r="A50" s="1177"/>
      <c r="B50" s="1177"/>
      <c r="E50" s="1150"/>
      <c r="F50" s="1226" t="s">
        <v>326</v>
      </c>
      <c r="G50" s="1150" t="s">
        <v>669</v>
      </c>
      <c r="H50" s="1150"/>
      <c r="N50" s="3570" t="s">
        <v>821</v>
      </c>
      <c r="O50" s="3570"/>
      <c r="P50" s="3570"/>
      <c r="Q50" s="3370">
        <v>52</v>
      </c>
      <c r="R50" s="3573"/>
      <c r="S50" s="3574"/>
      <c r="T50" s="3574"/>
      <c r="U50" s="3574"/>
      <c r="V50" s="3574"/>
      <c r="W50" s="3574"/>
      <c r="X50" s="3574"/>
      <c r="Y50" s="3574"/>
      <c r="Z50" s="3575"/>
      <c r="AA50" s="45"/>
      <c r="AB50" s="3537"/>
      <c r="AC50" s="3538"/>
      <c r="AD50" s="3538"/>
      <c r="AE50" s="3538"/>
      <c r="AF50" s="3538"/>
      <c r="AG50" s="3539"/>
      <c r="AH50" s="1212"/>
    </row>
    <row r="51" spans="1:34" s="47" customFormat="1" ht="30" customHeight="1">
      <c r="A51" s="1177"/>
      <c r="B51" s="1177"/>
      <c r="E51" s="1150"/>
      <c r="F51" s="1226"/>
      <c r="G51" s="48" t="s">
        <v>670</v>
      </c>
      <c r="H51" s="1150"/>
      <c r="N51" s="3571" t="s">
        <v>477</v>
      </c>
      <c r="O51" s="3571"/>
      <c r="P51" s="3571"/>
      <c r="Q51" s="3188"/>
      <c r="R51" s="3576"/>
      <c r="S51" s="3577"/>
      <c r="T51" s="3577"/>
      <c r="U51" s="3577"/>
      <c r="V51" s="3577"/>
      <c r="W51" s="3577"/>
      <c r="X51" s="3577"/>
      <c r="Y51" s="3577"/>
      <c r="Z51" s="3578"/>
      <c r="AA51" s="1807" t="s">
        <v>935</v>
      </c>
      <c r="AB51" s="3540"/>
      <c r="AC51" s="3541"/>
      <c r="AD51" s="3541"/>
      <c r="AE51" s="3541"/>
      <c r="AF51" s="3541"/>
      <c r="AG51" s="3542"/>
      <c r="AH51" s="1212"/>
    </row>
    <row r="52" spans="1:34" s="47" customFormat="1" ht="30" customHeight="1">
      <c r="A52" s="1177"/>
      <c r="B52" s="1177"/>
      <c r="D52" s="1150"/>
      <c r="E52" s="1150"/>
      <c r="F52" s="1226"/>
      <c r="AH52" s="1212"/>
    </row>
    <row r="53" spans="1:34" s="47" customFormat="1" ht="30" customHeight="1">
      <c r="A53" s="1177"/>
      <c r="B53" s="1177"/>
      <c r="D53" s="1150"/>
      <c r="E53" s="1150"/>
      <c r="F53" s="1216" t="s">
        <v>2467</v>
      </c>
      <c r="G53" s="1150" t="s">
        <v>2468</v>
      </c>
      <c r="AH53" s="1212"/>
    </row>
    <row r="54" spans="1:34" s="47" customFormat="1" ht="30" customHeight="1">
      <c r="A54" s="1177"/>
      <c r="B54" s="1177"/>
      <c r="D54" s="1150"/>
      <c r="E54" s="1150"/>
      <c r="F54" s="1216"/>
      <c r="G54" s="48" t="s">
        <v>822</v>
      </c>
      <c r="AH54" s="1212"/>
    </row>
    <row r="55" spans="1:34" s="47" customFormat="1" ht="30" customHeight="1">
      <c r="A55" s="1177"/>
      <c r="B55" s="1177"/>
      <c r="D55" s="1150"/>
      <c r="E55" s="1150"/>
      <c r="F55" s="1150"/>
      <c r="G55" s="1226"/>
      <c r="I55" s="1150"/>
      <c r="O55" s="49"/>
      <c r="P55" s="49"/>
      <c r="Q55" s="49"/>
      <c r="R55" s="49"/>
      <c r="S55" s="49"/>
      <c r="T55" s="1078"/>
      <c r="U55" s="1118"/>
      <c r="V55" s="1118"/>
      <c r="W55" s="1118"/>
      <c r="AH55" s="1212"/>
    </row>
    <row r="56" spans="1:34" s="47" customFormat="1" ht="30" customHeight="1">
      <c r="A56" s="1177"/>
      <c r="B56" s="1177"/>
      <c r="D56" s="1150"/>
      <c r="E56" s="1150"/>
      <c r="F56" s="1150"/>
      <c r="G56" s="1226"/>
      <c r="H56" s="1150"/>
      <c r="I56" s="1150"/>
      <c r="O56" s="49"/>
      <c r="P56" s="49"/>
      <c r="Q56" s="49"/>
      <c r="R56" s="49"/>
      <c r="S56" s="49"/>
      <c r="T56" s="1078"/>
      <c r="U56" s="1118"/>
      <c r="V56" s="1118"/>
      <c r="W56" s="1118"/>
      <c r="AF56" s="3371">
        <v>1203</v>
      </c>
      <c r="AG56" s="3371"/>
      <c r="AH56" s="1212"/>
    </row>
    <row r="57" spans="1:34" s="47" customFormat="1" ht="30" customHeight="1">
      <c r="A57" s="1177"/>
      <c r="B57" s="1177"/>
      <c r="D57" s="1150"/>
      <c r="E57" s="1150"/>
      <c r="F57" s="1150"/>
      <c r="G57" s="3568" t="s">
        <v>52</v>
      </c>
      <c r="H57" s="3582"/>
      <c r="I57" s="3583"/>
      <c r="J57" s="3583"/>
      <c r="K57" s="3583"/>
      <c r="L57" s="3583"/>
      <c r="M57" s="3583"/>
      <c r="N57" s="3583"/>
      <c r="O57" s="3583"/>
      <c r="P57" s="3583"/>
      <c r="Q57" s="3583"/>
      <c r="R57" s="3583"/>
      <c r="S57" s="3583"/>
      <c r="T57" s="3583"/>
      <c r="U57" s="3583"/>
      <c r="V57" s="3583"/>
      <c r="W57" s="3583"/>
      <c r="X57" s="3583"/>
      <c r="Y57" s="3583"/>
      <c r="Z57" s="3583"/>
      <c r="AA57" s="3583"/>
      <c r="AB57" s="3583"/>
      <c r="AC57" s="3583"/>
      <c r="AD57" s="3583"/>
      <c r="AE57" s="3583"/>
      <c r="AF57" s="3583"/>
      <c r="AG57" s="3584"/>
      <c r="AH57" s="1212"/>
    </row>
    <row r="58" spans="1:34" s="47" customFormat="1" ht="30" customHeight="1">
      <c r="A58" s="1177"/>
      <c r="B58" s="1177"/>
      <c r="D58" s="1150"/>
      <c r="E58" s="1150"/>
      <c r="F58" s="1150"/>
      <c r="G58" s="3569"/>
      <c r="H58" s="3585"/>
      <c r="I58" s="3586"/>
      <c r="J58" s="3586"/>
      <c r="K58" s="3586"/>
      <c r="L58" s="3586"/>
      <c r="M58" s="3586"/>
      <c r="N58" s="3586"/>
      <c r="O58" s="3586"/>
      <c r="P58" s="3586"/>
      <c r="Q58" s="3586"/>
      <c r="R58" s="3586"/>
      <c r="S58" s="3586"/>
      <c r="T58" s="3586"/>
      <c r="U58" s="3586"/>
      <c r="V58" s="3586"/>
      <c r="W58" s="3586"/>
      <c r="X58" s="3586"/>
      <c r="Y58" s="3586"/>
      <c r="Z58" s="3586"/>
      <c r="AA58" s="3586"/>
      <c r="AB58" s="3586"/>
      <c r="AC58" s="3586"/>
      <c r="AD58" s="3586"/>
      <c r="AE58" s="3586"/>
      <c r="AF58" s="3586"/>
      <c r="AG58" s="3587"/>
      <c r="AH58" s="1212"/>
    </row>
    <row r="59" spans="1:34" s="47" customFormat="1" ht="30" customHeight="1">
      <c r="A59" s="1177"/>
      <c r="B59" s="1177"/>
      <c r="D59" s="1150"/>
      <c r="E59" s="1150"/>
      <c r="F59" s="1150"/>
      <c r="G59" s="1226"/>
      <c r="Y59" s="3588">
        <v>1201</v>
      </c>
      <c r="Z59" s="3588"/>
      <c r="AF59" s="3371">
        <v>1202</v>
      </c>
      <c r="AG59" s="3371"/>
      <c r="AH59" s="1212"/>
    </row>
    <row r="60" spans="1:34" s="47" customFormat="1" ht="30" customHeight="1">
      <c r="A60" s="1177"/>
      <c r="B60" s="1177"/>
      <c r="D60" s="1150"/>
      <c r="E60" s="1150"/>
      <c r="F60" s="1150"/>
      <c r="G60" s="3572"/>
      <c r="H60" s="1501"/>
      <c r="I60" s="1501"/>
      <c r="J60" s="1501"/>
      <c r="K60" s="1501"/>
      <c r="L60" s="1501"/>
      <c r="M60" s="1501"/>
      <c r="N60" s="3570" t="s">
        <v>821</v>
      </c>
      <c r="O60" s="3570"/>
      <c r="P60" s="3570"/>
      <c r="Q60" s="3370" t="s">
        <v>59</v>
      </c>
      <c r="R60" s="3573"/>
      <c r="S60" s="3574"/>
      <c r="T60" s="3574"/>
      <c r="U60" s="3574"/>
      <c r="V60" s="3574"/>
      <c r="W60" s="3574"/>
      <c r="X60" s="3574"/>
      <c r="Y60" s="3574"/>
      <c r="Z60" s="3575"/>
      <c r="AA60" s="45"/>
      <c r="AB60" s="3537"/>
      <c r="AC60" s="3538"/>
      <c r="AD60" s="3538"/>
      <c r="AE60" s="3538"/>
      <c r="AF60" s="3538"/>
      <c r="AG60" s="3539"/>
      <c r="AH60" s="1212"/>
    </row>
    <row r="61" spans="1:34" s="47" customFormat="1" ht="30" customHeight="1">
      <c r="A61" s="1177"/>
      <c r="B61" s="1177"/>
      <c r="D61" s="1150"/>
      <c r="E61" s="1150"/>
      <c r="F61" s="1150"/>
      <c r="G61" s="3572"/>
      <c r="H61" s="1501"/>
      <c r="I61" s="1501"/>
      <c r="J61" s="1501"/>
      <c r="K61" s="1501"/>
      <c r="L61" s="1501"/>
      <c r="M61" s="1501"/>
      <c r="N61" s="3571" t="s">
        <v>477</v>
      </c>
      <c r="O61" s="3571"/>
      <c r="P61" s="3571"/>
      <c r="Q61" s="3188"/>
      <c r="R61" s="3576"/>
      <c r="S61" s="3577"/>
      <c r="T61" s="3577"/>
      <c r="U61" s="3577"/>
      <c r="V61" s="3577"/>
      <c r="W61" s="3577"/>
      <c r="X61" s="3577"/>
      <c r="Y61" s="3577"/>
      <c r="Z61" s="3578"/>
      <c r="AA61" s="1807" t="s">
        <v>935</v>
      </c>
      <c r="AB61" s="3540"/>
      <c r="AC61" s="3541"/>
      <c r="AD61" s="3541"/>
      <c r="AE61" s="3541"/>
      <c r="AF61" s="3541"/>
      <c r="AG61" s="3542"/>
      <c r="AH61" s="1212"/>
    </row>
    <row r="62" spans="1:34" s="47" customFormat="1" ht="30" customHeight="1">
      <c r="A62" s="1177"/>
      <c r="B62" s="1388"/>
      <c r="C62" s="1389"/>
      <c r="D62" s="1818"/>
      <c r="E62" s="1818"/>
      <c r="F62" s="1818"/>
      <c r="G62" s="1819"/>
      <c r="H62" s="1818"/>
      <c r="I62" s="1818"/>
      <c r="J62" s="1818"/>
      <c r="K62" s="1818"/>
      <c r="L62" s="1818"/>
      <c r="M62" s="1818"/>
      <c r="N62" s="1818"/>
      <c r="O62" s="1820"/>
      <c r="P62" s="1820"/>
      <c r="Q62" s="1820"/>
      <c r="R62" s="1820"/>
      <c r="S62" s="1820"/>
      <c r="T62" s="1075"/>
      <c r="U62" s="1779"/>
      <c r="V62" s="1779"/>
      <c r="W62" s="1779"/>
      <c r="X62" s="1779"/>
      <c r="Y62" s="3591"/>
      <c r="Z62" s="3591"/>
      <c r="AA62" s="1389"/>
      <c r="AB62" s="1389"/>
      <c r="AC62" s="1389"/>
      <c r="AD62" s="1389"/>
      <c r="AE62" s="1389"/>
      <c r="AF62" s="3591"/>
      <c r="AG62" s="3591"/>
      <c r="AH62" s="1390"/>
    </row>
    <row r="63" spans="1:34" s="47" customFormat="1" ht="30" customHeight="1">
      <c r="A63" s="1177"/>
      <c r="B63" s="1177"/>
      <c r="D63" s="1150"/>
      <c r="E63" s="1150"/>
      <c r="F63" s="1150"/>
      <c r="G63" s="1226"/>
      <c r="H63" s="1150"/>
      <c r="I63" s="1150"/>
      <c r="J63" s="1150"/>
      <c r="K63" s="1150"/>
      <c r="L63" s="1150"/>
      <c r="M63" s="1150"/>
      <c r="N63" s="1150"/>
      <c r="O63" s="3570"/>
      <c r="P63" s="3570"/>
      <c r="Q63" s="3570"/>
      <c r="R63" s="3570"/>
      <c r="S63" s="3570"/>
      <c r="T63" s="3370"/>
      <c r="U63" s="1384"/>
      <c r="V63" s="1384"/>
      <c r="W63" s="1384"/>
      <c r="X63" s="1384"/>
      <c r="Y63" s="1384"/>
      <c r="Z63" s="1384"/>
      <c r="AA63" s="1118"/>
      <c r="AB63" s="1384"/>
      <c r="AC63" s="1384"/>
      <c r="AD63" s="1384"/>
      <c r="AE63" s="1384"/>
      <c r="AF63" s="1384"/>
      <c r="AG63" s="1384"/>
      <c r="AH63" s="1212"/>
    </row>
    <row r="64" spans="1:34" s="47" customFormat="1" ht="30" customHeight="1">
      <c r="A64" s="1177"/>
      <c r="B64" s="1177"/>
      <c r="D64" s="1150"/>
      <c r="E64" s="1150"/>
      <c r="F64" s="1150"/>
      <c r="G64" s="1226"/>
      <c r="H64" s="1150"/>
      <c r="I64" s="1150"/>
      <c r="J64" s="1150"/>
      <c r="K64" s="1150"/>
      <c r="L64" s="1150"/>
      <c r="M64" s="1150"/>
      <c r="N64" s="1150"/>
      <c r="O64" s="3571"/>
      <c r="P64" s="3571"/>
      <c r="Q64" s="3571"/>
      <c r="R64" s="3571"/>
      <c r="S64" s="3571"/>
      <c r="T64" s="3370"/>
      <c r="U64" s="1384"/>
      <c r="V64" s="1384"/>
      <c r="W64" s="1384"/>
      <c r="X64" s="1384"/>
      <c r="Y64" s="3592">
        <v>1201</v>
      </c>
      <c r="Z64" s="3592"/>
      <c r="AA64" s="1118"/>
      <c r="AB64" s="1384"/>
      <c r="AC64" s="1384"/>
      <c r="AD64" s="1384"/>
      <c r="AE64" s="1384"/>
      <c r="AF64" s="3593">
        <v>1202</v>
      </c>
      <c r="AG64" s="3593"/>
      <c r="AH64" s="1212"/>
    </row>
    <row r="65" spans="1:34" s="47" customFormat="1" ht="30" customHeight="1">
      <c r="A65" s="1177"/>
      <c r="B65" s="1177"/>
      <c r="D65" s="1150"/>
      <c r="E65" s="2041">
        <v>15.4</v>
      </c>
      <c r="F65" s="1226" t="s">
        <v>2469</v>
      </c>
      <c r="G65" s="1150"/>
      <c r="H65" s="1150"/>
      <c r="I65" s="1150"/>
      <c r="K65" s="1150"/>
      <c r="L65" s="1150"/>
      <c r="M65" s="1150"/>
      <c r="N65" s="3570" t="s">
        <v>478</v>
      </c>
      <c r="O65" s="3570"/>
      <c r="P65" s="3570"/>
      <c r="Q65" s="3370">
        <v>58</v>
      </c>
      <c r="R65" s="3573"/>
      <c r="S65" s="3574"/>
      <c r="T65" s="3574"/>
      <c r="U65" s="3574"/>
      <c r="V65" s="3574"/>
      <c r="W65" s="3574"/>
      <c r="X65" s="3574"/>
      <c r="Y65" s="3574"/>
      <c r="Z65" s="3575"/>
      <c r="AA65" s="45"/>
      <c r="AB65" s="3537"/>
      <c r="AC65" s="3538"/>
      <c r="AD65" s="3538"/>
      <c r="AE65" s="3538"/>
      <c r="AF65" s="3538"/>
      <c r="AG65" s="3539"/>
      <c r="AH65" s="1212"/>
    </row>
    <row r="66" spans="1:34" s="47" customFormat="1" ht="30" customHeight="1">
      <c r="A66" s="1177"/>
      <c r="B66" s="1177"/>
      <c r="D66" s="1150"/>
      <c r="E66" s="1150"/>
      <c r="F66" s="1216" t="s">
        <v>2470</v>
      </c>
      <c r="G66" s="1501"/>
      <c r="H66" s="1501"/>
      <c r="I66" s="1501"/>
      <c r="K66" s="1501"/>
      <c r="L66" s="1501"/>
      <c r="M66" s="1501"/>
      <c r="N66" s="3571" t="s">
        <v>479</v>
      </c>
      <c r="O66" s="3571"/>
      <c r="P66" s="3571"/>
      <c r="Q66" s="3188"/>
      <c r="R66" s="3576"/>
      <c r="S66" s="3577"/>
      <c r="T66" s="3577"/>
      <c r="U66" s="3577"/>
      <c r="V66" s="3577"/>
      <c r="W66" s="3577"/>
      <c r="X66" s="3577"/>
      <c r="Y66" s="3577"/>
      <c r="Z66" s="3578"/>
      <c r="AA66" s="1807" t="s">
        <v>935</v>
      </c>
      <c r="AB66" s="3540"/>
      <c r="AC66" s="3541"/>
      <c r="AD66" s="3541"/>
      <c r="AE66" s="3541"/>
      <c r="AF66" s="3541"/>
      <c r="AG66" s="3542"/>
      <c r="AH66" s="1212"/>
    </row>
    <row r="67" spans="1:34" s="47" customFormat="1" ht="30" customHeight="1">
      <c r="A67" s="1177"/>
      <c r="B67" s="1177"/>
      <c r="D67" s="1150"/>
      <c r="E67" s="1150"/>
      <c r="F67" s="1226" t="s">
        <v>2471</v>
      </c>
      <c r="G67" s="1150"/>
      <c r="H67" s="1150"/>
      <c r="I67" s="1150"/>
      <c r="K67" s="1150"/>
      <c r="L67" s="1150"/>
      <c r="M67" s="1150"/>
      <c r="N67" s="1150"/>
      <c r="O67" s="1778"/>
      <c r="P67" s="1778"/>
      <c r="Q67" s="1778"/>
      <c r="R67" s="1778"/>
      <c r="S67" s="1778"/>
      <c r="T67" s="1000"/>
      <c r="U67" s="1037"/>
      <c r="V67" s="1037"/>
      <c r="W67" s="1037"/>
      <c r="X67" s="1037"/>
      <c r="Y67" s="3469"/>
      <c r="Z67" s="3469"/>
      <c r="AF67" s="3469"/>
      <c r="AG67" s="3469"/>
      <c r="AH67" s="1212"/>
    </row>
    <row r="68" spans="1:34" s="47" customFormat="1" ht="30" customHeight="1">
      <c r="A68" s="1177"/>
      <c r="B68" s="1177"/>
      <c r="D68" s="1150"/>
      <c r="E68" s="1150"/>
      <c r="F68" s="1226" t="s">
        <v>2472</v>
      </c>
      <c r="G68" s="1150"/>
      <c r="H68" s="1150"/>
      <c r="I68" s="1150"/>
      <c r="K68" s="1150"/>
      <c r="L68" s="1150"/>
      <c r="M68" s="1150"/>
      <c r="N68" s="1150"/>
      <c r="O68" s="3570"/>
      <c r="P68" s="3570"/>
      <c r="Q68" s="3570"/>
      <c r="R68" s="3570"/>
      <c r="S68" s="3570"/>
      <c r="T68" s="3370"/>
      <c r="U68" s="3594"/>
      <c r="V68" s="3594"/>
      <c r="W68" s="3594"/>
      <c r="X68" s="3594"/>
      <c r="Y68" s="3594"/>
      <c r="Z68" s="3594"/>
      <c r="AA68" s="1118"/>
      <c r="AB68" s="3594"/>
      <c r="AC68" s="3594"/>
      <c r="AD68" s="3594"/>
      <c r="AE68" s="3594"/>
      <c r="AF68" s="3594"/>
      <c r="AG68" s="3594"/>
      <c r="AH68" s="1212"/>
    </row>
    <row r="69" spans="1:34" s="47" customFormat="1" ht="30" customHeight="1">
      <c r="A69" s="1177"/>
      <c r="B69" s="1177"/>
      <c r="D69" s="1150"/>
      <c r="E69" s="1150"/>
      <c r="F69" s="1229" t="s">
        <v>2473</v>
      </c>
      <c r="G69" s="1150"/>
      <c r="H69" s="1150"/>
      <c r="I69" s="1150"/>
      <c r="K69" s="1150"/>
      <c r="L69" s="1150"/>
      <c r="M69" s="1150"/>
      <c r="N69" s="1150"/>
      <c r="O69" s="3571"/>
      <c r="P69" s="3571"/>
      <c r="Q69" s="3571"/>
      <c r="R69" s="3571"/>
      <c r="S69" s="3571"/>
      <c r="T69" s="3370"/>
      <c r="U69" s="3594"/>
      <c r="V69" s="3594"/>
      <c r="W69" s="3594"/>
      <c r="X69" s="3594"/>
      <c r="Y69" s="3594"/>
      <c r="Z69" s="3594"/>
      <c r="AA69" s="1118"/>
      <c r="AB69" s="3594"/>
      <c r="AC69" s="3594"/>
      <c r="AD69" s="3594"/>
      <c r="AE69" s="3594"/>
      <c r="AF69" s="3594"/>
      <c r="AG69" s="3594"/>
      <c r="AH69" s="1212"/>
    </row>
    <row r="70" spans="1:34" s="47" customFormat="1" ht="30" customHeight="1">
      <c r="A70" s="1177"/>
      <c r="B70" s="1177"/>
      <c r="D70" s="1150"/>
      <c r="E70" s="1150"/>
      <c r="F70" s="1229" t="s">
        <v>2474</v>
      </c>
      <c r="G70" s="1150"/>
      <c r="H70" s="1150"/>
      <c r="I70" s="1150"/>
      <c r="K70" s="1150"/>
      <c r="L70" s="1150"/>
      <c r="M70" s="1150"/>
      <c r="N70" s="1150"/>
      <c r="O70" s="1218"/>
      <c r="P70" s="1218"/>
      <c r="Q70" s="1218"/>
      <c r="R70" s="1218"/>
      <c r="S70" s="1218"/>
      <c r="T70" s="1078"/>
      <c r="U70" s="1118"/>
      <c r="V70" s="1118"/>
      <c r="W70" s="1118"/>
      <c r="Z70" s="1037"/>
      <c r="AA70" s="1118"/>
      <c r="AB70" s="1118"/>
      <c r="AC70" s="1118"/>
      <c r="AD70" s="1118"/>
      <c r="AE70" s="1118"/>
      <c r="AF70" s="1118"/>
      <c r="AG70" s="1118"/>
      <c r="AH70" s="1212"/>
    </row>
    <row r="71" spans="1:34" s="47" customFormat="1" ht="30" customHeight="1">
      <c r="A71" s="1177"/>
      <c r="B71" s="1177"/>
      <c r="D71" s="1150"/>
      <c r="E71" s="1150"/>
      <c r="F71" s="1821" t="s">
        <v>2475</v>
      </c>
      <c r="G71" s="1501"/>
      <c r="H71" s="1501"/>
      <c r="I71" s="1501"/>
      <c r="K71" s="1501"/>
      <c r="L71" s="1501"/>
      <c r="M71" s="1501"/>
      <c r="N71" s="1501"/>
      <c r="O71" s="1501"/>
      <c r="P71" s="1501"/>
      <c r="Q71" s="1501"/>
      <c r="R71" s="1501"/>
      <c r="S71" s="1501"/>
      <c r="T71" s="1501"/>
      <c r="U71" s="1501"/>
      <c r="V71" s="1501"/>
      <c r="W71" s="1501"/>
      <c r="X71" s="1501"/>
      <c r="Y71" s="1501"/>
      <c r="Z71" s="1501"/>
      <c r="AA71" s="1501"/>
      <c r="AB71" s="1501"/>
      <c r="AC71" s="1501"/>
      <c r="AD71" s="1501"/>
      <c r="AE71" s="1501"/>
      <c r="AF71" s="1501"/>
      <c r="AG71" s="1501"/>
      <c r="AH71" s="1212"/>
    </row>
    <row r="72" spans="1:34" s="47" customFormat="1" ht="30" customHeight="1">
      <c r="A72" s="1177"/>
      <c r="B72" s="1177"/>
      <c r="D72" s="1150"/>
      <c r="E72" s="1150"/>
      <c r="F72" s="1150"/>
      <c r="G72" s="1216"/>
      <c r="H72" s="1501"/>
      <c r="I72" s="1501"/>
      <c r="J72" s="1501"/>
      <c r="K72" s="1501"/>
      <c r="L72" s="1501"/>
      <c r="M72" s="1501"/>
      <c r="N72" s="1501"/>
      <c r="O72" s="1501"/>
      <c r="P72" s="1501"/>
      <c r="Q72" s="1501"/>
      <c r="R72" s="1501"/>
      <c r="S72" s="1501"/>
      <c r="T72" s="1501"/>
      <c r="U72" s="1501"/>
      <c r="V72" s="1501"/>
      <c r="W72" s="1501"/>
      <c r="X72" s="1501"/>
      <c r="Y72" s="1501"/>
      <c r="Z72" s="1501"/>
      <c r="AA72" s="1501"/>
      <c r="AB72" s="1501"/>
      <c r="AC72" s="1501"/>
      <c r="AD72" s="1501"/>
      <c r="AE72" s="1501"/>
      <c r="AF72" s="1501"/>
      <c r="AG72" s="1501"/>
      <c r="AH72" s="1212"/>
    </row>
    <row r="73" spans="1:34" s="47" customFormat="1" ht="30" customHeight="1">
      <c r="A73" s="1177"/>
      <c r="B73" s="1177"/>
      <c r="D73" s="1150"/>
      <c r="E73" s="1150"/>
      <c r="F73" s="1150"/>
      <c r="G73" s="1226"/>
      <c r="H73" s="1150"/>
      <c r="I73" s="1150"/>
      <c r="J73" s="1150"/>
      <c r="K73" s="1150"/>
      <c r="L73" s="1150"/>
      <c r="M73" s="1150"/>
      <c r="N73" s="1150"/>
      <c r="O73" s="1218"/>
      <c r="P73" s="1218"/>
      <c r="Q73" s="1218"/>
      <c r="R73" s="1218"/>
      <c r="S73" s="1218"/>
      <c r="T73" s="1078"/>
      <c r="U73" s="1118"/>
      <c r="V73" s="1118"/>
      <c r="W73" s="1118"/>
      <c r="Y73" s="3469"/>
      <c r="Z73" s="3469"/>
      <c r="AF73" s="3469"/>
      <c r="AG73" s="3469"/>
      <c r="AH73" s="1212"/>
    </row>
    <row r="74" spans="1:34" s="47" customFormat="1" ht="30" customHeight="1">
      <c r="A74" s="1177"/>
      <c r="B74" s="1177"/>
      <c r="D74" s="1150"/>
      <c r="E74" s="1150"/>
      <c r="F74" s="1150"/>
      <c r="G74" s="1226"/>
      <c r="H74" s="1150"/>
      <c r="I74" s="1150"/>
      <c r="J74" s="1150"/>
      <c r="K74" s="1150"/>
      <c r="L74" s="1150"/>
      <c r="M74" s="1150"/>
      <c r="N74" s="1150"/>
      <c r="O74" s="3570"/>
      <c r="P74" s="3570"/>
      <c r="Q74" s="3570"/>
      <c r="R74" s="3570"/>
      <c r="S74" s="3570"/>
      <c r="T74" s="1000"/>
      <c r="U74" s="3594"/>
      <c r="V74" s="3594"/>
      <c r="W74" s="3594"/>
      <c r="X74" s="3594"/>
      <c r="Y74" s="3594"/>
      <c r="Z74" s="3594"/>
      <c r="AA74" s="1118"/>
      <c r="AB74" s="3594"/>
      <c r="AC74" s="3594"/>
      <c r="AD74" s="3594"/>
      <c r="AE74" s="3594"/>
      <c r="AF74" s="3594"/>
      <c r="AG74" s="3594"/>
      <c r="AH74" s="1212"/>
    </row>
    <row r="75" spans="1:34" s="47" customFormat="1" ht="30" customHeight="1">
      <c r="A75" s="1177"/>
      <c r="B75" s="1177"/>
      <c r="D75" s="1150"/>
      <c r="E75" s="1150"/>
      <c r="F75" s="1150"/>
      <c r="G75" s="1226"/>
      <c r="H75" s="1150"/>
      <c r="I75" s="1150"/>
      <c r="J75" s="1150"/>
      <c r="K75" s="1150"/>
      <c r="L75" s="1150"/>
      <c r="M75" s="1150"/>
      <c r="N75" s="1150"/>
      <c r="O75" s="1150"/>
      <c r="P75" s="1150"/>
      <c r="Q75" s="1150"/>
      <c r="R75" s="1150"/>
      <c r="S75" s="1150"/>
      <c r="T75" s="1078"/>
      <c r="U75" s="1118"/>
      <c r="V75" s="1118"/>
      <c r="W75" s="1118"/>
      <c r="X75" s="1118"/>
      <c r="Y75" s="1118"/>
      <c r="Z75" s="1037"/>
      <c r="AA75" s="1118"/>
      <c r="AB75" s="1118"/>
      <c r="AC75" s="1118"/>
      <c r="AD75" s="1118"/>
      <c r="AE75" s="1118"/>
      <c r="AF75" s="1118"/>
      <c r="AG75" s="1118"/>
      <c r="AH75" s="1212"/>
    </row>
    <row r="76" spans="1:34" s="47" customFormat="1" ht="30" customHeight="1">
      <c r="A76" s="1177"/>
      <c r="B76" s="1177"/>
      <c r="D76" s="1150"/>
      <c r="E76" s="1150"/>
      <c r="F76" s="1150"/>
      <c r="G76" s="1226"/>
      <c r="H76" s="1150"/>
      <c r="I76" s="1150"/>
      <c r="J76" s="1150"/>
      <c r="K76" s="1150"/>
      <c r="L76" s="1150"/>
      <c r="M76" s="1150"/>
      <c r="N76" s="1150"/>
      <c r="O76" s="1150"/>
      <c r="P76" s="1150"/>
      <c r="Q76" s="1150"/>
      <c r="R76" s="1150"/>
      <c r="S76" s="1150"/>
      <c r="T76" s="1078"/>
      <c r="U76" s="1118"/>
      <c r="V76" s="1118"/>
      <c r="W76" s="1118"/>
      <c r="X76" s="1118"/>
      <c r="Y76" s="1118"/>
      <c r="Z76" s="1037"/>
      <c r="AA76" s="1118"/>
      <c r="AB76" s="1118"/>
      <c r="AC76" s="1118"/>
      <c r="AD76" s="1118"/>
      <c r="AE76" s="1118"/>
      <c r="AF76" s="1118"/>
      <c r="AG76" s="1118"/>
      <c r="AH76" s="1212"/>
    </row>
    <row r="77" spans="1:34" s="47" customFormat="1" ht="30" customHeight="1">
      <c r="A77" s="1177"/>
      <c r="B77" s="1177"/>
      <c r="D77" s="1150"/>
      <c r="E77" s="1150"/>
      <c r="F77" s="1150"/>
      <c r="G77" s="1226"/>
      <c r="H77" s="1150"/>
      <c r="I77" s="1150"/>
      <c r="J77" s="1150"/>
      <c r="K77" s="1150"/>
      <c r="L77" s="1150"/>
      <c r="M77" s="1150"/>
      <c r="N77" s="1150"/>
      <c r="O77" s="1150"/>
      <c r="P77" s="1150"/>
      <c r="Q77" s="1150"/>
      <c r="R77" s="1150"/>
      <c r="S77" s="1150"/>
      <c r="T77" s="1078"/>
      <c r="U77" s="1118"/>
      <c r="V77" s="1118"/>
      <c r="W77" s="1118"/>
      <c r="X77" s="1118"/>
      <c r="Y77" s="1118"/>
      <c r="Z77" s="1037"/>
      <c r="AA77" s="1118"/>
      <c r="AB77" s="1118"/>
      <c r="AC77" s="1118"/>
      <c r="AD77" s="1118"/>
      <c r="AE77" s="1118"/>
      <c r="AF77" s="1118"/>
      <c r="AG77" s="1118"/>
      <c r="AH77" s="1212"/>
    </row>
    <row r="78" spans="1:34" s="47" customFormat="1" ht="30" customHeight="1">
      <c r="A78" s="1177"/>
      <c r="B78" s="1177"/>
      <c r="D78" s="1150"/>
      <c r="E78" s="1150"/>
      <c r="F78" s="1150"/>
      <c r="G78" s="1226"/>
      <c r="H78" s="1150"/>
      <c r="I78" s="1150"/>
      <c r="J78" s="1150"/>
      <c r="K78" s="1150"/>
      <c r="L78" s="1150"/>
      <c r="M78" s="1150"/>
      <c r="N78" s="1150"/>
      <c r="O78" s="1150"/>
      <c r="P78" s="1150"/>
      <c r="Q78" s="1150"/>
      <c r="R78" s="1150"/>
      <c r="S78" s="1150"/>
      <c r="T78" s="1078"/>
      <c r="U78" s="1118"/>
      <c r="V78" s="1118"/>
      <c r="W78" s="1118"/>
      <c r="X78" s="1118"/>
      <c r="Y78" s="1118"/>
      <c r="Z78" s="1037"/>
      <c r="AA78" s="1118"/>
      <c r="AB78" s="1118"/>
      <c r="AC78" s="1118"/>
      <c r="AD78" s="1118"/>
      <c r="AE78" s="1118"/>
      <c r="AF78" s="1118"/>
      <c r="AG78" s="1118"/>
      <c r="AH78" s="1212"/>
    </row>
    <row r="79" spans="1:34" s="47" customFormat="1" ht="30" customHeight="1">
      <c r="A79" s="1177"/>
      <c r="B79" s="1177"/>
      <c r="D79" s="1150"/>
      <c r="E79" s="1150"/>
      <c r="F79" s="1150"/>
      <c r="G79" s="1226"/>
      <c r="H79" s="1150"/>
      <c r="I79" s="1150"/>
      <c r="J79" s="1150"/>
      <c r="K79" s="1150"/>
      <c r="L79" s="1150"/>
      <c r="M79" s="1150"/>
      <c r="N79" s="1150"/>
      <c r="O79" s="1150"/>
      <c r="P79" s="1150"/>
      <c r="Q79" s="1150"/>
      <c r="R79" s="1150"/>
      <c r="S79" s="1150"/>
      <c r="T79" s="1078"/>
      <c r="U79" s="1118"/>
      <c r="V79" s="1118"/>
      <c r="W79" s="1118"/>
      <c r="X79" s="1118"/>
      <c r="Y79" s="1118"/>
      <c r="Z79" s="1037"/>
      <c r="AA79" s="1118"/>
      <c r="AB79" s="1118"/>
      <c r="AC79" s="1118"/>
      <c r="AD79" s="1118"/>
      <c r="AE79" s="1118"/>
      <c r="AF79" s="1118"/>
      <c r="AG79" s="1118"/>
      <c r="AH79" s="1212"/>
    </row>
    <row r="80" spans="1:34" s="47" customFormat="1" ht="30" customHeight="1">
      <c r="A80" s="1177"/>
      <c r="B80" s="1177"/>
      <c r="D80" s="1150"/>
      <c r="E80" s="1150"/>
      <c r="F80" s="1150"/>
      <c r="G80" s="1226"/>
      <c r="H80" s="1150"/>
      <c r="I80" s="1150"/>
      <c r="J80" s="1150"/>
      <c r="K80" s="1150"/>
      <c r="L80" s="1150"/>
      <c r="M80" s="1150"/>
      <c r="N80" s="1150"/>
      <c r="O80" s="1150"/>
      <c r="P80" s="1150"/>
      <c r="Q80" s="1150"/>
      <c r="R80" s="1150"/>
      <c r="S80" s="1150"/>
      <c r="T80" s="1078"/>
      <c r="U80" s="1118"/>
      <c r="V80" s="1118"/>
      <c r="W80" s="1118"/>
      <c r="X80" s="1118"/>
      <c r="Y80" s="1118"/>
      <c r="Z80" s="1037"/>
      <c r="AA80" s="1118"/>
      <c r="AB80" s="1118"/>
      <c r="AC80" s="1118"/>
      <c r="AD80" s="1118"/>
      <c r="AE80" s="1118"/>
      <c r="AF80" s="1118"/>
      <c r="AG80" s="1118"/>
      <c r="AH80" s="1212"/>
    </row>
    <row r="81" spans="1:36" s="47" customFormat="1" ht="30" customHeight="1">
      <c r="A81" s="1177"/>
      <c r="B81" s="1177"/>
      <c r="D81" s="1150"/>
      <c r="E81" s="1150"/>
      <c r="F81" s="1150"/>
      <c r="G81" s="1226"/>
      <c r="H81" s="1150"/>
      <c r="I81" s="1150"/>
      <c r="J81" s="1150"/>
      <c r="K81" s="1150"/>
      <c r="L81" s="1150"/>
      <c r="M81" s="1150"/>
      <c r="N81" s="1150"/>
      <c r="O81" s="1150"/>
      <c r="P81" s="1150"/>
      <c r="Q81" s="1150"/>
      <c r="R81" s="1150"/>
      <c r="S81" s="1150"/>
      <c r="T81" s="1078"/>
      <c r="U81" s="1118"/>
      <c r="V81" s="1118"/>
      <c r="W81" s="1118"/>
      <c r="X81" s="1118"/>
      <c r="Y81" s="1118"/>
      <c r="Z81" s="1037"/>
      <c r="AA81" s="1118"/>
      <c r="AB81" s="1118"/>
      <c r="AC81" s="1118"/>
      <c r="AD81" s="1118"/>
      <c r="AE81" s="1118"/>
      <c r="AF81" s="1118"/>
      <c r="AG81" s="1118"/>
      <c r="AH81" s="1212"/>
    </row>
    <row r="82" spans="1:36" s="47" customFormat="1" ht="30" customHeight="1">
      <c r="A82" s="1177"/>
      <c r="B82" s="1177"/>
      <c r="D82" s="1150"/>
      <c r="E82" s="1150"/>
      <c r="F82" s="1219"/>
      <c r="G82" s="1651"/>
      <c r="H82" s="1224"/>
      <c r="I82" s="1224"/>
      <c r="J82" s="1224"/>
      <c r="K82" s="1224"/>
      <c r="L82" s="1224"/>
      <c r="M82" s="1224"/>
      <c r="N82" s="1224"/>
      <c r="O82" s="1224"/>
      <c r="P82" s="1224"/>
      <c r="Q82" s="1224"/>
      <c r="R82" s="1224"/>
      <c r="S82" s="1224"/>
      <c r="T82" s="1224"/>
      <c r="U82" s="1224"/>
      <c r="V82" s="1224"/>
      <c r="W82" s="1224"/>
      <c r="X82" s="1224"/>
      <c r="Y82" s="1224"/>
      <c r="Z82" s="1225"/>
      <c r="AA82" s="1224"/>
      <c r="AB82" s="1224"/>
      <c r="AC82" s="1224"/>
      <c r="AD82" s="1224"/>
      <c r="AE82" s="1222"/>
      <c r="AF82" s="1222"/>
      <c r="AG82" s="1220"/>
      <c r="AH82" s="1212"/>
      <c r="AJ82" s="219"/>
    </row>
    <row r="83" spans="1:36" ht="30" customHeight="1">
      <c r="A83" s="1091"/>
      <c r="B83" s="1177"/>
      <c r="C83" s="47"/>
      <c r="D83" s="1150"/>
      <c r="E83" s="48"/>
      <c r="F83" s="1219"/>
      <c r="G83" s="1220"/>
      <c r="H83" s="1220"/>
      <c r="I83" s="1220"/>
      <c r="J83" s="1220"/>
      <c r="K83" s="1220"/>
      <c r="L83" s="1220"/>
      <c r="M83" s="1220"/>
      <c r="N83" s="1220"/>
      <c r="O83" s="1220"/>
      <c r="P83" s="1220"/>
      <c r="Q83" s="1220"/>
      <c r="R83" s="1220"/>
      <c r="S83" s="1220"/>
      <c r="T83" s="1220"/>
      <c r="U83" s="1220"/>
      <c r="V83" s="1220"/>
      <c r="W83" s="1220"/>
      <c r="X83" s="1220"/>
      <c r="Y83" s="1220"/>
      <c r="Z83" s="1221"/>
      <c r="AA83" s="1220"/>
      <c r="AB83" s="1220"/>
      <c r="AC83" s="1220"/>
      <c r="AD83" s="1220"/>
      <c r="AE83" s="1222"/>
      <c r="AF83" s="1222"/>
      <c r="AG83" s="1220"/>
      <c r="AH83" s="1212"/>
    </row>
    <row r="84" spans="1:36" ht="30" customHeight="1" thickBot="1">
      <c r="A84" s="1091"/>
      <c r="B84" s="1121"/>
      <c r="C84" s="1122"/>
      <c r="D84" s="1122"/>
      <c r="E84" s="1122"/>
      <c r="F84" s="1122"/>
      <c r="G84" s="1203"/>
      <c r="H84" s="1122"/>
      <c r="I84" s="1122"/>
      <c r="J84" s="1122"/>
      <c r="K84" s="1122"/>
      <c r="L84" s="1122"/>
      <c r="M84" s="1122"/>
      <c r="N84" s="1122"/>
      <c r="O84" s="1122"/>
      <c r="P84" s="1122"/>
      <c r="Q84" s="1122"/>
      <c r="R84" s="1122"/>
      <c r="S84" s="1122"/>
      <c r="T84" s="1122"/>
      <c r="U84" s="1122"/>
      <c r="V84" s="1122"/>
      <c r="W84" s="1122"/>
      <c r="X84" s="1122"/>
      <c r="Y84" s="1122"/>
      <c r="Z84" s="1228"/>
      <c r="AA84" s="1122"/>
      <c r="AB84" s="1122"/>
      <c r="AC84" s="1122"/>
      <c r="AD84" s="1122"/>
      <c r="AE84" s="1122"/>
      <c r="AF84" s="1122"/>
      <c r="AG84" s="1122"/>
      <c r="AH84" s="1124"/>
    </row>
    <row r="85" spans="1:36" ht="30" customHeight="1">
      <c r="D85" s="45"/>
      <c r="AD85" s="45"/>
    </row>
    <row r="86" spans="1:36" ht="30" customHeight="1">
      <c r="A86" s="3315">
        <v>32</v>
      </c>
      <c r="B86" s="3315"/>
      <c r="C86" s="3315"/>
      <c r="D86" s="3315"/>
      <c r="E86" s="3315"/>
      <c r="F86" s="3315"/>
      <c r="G86" s="3315"/>
      <c r="H86" s="3315"/>
      <c r="I86" s="3315"/>
      <c r="J86" s="3315"/>
      <c r="K86" s="3315"/>
      <c r="L86" s="3315"/>
      <c r="M86" s="3315"/>
      <c r="N86" s="3315"/>
      <c r="O86" s="3315"/>
      <c r="P86" s="3315"/>
      <c r="Q86" s="3315"/>
      <c r="R86" s="3315"/>
      <c r="S86" s="3315"/>
      <c r="T86" s="3315"/>
      <c r="U86" s="3315"/>
      <c r="V86" s="3315"/>
      <c r="W86" s="3315"/>
      <c r="X86" s="3315"/>
      <c r="Y86" s="3315"/>
      <c r="Z86" s="3315"/>
      <c r="AA86" s="3315"/>
      <c r="AB86" s="3315"/>
      <c r="AC86" s="3315"/>
      <c r="AD86" s="3315"/>
      <c r="AE86" s="3315"/>
      <c r="AF86" s="3315"/>
      <c r="AG86" s="3315"/>
      <c r="AH86" s="3315"/>
      <c r="AI86" s="3315"/>
    </row>
    <row r="87" spans="1:36" ht="30" customHeight="1">
      <c r="A87" s="3315"/>
      <c r="B87" s="3315"/>
      <c r="C87" s="3315"/>
      <c r="D87" s="3315"/>
      <c r="E87" s="3315"/>
      <c r="F87" s="3315"/>
      <c r="G87" s="3315"/>
      <c r="H87" s="3315"/>
      <c r="I87" s="3315"/>
      <c r="J87" s="3315"/>
      <c r="K87" s="3315"/>
      <c r="L87" s="3315"/>
      <c r="M87" s="3315"/>
      <c r="N87" s="3315"/>
      <c r="O87" s="3315"/>
      <c r="P87" s="3315"/>
      <c r="Q87" s="3315"/>
      <c r="R87" s="3315"/>
      <c r="S87" s="3315"/>
      <c r="T87" s="3315"/>
      <c r="U87" s="3315"/>
      <c r="V87" s="3315"/>
      <c r="W87" s="3315"/>
      <c r="X87" s="3315"/>
      <c r="Y87" s="3315"/>
      <c r="Z87" s="3315"/>
      <c r="AA87" s="3315"/>
      <c r="AB87" s="3315"/>
      <c r="AC87" s="3315"/>
      <c r="AD87" s="3315"/>
      <c r="AE87" s="3315"/>
      <c r="AF87" s="3315"/>
      <c r="AG87" s="3315"/>
      <c r="AH87" s="3315"/>
      <c r="AI87" s="3315"/>
    </row>
  </sheetData>
  <mergeCells count="105">
    <mergeCell ref="Y64:Z64"/>
    <mergeCell ref="AF59:AG59"/>
    <mergeCell ref="AF64:AG64"/>
    <mergeCell ref="A86:AI87"/>
    <mergeCell ref="O74:S74"/>
    <mergeCell ref="U68:Z69"/>
    <mergeCell ref="U74:Z74"/>
    <mergeCell ref="AB68:AG69"/>
    <mergeCell ref="AB74:AG74"/>
    <mergeCell ref="T68:T69"/>
    <mergeCell ref="O68:S68"/>
    <mergeCell ref="O69:S69"/>
    <mergeCell ref="Y73:Z73"/>
    <mergeCell ref="AF73:AG73"/>
    <mergeCell ref="Q10:Q11"/>
    <mergeCell ref="T63:T64"/>
    <mergeCell ref="O63:S63"/>
    <mergeCell ref="AC8:AF8"/>
    <mergeCell ref="AB10:AG11"/>
    <mergeCell ref="N6:S6"/>
    <mergeCell ref="N7:S7"/>
    <mergeCell ref="O64:S64"/>
    <mergeCell ref="Y62:Z62"/>
    <mergeCell ref="AF62:AG62"/>
    <mergeCell ref="AB23:AG24"/>
    <mergeCell ref="AB26:AG27"/>
    <mergeCell ref="Q20:Q21"/>
    <mergeCell ref="Q23:Q24"/>
    <mergeCell ref="N39:O39"/>
    <mergeCell ref="N27:O27"/>
    <mergeCell ref="N26:O26"/>
    <mergeCell ref="N24:O24"/>
    <mergeCell ref="N23:O23"/>
    <mergeCell ref="N21:O21"/>
    <mergeCell ref="N20:O20"/>
    <mergeCell ref="Q17:Q18"/>
    <mergeCell ref="AB39:AG40"/>
    <mergeCell ref="AB42:AG43"/>
    <mergeCell ref="AB17:AG18"/>
    <mergeCell ref="AC6:AF6"/>
    <mergeCell ref="AC7:AF7"/>
    <mergeCell ref="Y9:Z9"/>
    <mergeCell ref="AF9:AG9"/>
    <mergeCell ref="R20:Z21"/>
    <mergeCell ref="R10:Z11"/>
    <mergeCell ref="R17:Z18"/>
    <mergeCell ref="Y67:Z67"/>
    <mergeCell ref="AF67:AG67"/>
    <mergeCell ref="AB47:AG48"/>
    <mergeCell ref="AF56:AG56"/>
    <mergeCell ref="AB60:AG61"/>
    <mergeCell ref="R47:Z48"/>
    <mergeCell ref="R50:Z51"/>
    <mergeCell ref="R60:Z61"/>
    <mergeCell ref="R65:Z66"/>
    <mergeCell ref="R42:Z43"/>
    <mergeCell ref="H57:AG58"/>
    <mergeCell ref="N65:P65"/>
    <mergeCell ref="Q65:Q66"/>
    <mergeCell ref="AB65:AG66"/>
    <mergeCell ref="N66:P66"/>
    <mergeCell ref="Y59:Z59"/>
    <mergeCell ref="R23:Z24"/>
    <mergeCell ref="R26:Z27"/>
    <mergeCell ref="R30:Z31"/>
    <mergeCell ref="R33:Z34"/>
    <mergeCell ref="R36:Z37"/>
    <mergeCell ref="AB30:AG31"/>
    <mergeCell ref="R39:Z40"/>
    <mergeCell ref="E3:F4"/>
    <mergeCell ref="AB33:AG34"/>
    <mergeCell ref="N17:O17"/>
    <mergeCell ref="N18:O18"/>
    <mergeCell ref="N31:P31"/>
    <mergeCell ref="N33:P33"/>
    <mergeCell ref="N34:P34"/>
    <mergeCell ref="N36:P36"/>
    <mergeCell ref="N37:P37"/>
    <mergeCell ref="Q36:Q37"/>
    <mergeCell ref="Q39:Q40"/>
    <mergeCell ref="N40:O40"/>
    <mergeCell ref="N10:O10"/>
    <mergeCell ref="N11:O11"/>
    <mergeCell ref="T6:U6"/>
    <mergeCell ref="T7:U7"/>
    <mergeCell ref="AB20:AG21"/>
    <mergeCell ref="G57:G58"/>
    <mergeCell ref="N50:P50"/>
    <mergeCell ref="N51:P51"/>
    <mergeCell ref="Q50:Q51"/>
    <mergeCell ref="AB50:AG51"/>
    <mergeCell ref="N60:P60"/>
    <mergeCell ref="Q60:Q61"/>
    <mergeCell ref="G60:G61"/>
    <mergeCell ref="Q26:Q27"/>
    <mergeCell ref="Q30:Q31"/>
    <mergeCell ref="Q47:Q48"/>
    <mergeCell ref="N30:P30"/>
    <mergeCell ref="AB36:AG37"/>
    <mergeCell ref="N61:P61"/>
    <mergeCell ref="Q42:Q43"/>
    <mergeCell ref="N48:O48"/>
    <mergeCell ref="N47:O47"/>
    <mergeCell ref="N43:O43"/>
    <mergeCell ref="N42:O42"/>
  </mergeCells>
  <pageMargins left="0.39370078740157483" right="0.39370078740157483" top="0.51181102362204722" bottom="0.51181102362204722" header="0" footer="0"/>
  <pageSetup paperSize="9" scale="3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FFC000"/>
  </sheetPr>
  <dimension ref="A1:HN86"/>
  <sheetViews>
    <sheetView showGridLines="0" view="pageBreakPreview" zoomScale="40" zoomScaleNormal="40" zoomScaleSheetLayoutView="40" workbookViewId="0">
      <selection activeCell="AG15" sqref="AG15"/>
    </sheetView>
  </sheetViews>
  <sheetFormatPr defaultColWidth="9.109375" defaultRowHeight="34.200000000000003"/>
  <cols>
    <col min="1" max="1" width="2.6640625" style="45" customWidth="1"/>
    <col min="2" max="3" width="1.6640625" style="45" customWidth="1"/>
    <col min="4" max="4" width="1.6640625" style="220" customWidth="1"/>
    <col min="5" max="6" width="10.6640625" style="45" customWidth="1"/>
    <col min="7" max="7" width="7.6640625" style="300" customWidth="1"/>
    <col min="8" max="15" width="8.33203125" style="45" customWidth="1"/>
    <col min="16" max="18" width="7.6640625" style="45" customWidth="1"/>
    <col min="19" max="28" width="9.6640625" style="45" customWidth="1"/>
    <col min="29" max="30" width="8.6640625" style="45" customWidth="1"/>
    <col min="31" max="31" width="8.6640625" style="236" customWidth="1"/>
    <col min="32" max="34" width="8.6640625" style="45" customWidth="1"/>
    <col min="35" max="35" width="8.6640625" style="46" customWidth="1"/>
    <col min="36" max="38" width="8.6640625" style="45" customWidth="1"/>
    <col min="39" max="40" width="2.6640625" style="45" customWidth="1"/>
    <col min="41" max="76" width="4.88671875" style="45" customWidth="1"/>
    <col min="77" max="16384" width="9.109375" style="45"/>
  </cols>
  <sheetData>
    <row r="1" spans="1:40" ht="16.2" customHeight="1" thickBot="1"/>
    <row r="2" spans="1:40" ht="30" customHeight="1" thickBot="1">
      <c r="A2" s="1091"/>
      <c r="B2" s="1190"/>
      <c r="C2" s="1083"/>
      <c r="D2" s="1191"/>
      <c r="E2" s="1083"/>
      <c r="F2" s="1083"/>
      <c r="G2" s="1084"/>
      <c r="H2" s="1083"/>
      <c r="I2" s="1083"/>
      <c r="J2" s="1083"/>
      <c r="K2" s="1083"/>
      <c r="L2" s="1083"/>
      <c r="M2" s="1083"/>
      <c r="N2" s="1083"/>
      <c r="O2" s="1083"/>
      <c r="P2" s="1083"/>
      <c r="Q2" s="1083"/>
      <c r="R2" s="1083"/>
      <c r="S2" s="1083"/>
      <c r="T2" s="1083"/>
      <c r="U2" s="1083"/>
      <c r="V2" s="1083"/>
      <c r="W2" s="1083"/>
      <c r="X2" s="1083"/>
      <c r="Y2" s="1083"/>
      <c r="Z2" s="1083"/>
      <c r="AA2" s="1083"/>
      <c r="AB2" s="1083"/>
      <c r="AC2" s="3098" t="s">
        <v>1125</v>
      </c>
      <c r="AD2" s="3098"/>
      <c r="AE2" s="2001"/>
      <c r="AF2" s="3098" t="s">
        <v>1126</v>
      </c>
      <c r="AG2" s="3098"/>
      <c r="AH2" s="3098"/>
      <c r="AI2" s="3098"/>
      <c r="AJ2" s="2001"/>
      <c r="AK2" s="3098" t="s">
        <v>1127</v>
      </c>
      <c r="AL2" s="3098"/>
      <c r="AM2" s="1194"/>
      <c r="AN2" s="1118"/>
    </row>
    <row r="3" spans="1:40" ht="50.1" customHeight="1" thickBot="1">
      <c r="A3" s="1091"/>
      <c r="B3" s="1091"/>
      <c r="D3" s="2036"/>
      <c r="AC3" s="1898"/>
      <c r="AD3" s="1899"/>
      <c r="AE3" s="805"/>
      <c r="AF3" s="1898"/>
      <c r="AG3" s="1899"/>
      <c r="AH3" s="1900"/>
      <c r="AI3" s="1899"/>
      <c r="AJ3" s="805"/>
      <c r="AK3" s="1898"/>
      <c r="AL3" s="1899"/>
      <c r="AM3" s="1195"/>
      <c r="AN3" s="1118"/>
    </row>
    <row r="4" spans="1:40" ht="50.1" customHeight="1">
      <c r="A4" s="1091"/>
      <c r="B4" s="1091"/>
      <c r="C4" s="2036"/>
      <c r="D4" s="2036"/>
      <c r="E4" s="3533">
        <v>15</v>
      </c>
      <c r="F4" s="3534"/>
      <c r="G4" s="2047" t="s">
        <v>2908</v>
      </c>
      <c r="AI4" s="45"/>
      <c r="AJ4" s="1118"/>
      <c r="AK4" s="1118"/>
      <c r="AL4" s="1118"/>
      <c r="AM4" s="1195"/>
      <c r="AN4" s="1118"/>
    </row>
    <row r="5" spans="1:40" ht="50.1" customHeight="1" thickBot="1">
      <c r="A5" s="1091"/>
      <c r="B5" s="1091"/>
      <c r="C5" s="2036"/>
      <c r="D5" s="2036"/>
      <c r="E5" s="3535"/>
      <c r="F5" s="3536"/>
      <c r="G5" s="2048" t="s">
        <v>2907</v>
      </c>
      <c r="AI5" s="45"/>
      <c r="AJ5" s="1118"/>
      <c r="AK5" s="1118"/>
      <c r="AL5" s="1118"/>
      <c r="AM5" s="1195"/>
      <c r="AN5" s="1118"/>
    </row>
    <row r="6" spans="1:40" ht="30" customHeight="1">
      <c r="A6" s="1091"/>
      <c r="B6" s="1091"/>
      <c r="AE6" s="1196"/>
      <c r="AF6" s="1197"/>
      <c r="AG6" s="1197"/>
      <c r="AL6" s="1198"/>
      <c r="AM6" s="1195"/>
      <c r="AN6" s="1118"/>
    </row>
    <row r="7" spans="1:40" ht="30" customHeight="1">
      <c r="A7" s="1091"/>
      <c r="B7" s="1091"/>
      <c r="AD7" s="1104"/>
      <c r="AF7" s="1104"/>
      <c r="AG7" s="1104"/>
      <c r="AL7" s="1104"/>
      <c r="AM7" s="1195"/>
      <c r="AN7" s="1118"/>
    </row>
    <row r="8" spans="1:40" ht="30" customHeight="1">
      <c r="A8" s="1091"/>
      <c r="B8" s="1091"/>
      <c r="S8" s="3589" t="s">
        <v>663</v>
      </c>
      <c r="T8" s="3589"/>
      <c r="U8" s="3589"/>
      <c r="V8" s="3589"/>
      <c r="W8" s="3589"/>
      <c r="X8" s="3589"/>
      <c r="Z8" s="3360" t="s">
        <v>665</v>
      </c>
      <c r="AA8" s="3360"/>
      <c r="AD8" s="1200"/>
      <c r="AF8" s="1200"/>
      <c r="AG8" s="1200"/>
      <c r="AH8" s="3360" t="s">
        <v>754</v>
      </c>
      <c r="AI8" s="3360"/>
      <c r="AJ8" s="3360"/>
      <c r="AK8" s="3360"/>
      <c r="AL8" s="43"/>
      <c r="AM8" s="1195"/>
      <c r="AN8" s="1118"/>
    </row>
    <row r="9" spans="1:40" ht="30" customHeight="1">
      <c r="A9" s="1091"/>
      <c r="B9" s="1091"/>
      <c r="D9" s="45"/>
      <c r="E9" s="2039">
        <v>15.5</v>
      </c>
      <c r="F9" s="1110" t="s">
        <v>823</v>
      </c>
      <c r="G9" s="45"/>
      <c r="S9" s="3590" t="s">
        <v>664</v>
      </c>
      <c r="T9" s="3590"/>
      <c r="U9" s="3590"/>
      <c r="V9" s="3590"/>
      <c r="W9" s="3590"/>
      <c r="X9" s="3590"/>
      <c r="Y9" s="236"/>
      <c r="Z9" s="3579" t="s">
        <v>666</v>
      </c>
      <c r="AA9" s="3579"/>
      <c r="AD9" s="3581"/>
      <c r="AE9" s="3581"/>
      <c r="AH9" s="3579" t="s">
        <v>667</v>
      </c>
      <c r="AI9" s="3579"/>
      <c r="AJ9" s="3579"/>
      <c r="AK9" s="3579"/>
      <c r="AL9" s="1653"/>
      <c r="AM9" s="1088"/>
      <c r="AN9" s="1118"/>
    </row>
    <row r="10" spans="1:40" ht="30" customHeight="1">
      <c r="A10" s="1091"/>
      <c r="B10" s="1091"/>
      <c r="D10" s="45"/>
      <c r="E10" s="1110"/>
      <c r="F10" s="1098" t="s">
        <v>861</v>
      </c>
      <c r="G10" s="45"/>
      <c r="AE10" s="45"/>
      <c r="AH10" s="3369" t="s">
        <v>40</v>
      </c>
      <c r="AI10" s="3369"/>
      <c r="AJ10" s="3369"/>
      <c r="AK10" s="3369"/>
      <c r="AM10" s="1088"/>
      <c r="AN10" s="1118"/>
    </row>
    <row r="11" spans="1:40" ht="30" customHeight="1">
      <c r="A11" s="1091"/>
      <c r="B11" s="1091"/>
      <c r="D11" s="45"/>
      <c r="E11" s="1110"/>
      <c r="F11" s="300"/>
      <c r="G11" s="45"/>
      <c r="AE11" s="45"/>
      <c r="AI11" s="45"/>
      <c r="AM11" s="1201"/>
      <c r="AN11" s="1118"/>
    </row>
    <row r="12" spans="1:40" ht="30" customHeight="1">
      <c r="A12" s="1091"/>
      <c r="B12" s="1091"/>
      <c r="D12" s="45"/>
      <c r="E12" s="1110"/>
      <c r="F12" s="300"/>
      <c r="G12" s="45"/>
      <c r="V12" s="985"/>
      <c r="W12" s="1776"/>
      <c r="X12" s="1776"/>
      <c r="Y12" s="1776"/>
      <c r="Z12" s="1776"/>
      <c r="AA12" s="1776"/>
      <c r="AB12" s="1776"/>
      <c r="AC12" s="1807"/>
      <c r="AD12" s="3581">
        <v>1201</v>
      </c>
      <c r="AE12" s="3581"/>
      <c r="AF12" s="1807"/>
      <c r="AG12" s="1817"/>
      <c r="AH12" s="1817"/>
      <c r="AI12" s="1817"/>
      <c r="AJ12" s="1817"/>
      <c r="AK12" s="3581">
        <v>1202</v>
      </c>
      <c r="AL12" s="3581"/>
      <c r="AM12" s="1201"/>
      <c r="AN12" s="1118"/>
    </row>
    <row r="13" spans="1:40" ht="30" customHeight="1">
      <c r="A13" s="1091"/>
      <c r="B13" s="1091"/>
      <c r="E13" s="300"/>
      <c r="F13" s="1110" t="s">
        <v>2476</v>
      </c>
      <c r="H13" s="220" t="s">
        <v>823</v>
      </c>
      <c r="S13" s="3570" t="s">
        <v>478</v>
      </c>
      <c r="T13" s="3570"/>
      <c r="U13" s="3570"/>
      <c r="V13" s="3338">
        <v>10</v>
      </c>
      <c r="W13" s="3573"/>
      <c r="X13" s="3574"/>
      <c r="Y13" s="3574"/>
      <c r="Z13" s="3574"/>
      <c r="AA13" s="3574"/>
      <c r="AB13" s="3574"/>
      <c r="AC13" s="3574"/>
      <c r="AD13" s="3574"/>
      <c r="AE13" s="3575"/>
      <c r="AG13" s="3537">
        <f>'P23'!T56</f>
        <v>0</v>
      </c>
      <c r="AH13" s="3538"/>
      <c r="AI13" s="3538"/>
      <c r="AJ13" s="3538"/>
      <c r="AK13" s="3538"/>
      <c r="AL13" s="3539"/>
      <c r="AM13" s="1201"/>
      <c r="AN13" s="1118"/>
    </row>
    <row r="14" spans="1:40" ht="30" customHeight="1">
      <c r="A14" s="1091"/>
      <c r="B14" s="1091"/>
      <c r="E14" s="300"/>
      <c r="F14" s="300"/>
      <c r="H14" s="220" t="s">
        <v>2582</v>
      </c>
      <c r="S14" s="3571" t="s">
        <v>479</v>
      </c>
      <c r="T14" s="3571"/>
      <c r="U14" s="3571"/>
      <c r="V14" s="3543"/>
      <c r="W14" s="3576"/>
      <c r="X14" s="3577"/>
      <c r="Y14" s="3577"/>
      <c r="Z14" s="3577"/>
      <c r="AA14" s="3577"/>
      <c r="AB14" s="3577"/>
      <c r="AC14" s="3577"/>
      <c r="AD14" s="3577"/>
      <c r="AE14" s="3578"/>
      <c r="AF14" s="1807" t="s">
        <v>935</v>
      </c>
      <c r="AG14" s="3540"/>
      <c r="AH14" s="3541"/>
      <c r="AI14" s="3541"/>
      <c r="AJ14" s="3541"/>
      <c r="AK14" s="3541"/>
      <c r="AL14" s="3542"/>
      <c r="AM14" s="1201"/>
      <c r="AN14" s="1118"/>
    </row>
    <row r="15" spans="1:40" ht="30" customHeight="1">
      <c r="A15" s="1091"/>
      <c r="B15" s="1091"/>
      <c r="E15" s="300"/>
      <c r="F15" s="300"/>
      <c r="H15" s="1104" t="s">
        <v>114</v>
      </c>
      <c r="AB15" s="1118"/>
      <c r="AC15" s="1208"/>
      <c r="AD15" s="1208"/>
      <c r="AE15" s="1209"/>
      <c r="AF15" s="1037"/>
      <c r="AG15" s="1037"/>
      <c r="AH15" s="1118"/>
      <c r="AI15" s="1037"/>
      <c r="AJ15" s="1037"/>
      <c r="AK15" s="1037"/>
      <c r="AL15" s="1037"/>
      <c r="AM15" s="1201"/>
      <c r="AN15" s="1118"/>
    </row>
    <row r="16" spans="1:40" ht="30" customHeight="1">
      <c r="A16" s="1091"/>
      <c r="B16" s="1091"/>
      <c r="E16" s="300"/>
      <c r="F16" s="300"/>
      <c r="H16" s="1104"/>
      <c r="AB16" s="1118"/>
      <c r="AC16" s="1208"/>
      <c r="AD16" s="1208"/>
      <c r="AE16" s="1209"/>
      <c r="AF16" s="1037"/>
      <c r="AG16" s="1037"/>
      <c r="AH16" s="1118"/>
      <c r="AI16" s="1037"/>
      <c r="AJ16" s="1037"/>
      <c r="AK16" s="1037"/>
      <c r="AL16" s="1037"/>
      <c r="AM16" s="1201"/>
      <c r="AN16" s="1118"/>
    </row>
    <row r="17" spans="1:40" ht="30" customHeight="1">
      <c r="A17" s="1091"/>
      <c r="B17" s="1091"/>
      <c r="D17" s="45"/>
      <c r="E17" s="1110"/>
      <c r="F17" s="1110" t="s">
        <v>2477</v>
      </c>
      <c r="H17" s="220" t="s">
        <v>823</v>
      </c>
      <c r="S17" s="3570" t="s">
        <v>478</v>
      </c>
      <c r="T17" s="3570"/>
      <c r="U17" s="3570"/>
      <c r="V17" s="3338">
        <v>11</v>
      </c>
      <c r="W17" s="3573"/>
      <c r="X17" s="3574"/>
      <c r="Y17" s="3574"/>
      <c r="Z17" s="3574"/>
      <c r="AA17" s="3574"/>
      <c r="AB17" s="3574"/>
      <c r="AC17" s="3574"/>
      <c r="AD17" s="3574"/>
      <c r="AE17" s="3575"/>
      <c r="AG17" s="3537"/>
      <c r="AH17" s="3538"/>
      <c r="AI17" s="3538"/>
      <c r="AJ17" s="3538"/>
      <c r="AK17" s="3538"/>
      <c r="AL17" s="3539"/>
      <c r="AM17" s="1201"/>
      <c r="AN17" s="1118"/>
    </row>
    <row r="18" spans="1:40" ht="30" customHeight="1">
      <c r="A18" s="1091"/>
      <c r="B18" s="1091"/>
      <c r="D18" s="45"/>
      <c r="E18" s="220"/>
      <c r="F18" s="300"/>
      <c r="H18" s="220" t="s">
        <v>2581</v>
      </c>
      <c r="S18" s="3571" t="s">
        <v>479</v>
      </c>
      <c r="T18" s="3571"/>
      <c r="U18" s="3571"/>
      <c r="V18" s="3543"/>
      <c r="W18" s="3576"/>
      <c r="X18" s="3577"/>
      <c r="Y18" s="3577"/>
      <c r="Z18" s="3577"/>
      <c r="AA18" s="3577"/>
      <c r="AB18" s="3577"/>
      <c r="AC18" s="3577"/>
      <c r="AD18" s="3577"/>
      <c r="AE18" s="3578"/>
      <c r="AF18" s="1807" t="s">
        <v>935</v>
      </c>
      <c r="AG18" s="3540"/>
      <c r="AH18" s="3541"/>
      <c r="AI18" s="3541"/>
      <c r="AJ18" s="3541"/>
      <c r="AK18" s="3541"/>
      <c r="AL18" s="3542"/>
      <c r="AM18" s="1088"/>
      <c r="AN18" s="1118"/>
    </row>
    <row r="19" spans="1:40" ht="30" customHeight="1">
      <c r="A19" s="1091"/>
      <c r="B19" s="1091"/>
      <c r="D19" s="45"/>
      <c r="E19" s="220"/>
      <c r="F19" s="300"/>
      <c r="H19" s="1104" t="s">
        <v>2478</v>
      </c>
      <c r="AB19" s="1118"/>
      <c r="AC19" s="1118"/>
      <c r="AD19" s="1118"/>
      <c r="AE19" s="1211"/>
      <c r="AF19" s="1118"/>
      <c r="AG19" s="1118"/>
      <c r="AH19" s="1118"/>
      <c r="AI19" s="1118"/>
      <c r="AJ19" s="1118"/>
      <c r="AK19" s="1118"/>
      <c r="AL19" s="1118"/>
      <c r="AM19" s="1088"/>
      <c r="AN19" s="1118"/>
    </row>
    <row r="20" spans="1:40" ht="30" customHeight="1">
      <c r="A20" s="1091"/>
      <c r="B20" s="1091"/>
      <c r="D20" s="45"/>
      <c r="E20" s="220"/>
      <c r="F20" s="300"/>
      <c r="H20" s="1104"/>
      <c r="AB20" s="1118"/>
      <c r="AC20" s="1118"/>
      <c r="AD20" s="1118"/>
      <c r="AE20" s="1211"/>
      <c r="AF20" s="1118"/>
      <c r="AG20" s="1118"/>
      <c r="AH20" s="1118"/>
      <c r="AI20" s="1118"/>
      <c r="AJ20" s="1118"/>
      <c r="AK20" s="1118"/>
      <c r="AL20" s="1118"/>
      <c r="AM20" s="1088"/>
      <c r="AN20" s="1118"/>
    </row>
    <row r="21" spans="1:40" ht="30" customHeight="1">
      <c r="A21" s="1091"/>
      <c r="B21" s="1091"/>
      <c r="D21" s="45"/>
      <c r="E21" s="220"/>
      <c r="F21" s="300"/>
      <c r="H21" s="220" t="s">
        <v>2479</v>
      </c>
      <c r="AB21" s="1118"/>
      <c r="AC21" s="1118"/>
      <c r="AD21" s="1118"/>
      <c r="AE21" s="1211"/>
      <c r="AF21" s="1118"/>
      <c r="AG21" s="1118"/>
      <c r="AH21" s="1118"/>
      <c r="AI21" s="1118"/>
      <c r="AJ21" s="1118"/>
      <c r="AK21" s="1118"/>
      <c r="AL21" s="1118"/>
      <c r="AM21" s="1088"/>
      <c r="AN21" s="1118"/>
    </row>
    <row r="22" spans="1:40" ht="30" customHeight="1">
      <c r="A22" s="1091"/>
      <c r="B22" s="1091"/>
      <c r="D22" s="45"/>
      <c r="E22" s="220"/>
      <c r="F22" s="300"/>
      <c r="H22" s="1104" t="s">
        <v>2480</v>
      </c>
      <c r="AB22" s="1118"/>
      <c r="AC22" s="1118"/>
      <c r="AD22" s="1118"/>
      <c r="AE22" s="1211"/>
      <c r="AF22" s="1118"/>
      <c r="AG22" s="1118"/>
      <c r="AH22" s="1118"/>
      <c r="AI22" s="1118"/>
      <c r="AJ22" s="1118"/>
      <c r="AK22" s="1118"/>
      <c r="AL22" s="1118"/>
      <c r="AM22" s="1088"/>
      <c r="AN22" s="1118"/>
    </row>
    <row r="23" spans="1:40" ht="30" customHeight="1">
      <c r="A23" s="1091"/>
      <c r="B23" s="1091"/>
      <c r="D23" s="45"/>
      <c r="E23" s="220"/>
      <c r="F23" s="300"/>
      <c r="H23" s="1104"/>
      <c r="AB23" s="1118"/>
      <c r="AC23" s="1118"/>
      <c r="AD23" s="1118"/>
      <c r="AE23" s="1211"/>
      <c r="AF23" s="1118"/>
      <c r="AG23" s="1118"/>
      <c r="AH23" s="1118"/>
      <c r="AI23" s="1118"/>
      <c r="AJ23" s="1118"/>
      <c r="AK23" s="1118"/>
      <c r="AL23" s="1118"/>
      <c r="AM23" s="1088"/>
      <c r="AN23" s="1118"/>
    </row>
    <row r="24" spans="1:40" ht="30" customHeight="1">
      <c r="A24" s="1091"/>
      <c r="B24" s="1091"/>
      <c r="D24" s="45"/>
      <c r="E24" s="220"/>
      <c r="H24" s="1110" t="s">
        <v>6</v>
      </c>
      <c r="I24" s="220" t="s">
        <v>487</v>
      </c>
      <c r="S24" s="3570"/>
      <c r="T24" s="3570"/>
      <c r="U24" s="1777"/>
      <c r="V24" s="3338">
        <v>33</v>
      </c>
      <c r="W24" s="3573"/>
      <c r="X24" s="3574"/>
      <c r="Y24" s="3574"/>
      <c r="Z24" s="3574"/>
      <c r="AA24" s="3574"/>
      <c r="AB24" s="3574"/>
      <c r="AC24" s="3574"/>
      <c r="AD24" s="3574"/>
      <c r="AE24" s="3575"/>
      <c r="AG24" s="3537"/>
      <c r="AH24" s="3538"/>
      <c r="AI24" s="3538"/>
      <c r="AJ24" s="3538"/>
      <c r="AK24" s="3538"/>
      <c r="AL24" s="3539"/>
      <c r="AM24" s="1195"/>
      <c r="AN24" s="1118"/>
    </row>
    <row r="25" spans="1:40" ht="30" customHeight="1">
      <c r="A25" s="1091"/>
      <c r="B25" s="1091"/>
      <c r="D25" s="45"/>
      <c r="E25" s="220"/>
      <c r="H25" s="1098"/>
      <c r="I25" s="1104" t="s">
        <v>488</v>
      </c>
      <c r="S25" s="3571"/>
      <c r="T25" s="3571"/>
      <c r="U25" s="1778"/>
      <c r="V25" s="3543"/>
      <c r="W25" s="3576"/>
      <c r="X25" s="3577"/>
      <c r="Y25" s="3577"/>
      <c r="Z25" s="3577"/>
      <c r="AA25" s="3577"/>
      <c r="AB25" s="3577"/>
      <c r="AC25" s="3577"/>
      <c r="AD25" s="3577"/>
      <c r="AE25" s="3578"/>
      <c r="AF25" s="1807" t="s">
        <v>935</v>
      </c>
      <c r="AG25" s="3540"/>
      <c r="AH25" s="3541"/>
      <c r="AI25" s="3541"/>
      <c r="AJ25" s="3541"/>
      <c r="AK25" s="3541"/>
      <c r="AL25" s="3542"/>
      <c r="AM25" s="1195"/>
      <c r="AN25" s="1118"/>
    </row>
    <row r="26" spans="1:40" ht="30" customHeight="1">
      <c r="A26" s="1091"/>
      <c r="B26" s="1091"/>
      <c r="D26" s="45"/>
      <c r="E26" s="220"/>
      <c r="H26" s="300"/>
      <c r="S26" s="300"/>
      <c r="T26" s="300"/>
      <c r="U26" s="300"/>
      <c r="V26" s="300"/>
      <c r="W26" s="300"/>
      <c r="Z26" s="1383"/>
      <c r="AA26" s="1383"/>
      <c r="AB26" s="1383"/>
      <c r="AC26" s="1383"/>
      <c r="AD26" s="1383"/>
      <c r="AE26" s="2275"/>
      <c r="AF26" s="1383"/>
      <c r="AG26" s="1387"/>
      <c r="AH26" s="1384"/>
      <c r="AI26" s="1384"/>
      <c r="AJ26" s="1384"/>
      <c r="AK26" s="1384"/>
      <c r="AL26" s="1384"/>
      <c r="AM26" s="1195"/>
      <c r="AN26" s="1118"/>
    </row>
    <row r="27" spans="1:40" ht="30" customHeight="1">
      <c r="A27" s="1091"/>
      <c r="B27" s="1091"/>
      <c r="D27" s="45"/>
      <c r="E27" s="220"/>
      <c r="H27" s="1110" t="s">
        <v>7</v>
      </c>
      <c r="I27" s="220" t="s">
        <v>489</v>
      </c>
      <c r="S27" s="3570"/>
      <c r="T27" s="3570"/>
      <c r="U27" s="1777"/>
      <c r="V27" s="3338">
        <v>34</v>
      </c>
      <c r="W27" s="3573"/>
      <c r="X27" s="3574"/>
      <c r="Y27" s="3574"/>
      <c r="Z27" s="3574"/>
      <c r="AA27" s="3574"/>
      <c r="AB27" s="3574"/>
      <c r="AC27" s="3574"/>
      <c r="AD27" s="3574"/>
      <c r="AE27" s="3575"/>
      <c r="AG27" s="3537"/>
      <c r="AH27" s="3538"/>
      <c r="AI27" s="3538"/>
      <c r="AJ27" s="3538"/>
      <c r="AK27" s="3538"/>
      <c r="AL27" s="3539"/>
      <c r="AM27" s="1195"/>
      <c r="AN27" s="1118"/>
    </row>
    <row r="28" spans="1:40" ht="30" customHeight="1">
      <c r="A28" s="1091"/>
      <c r="B28" s="1091"/>
      <c r="D28" s="45"/>
      <c r="E28" s="220"/>
      <c r="H28" s="1098"/>
      <c r="I28" s="1104" t="s">
        <v>489</v>
      </c>
      <c r="S28" s="3571"/>
      <c r="T28" s="3571"/>
      <c r="U28" s="1778"/>
      <c r="V28" s="3543"/>
      <c r="W28" s="3576"/>
      <c r="X28" s="3577"/>
      <c r="Y28" s="3577"/>
      <c r="Z28" s="3577"/>
      <c r="AA28" s="3577"/>
      <c r="AB28" s="3577"/>
      <c r="AC28" s="3577"/>
      <c r="AD28" s="3577"/>
      <c r="AE28" s="3578"/>
      <c r="AF28" s="1807" t="s">
        <v>935</v>
      </c>
      <c r="AG28" s="3540"/>
      <c r="AH28" s="3541"/>
      <c r="AI28" s="3541"/>
      <c r="AJ28" s="3541"/>
      <c r="AK28" s="3541"/>
      <c r="AL28" s="3542"/>
      <c r="AM28" s="1195"/>
      <c r="AN28" s="1118"/>
    </row>
    <row r="29" spans="1:40" ht="30" customHeight="1">
      <c r="A29" s="1091"/>
      <c r="B29" s="1091"/>
      <c r="D29" s="45"/>
      <c r="E29" s="220"/>
      <c r="H29" s="49"/>
      <c r="S29" s="300"/>
      <c r="T29" s="300"/>
      <c r="U29" s="300"/>
      <c r="V29" s="300"/>
      <c r="W29" s="300"/>
      <c r="Z29" s="1383"/>
      <c r="AA29" s="1383"/>
      <c r="AB29" s="1383"/>
      <c r="AC29" s="1383"/>
      <c r="AD29" s="1383"/>
      <c r="AE29" s="2275"/>
      <c r="AF29" s="1383"/>
      <c r="AG29" s="1387"/>
      <c r="AH29" s="1384"/>
      <c r="AI29" s="1384"/>
      <c r="AJ29" s="1384"/>
      <c r="AK29" s="1384"/>
      <c r="AL29" s="1384"/>
      <c r="AM29" s="1195"/>
      <c r="AN29" s="1118"/>
    </row>
    <row r="30" spans="1:40" ht="30" customHeight="1">
      <c r="A30" s="1091"/>
      <c r="B30" s="1091"/>
      <c r="D30" s="45"/>
      <c r="E30" s="220"/>
      <c r="H30" s="1110" t="s">
        <v>8</v>
      </c>
      <c r="I30" s="220" t="s">
        <v>490</v>
      </c>
      <c r="S30" s="3570"/>
      <c r="T30" s="3570"/>
      <c r="U30" s="1777"/>
      <c r="V30" s="3338">
        <v>35</v>
      </c>
      <c r="W30" s="3573"/>
      <c r="X30" s="3574"/>
      <c r="Y30" s="3574"/>
      <c r="Z30" s="3574"/>
      <c r="AA30" s="3574"/>
      <c r="AB30" s="3574"/>
      <c r="AC30" s="3574"/>
      <c r="AD30" s="3574"/>
      <c r="AE30" s="3575"/>
      <c r="AG30" s="3537"/>
      <c r="AH30" s="3538"/>
      <c r="AI30" s="3538"/>
      <c r="AJ30" s="3538"/>
      <c r="AK30" s="3538"/>
      <c r="AL30" s="3539"/>
      <c r="AM30" s="1195"/>
      <c r="AN30" s="1118"/>
    </row>
    <row r="31" spans="1:40" ht="30" customHeight="1">
      <c r="A31" s="1091"/>
      <c r="B31" s="1091"/>
      <c r="D31" s="45"/>
      <c r="E31" s="220"/>
      <c r="H31" s="300"/>
      <c r="I31" s="1104" t="s">
        <v>490</v>
      </c>
      <c r="S31" s="3571"/>
      <c r="T31" s="3571"/>
      <c r="U31" s="1778"/>
      <c r="V31" s="3543"/>
      <c r="W31" s="3576"/>
      <c r="X31" s="3577"/>
      <c r="Y31" s="3577"/>
      <c r="Z31" s="3577"/>
      <c r="AA31" s="3577"/>
      <c r="AB31" s="3577"/>
      <c r="AC31" s="3577"/>
      <c r="AD31" s="3577"/>
      <c r="AE31" s="3578"/>
      <c r="AF31" s="1807" t="s">
        <v>935</v>
      </c>
      <c r="AG31" s="3540"/>
      <c r="AH31" s="3541"/>
      <c r="AI31" s="3541"/>
      <c r="AJ31" s="3541"/>
      <c r="AK31" s="3541"/>
      <c r="AL31" s="3542"/>
      <c r="AM31" s="1195"/>
      <c r="AN31" s="1118"/>
    </row>
    <row r="32" spans="1:40" s="47" customFormat="1" ht="30" customHeight="1">
      <c r="A32" s="1177"/>
      <c r="B32" s="1177"/>
      <c r="E32" s="1150"/>
      <c r="H32" s="49"/>
      <c r="S32" s="49"/>
      <c r="T32" s="49"/>
      <c r="U32" s="49"/>
      <c r="V32" s="49"/>
      <c r="W32" s="49"/>
      <c r="Z32" s="1501"/>
      <c r="AA32" s="1501"/>
      <c r="AB32" s="1501"/>
      <c r="AC32" s="1501"/>
      <c r="AD32" s="1501"/>
      <c r="AE32" s="1502"/>
      <c r="AF32" s="1501"/>
      <c r="AG32" s="1501"/>
      <c r="AH32" s="1501"/>
      <c r="AI32" s="1501"/>
      <c r="AJ32" s="1501"/>
      <c r="AK32" s="1501"/>
      <c r="AL32" s="1501"/>
      <c r="AM32" s="1212"/>
    </row>
    <row r="33" spans="1:222" s="47" customFormat="1" ht="30" customHeight="1">
      <c r="A33" s="1177"/>
      <c r="B33" s="1177"/>
      <c r="E33" s="1150"/>
      <c r="H33" s="1110" t="s">
        <v>9</v>
      </c>
      <c r="I33" s="220" t="s">
        <v>491</v>
      </c>
      <c r="S33" s="3570"/>
      <c r="T33" s="3570"/>
      <c r="U33" s="1777"/>
      <c r="V33" s="3338">
        <v>36</v>
      </c>
      <c r="W33" s="3573"/>
      <c r="X33" s="3574"/>
      <c r="Y33" s="3574"/>
      <c r="Z33" s="3574"/>
      <c r="AA33" s="3574"/>
      <c r="AB33" s="3574"/>
      <c r="AC33" s="3574"/>
      <c r="AD33" s="3574"/>
      <c r="AE33" s="3575"/>
      <c r="AF33" s="45"/>
      <c r="AG33" s="3537"/>
      <c r="AH33" s="3538"/>
      <c r="AI33" s="3538"/>
      <c r="AJ33" s="3538"/>
      <c r="AK33" s="3538"/>
      <c r="AL33" s="3539"/>
      <c r="AM33" s="1212"/>
    </row>
    <row r="34" spans="1:222" s="47" customFormat="1" ht="30" customHeight="1">
      <c r="A34" s="1177"/>
      <c r="B34" s="1177"/>
      <c r="E34" s="1150"/>
      <c r="H34" s="1098"/>
      <c r="I34" s="1104" t="s">
        <v>491</v>
      </c>
      <c r="S34" s="3571"/>
      <c r="T34" s="3571"/>
      <c r="U34" s="1778"/>
      <c r="V34" s="3543"/>
      <c r="W34" s="3576"/>
      <c r="X34" s="3577"/>
      <c r="Y34" s="3577"/>
      <c r="Z34" s="3577"/>
      <c r="AA34" s="3577"/>
      <c r="AB34" s="3577"/>
      <c r="AC34" s="3577"/>
      <c r="AD34" s="3577"/>
      <c r="AE34" s="3578"/>
      <c r="AF34" s="1807" t="s">
        <v>935</v>
      </c>
      <c r="AG34" s="3540"/>
      <c r="AH34" s="3541"/>
      <c r="AI34" s="3541"/>
      <c r="AJ34" s="3541"/>
      <c r="AK34" s="3541"/>
      <c r="AL34" s="3542"/>
      <c r="AM34" s="1212"/>
    </row>
    <row r="35" spans="1:222" s="47" customFormat="1" ht="30" customHeight="1">
      <c r="A35" s="1177"/>
      <c r="B35" s="1177"/>
      <c r="E35" s="1150"/>
      <c r="H35" s="1098"/>
      <c r="I35" s="1104"/>
      <c r="S35" s="1778"/>
      <c r="T35" s="1778"/>
      <c r="U35" s="1778"/>
      <c r="V35" s="985"/>
      <c r="W35" s="1776"/>
      <c r="X35" s="1776"/>
      <c r="Y35" s="1776"/>
      <c r="Z35" s="1776"/>
      <c r="AA35" s="1776"/>
      <c r="AB35" s="1776"/>
      <c r="AC35" s="1807"/>
      <c r="AD35" s="1199"/>
      <c r="AE35" s="1199"/>
      <c r="AF35" s="1807"/>
      <c r="AG35" s="1817"/>
      <c r="AH35" s="1817"/>
      <c r="AI35" s="1817"/>
      <c r="AJ35" s="1817"/>
      <c r="AK35" s="1817"/>
      <c r="AL35" s="1817"/>
      <c r="AM35" s="1212"/>
    </row>
    <row r="36" spans="1:222" s="47" customFormat="1" ht="30" customHeight="1">
      <c r="A36" s="1177"/>
      <c r="B36" s="1177"/>
      <c r="C36" s="1092"/>
      <c r="E36" s="1214"/>
      <c r="H36" s="1110" t="s">
        <v>26</v>
      </c>
      <c r="I36" s="220" t="s">
        <v>669</v>
      </c>
      <c r="S36" s="3570"/>
      <c r="T36" s="3570"/>
      <c r="U36" s="3570"/>
      <c r="V36" s="3338">
        <v>37</v>
      </c>
      <c r="W36" s="3573"/>
      <c r="X36" s="3574"/>
      <c r="Y36" s="3574"/>
      <c r="Z36" s="3574"/>
      <c r="AA36" s="3574"/>
      <c r="AB36" s="3574"/>
      <c r="AC36" s="3574"/>
      <c r="AD36" s="3574"/>
      <c r="AE36" s="3575"/>
      <c r="AF36" s="45"/>
      <c r="AG36" s="3537"/>
      <c r="AH36" s="3538"/>
      <c r="AI36" s="3538"/>
      <c r="AJ36" s="3538"/>
      <c r="AK36" s="3538"/>
      <c r="AL36" s="3539"/>
      <c r="AM36" s="1212"/>
      <c r="AP36" s="48"/>
      <c r="AQ36" s="48"/>
      <c r="AR36" s="48"/>
    </row>
    <row r="37" spans="1:222" s="47" customFormat="1" ht="30" customHeight="1">
      <c r="A37" s="1177"/>
      <c r="B37" s="1177"/>
      <c r="E37" s="1150"/>
      <c r="H37" s="49"/>
      <c r="I37" s="1104" t="s">
        <v>670</v>
      </c>
      <c r="S37" s="3571"/>
      <c r="T37" s="3571"/>
      <c r="U37" s="3571"/>
      <c r="V37" s="3543"/>
      <c r="W37" s="3576"/>
      <c r="X37" s="3577"/>
      <c r="Y37" s="3577"/>
      <c r="Z37" s="3577"/>
      <c r="AA37" s="3577"/>
      <c r="AB37" s="3577"/>
      <c r="AC37" s="3577"/>
      <c r="AD37" s="3577"/>
      <c r="AE37" s="3578"/>
      <c r="AF37" s="1807" t="s">
        <v>935</v>
      </c>
      <c r="AG37" s="3540"/>
      <c r="AH37" s="3541"/>
      <c r="AI37" s="3541"/>
      <c r="AJ37" s="3541"/>
      <c r="AK37" s="3541"/>
      <c r="AL37" s="3542"/>
      <c r="AM37" s="1212"/>
    </row>
    <row r="38" spans="1:222" s="47" customFormat="1" ht="30" customHeight="1">
      <c r="A38" s="1177"/>
      <c r="B38" s="1177"/>
      <c r="E38" s="1150"/>
      <c r="H38" s="49"/>
      <c r="S38" s="49"/>
      <c r="T38" s="49"/>
      <c r="U38" s="49"/>
      <c r="V38" s="49"/>
      <c r="W38" s="49"/>
      <c r="Z38" s="1501"/>
      <c r="AA38" s="1501"/>
      <c r="AB38" s="1501"/>
      <c r="AC38" s="1501"/>
      <c r="AD38" s="1501"/>
      <c r="AE38" s="1502"/>
      <c r="AF38" s="1501"/>
      <c r="AG38" s="1501"/>
      <c r="AH38" s="1501"/>
      <c r="AI38" s="1501"/>
      <c r="AJ38" s="1501"/>
      <c r="AK38" s="1501"/>
      <c r="AL38" s="1501"/>
      <c r="AM38" s="1212"/>
    </row>
    <row r="39" spans="1:222" s="47" customFormat="1" ht="30" customHeight="1">
      <c r="A39" s="1177"/>
      <c r="B39" s="1177"/>
      <c r="E39" s="1150"/>
      <c r="H39" s="1110" t="s">
        <v>28</v>
      </c>
      <c r="I39" s="220" t="s">
        <v>2459</v>
      </c>
      <c r="S39" s="3570"/>
      <c r="T39" s="3570"/>
      <c r="U39" s="3570"/>
      <c r="V39" s="3338">
        <v>38</v>
      </c>
      <c r="W39" s="3573"/>
      <c r="X39" s="3574"/>
      <c r="Y39" s="3574"/>
      <c r="Z39" s="3574"/>
      <c r="AA39" s="3574"/>
      <c r="AB39" s="3574"/>
      <c r="AC39" s="3574"/>
      <c r="AD39" s="3574"/>
      <c r="AE39" s="3575"/>
      <c r="AF39" s="45"/>
      <c r="AG39" s="3537"/>
      <c r="AH39" s="3538"/>
      <c r="AI39" s="3538"/>
      <c r="AJ39" s="3538"/>
      <c r="AK39" s="3538"/>
      <c r="AL39" s="3539"/>
      <c r="AM39" s="1212"/>
    </row>
    <row r="40" spans="1:222" s="47" customFormat="1" ht="30" customHeight="1">
      <c r="A40" s="1177"/>
      <c r="B40" s="1177"/>
      <c r="E40" s="1150"/>
      <c r="H40" s="1110"/>
      <c r="I40" s="1104" t="s">
        <v>671</v>
      </c>
      <c r="S40" s="3571"/>
      <c r="T40" s="3571"/>
      <c r="U40" s="3571"/>
      <c r="V40" s="3338"/>
      <c r="W40" s="3576"/>
      <c r="X40" s="3577"/>
      <c r="Y40" s="3577"/>
      <c r="Z40" s="3577"/>
      <c r="AA40" s="3577"/>
      <c r="AB40" s="3577"/>
      <c r="AC40" s="3577"/>
      <c r="AD40" s="3577"/>
      <c r="AE40" s="3578"/>
      <c r="AF40" s="1807" t="s">
        <v>935</v>
      </c>
      <c r="AG40" s="3540"/>
      <c r="AH40" s="3541"/>
      <c r="AI40" s="3541"/>
      <c r="AJ40" s="3541"/>
      <c r="AK40" s="3541"/>
      <c r="AL40" s="3542"/>
      <c r="AM40" s="1212"/>
    </row>
    <row r="41" spans="1:222" s="47" customFormat="1" ht="30" customHeight="1">
      <c r="A41" s="1177"/>
      <c r="B41" s="1177"/>
      <c r="E41" s="1150"/>
      <c r="H41" s="1098"/>
      <c r="I41" s="1104"/>
      <c r="AM41" s="1212"/>
    </row>
    <row r="42" spans="1:222" s="47" customFormat="1" ht="30" customHeight="1">
      <c r="A42" s="1177"/>
      <c r="B42" s="1177"/>
      <c r="E42" s="1150"/>
      <c r="H42" s="1226" t="s">
        <v>30</v>
      </c>
      <c r="I42" s="220" t="s">
        <v>668</v>
      </c>
      <c r="S42" s="3570"/>
      <c r="T42" s="3570"/>
      <c r="U42" s="3570"/>
      <c r="V42" s="3338">
        <v>53</v>
      </c>
      <c r="W42" s="3573"/>
      <c r="X42" s="3574"/>
      <c r="Y42" s="3574"/>
      <c r="Z42" s="3574"/>
      <c r="AA42" s="3574"/>
      <c r="AB42" s="3574"/>
      <c r="AC42" s="3574"/>
      <c r="AD42" s="3574"/>
      <c r="AE42" s="3575"/>
      <c r="AF42" s="45"/>
      <c r="AG42" s="3537"/>
      <c r="AH42" s="3538"/>
      <c r="AI42" s="3538"/>
      <c r="AJ42" s="3538"/>
      <c r="AK42" s="3538"/>
      <c r="AL42" s="3539"/>
      <c r="AM42" s="1215"/>
      <c r="AN42" s="1216"/>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row>
    <row r="43" spans="1:222" s="47" customFormat="1" ht="30" customHeight="1">
      <c r="A43" s="1177"/>
      <c r="B43" s="1177"/>
      <c r="E43" s="1150"/>
      <c r="H43" s="1098"/>
      <c r="I43" s="1104" t="s">
        <v>668</v>
      </c>
      <c r="S43" s="3571"/>
      <c r="T43" s="3571"/>
      <c r="U43" s="3571"/>
      <c r="V43" s="3543"/>
      <c r="W43" s="3576"/>
      <c r="X43" s="3577"/>
      <c r="Y43" s="3577"/>
      <c r="Z43" s="3577"/>
      <c r="AA43" s="3577"/>
      <c r="AB43" s="3577"/>
      <c r="AC43" s="3577"/>
      <c r="AD43" s="3577"/>
      <c r="AE43" s="3578"/>
      <c r="AF43" s="1807" t="s">
        <v>935</v>
      </c>
      <c r="AG43" s="3540"/>
      <c r="AH43" s="3541"/>
      <c r="AI43" s="3541"/>
      <c r="AJ43" s="3541"/>
      <c r="AK43" s="3541"/>
      <c r="AL43" s="3542"/>
      <c r="AM43" s="1217"/>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c r="HL43" s="49"/>
      <c r="HM43" s="49"/>
      <c r="HN43" s="49"/>
    </row>
    <row r="44" spans="1:222" s="47" customFormat="1" ht="30" customHeight="1">
      <c r="A44" s="1177"/>
      <c r="B44" s="1177"/>
      <c r="E44" s="1150"/>
      <c r="H44" s="1226"/>
      <c r="I44" s="1150"/>
      <c r="S44" s="1218"/>
      <c r="T44" s="1218"/>
      <c r="U44" s="1218"/>
      <c r="V44" s="1218"/>
      <c r="W44" s="1218"/>
      <c r="Y44" s="1150"/>
      <c r="Z44" s="1384"/>
      <c r="AA44" s="1384"/>
      <c r="AB44" s="1384"/>
      <c r="AC44" s="1501"/>
      <c r="AD44" s="1501"/>
      <c r="AE44" s="1492"/>
      <c r="AF44" s="1384"/>
      <c r="AG44" s="1384"/>
      <c r="AH44" s="1384"/>
      <c r="AI44" s="1384"/>
      <c r="AJ44" s="1384"/>
      <c r="AK44" s="1384"/>
      <c r="AL44" s="1384"/>
      <c r="AM44" s="1212"/>
    </row>
    <row r="45" spans="1:222" s="47" customFormat="1" ht="30" customHeight="1">
      <c r="A45" s="1177"/>
      <c r="B45" s="1177"/>
      <c r="E45" s="1150"/>
      <c r="H45" s="1226" t="s">
        <v>32</v>
      </c>
      <c r="I45" s="1150" t="s">
        <v>2481</v>
      </c>
      <c r="S45" s="3570"/>
      <c r="T45" s="3570"/>
      <c r="U45" s="1777"/>
      <c r="V45" s="3338">
        <v>54</v>
      </c>
      <c r="W45" s="3573"/>
      <c r="X45" s="3574"/>
      <c r="Y45" s="3574"/>
      <c r="Z45" s="3574"/>
      <c r="AA45" s="3574"/>
      <c r="AB45" s="3574"/>
      <c r="AC45" s="3574"/>
      <c r="AD45" s="3574"/>
      <c r="AE45" s="3575"/>
      <c r="AF45" s="45"/>
      <c r="AG45" s="3537"/>
      <c r="AH45" s="3538"/>
      <c r="AI45" s="3538"/>
      <c r="AJ45" s="3538"/>
      <c r="AK45" s="3538"/>
      <c r="AL45" s="3539"/>
      <c r="AM45" s="1212"/>
    </row>
    <row r="46" spans="1:222" s="47" customFormat="1" ht="30" customHeight="1">
      <c r="A46" s="1177"/>
      <c r="B46" s="1177"/>
      <c r="E46" s="1150"/>
      <c r="H46" s="1226"/>
      <c r="I46" s="48" t="s">
        <v>2481</v>
      </c>
      <c r="S46" s="3571"/>
      <c r="T46" s="3571"/>
      <c r="U46" s="1778"/>
      <c r="V46" s="3543"/>
      <c r="W46" s="3576"/>
      <c r="X46" s="3577"/>
      <c r="Y46" s="3577"/>
      <c r="Z46" s="3577"/>
      <c r="AA46" s="3577"/>
      <c r="AB46" s="3577"/>
      <c r="AC46" s="3577"/>
      <c r="AD46" s="3577"/>
      <c r="AE46" s="3578"/>
      <c r="AF46" s="1807" t="s">
        <v>935</v>
      </c>
      <c r="AG46" s="3540"/>
      <c r="AH46" s="3541"/>
      <c r="AI46" s="3541"/>
      <c r="AJ46" s="3541"/>
      <c r="AK46" s="3541"/>
      <c r="AL46" s="3542"/>
      <c r="AM46" s="1212"/>
    </row>
    <row r="47" spans="1:222" s="47" customFormat="1" ht="30" customHeight="1">
      <c r="A47" s="1177"/>
      <c r="B47" s="1177"/>
      <c r="E47" s="1150"/>
      <c r="H47" s="1226"/>
      <c r="I47" s="1150"/>
      <c r="S47" s="1218"/>
      <c r="T47" s="1218"/>
      <c r="U47" s="1218"/>
      <c r="V47" s="1218"/>
      <c r="W47" s="1218"/>
      <c r="Y47" s="1150"/>
      <c r="Z47" s="1384"/>
      <c r="AA47" s="1384"/>
      <c r="AB47" s="1384"/>
      <c r="AC47" s="1501"/>
      <c r="AD47" s="1501"/>
      <c r="AE47" s="1492"/>
      <c r="AF47" s="1384"/>
      <c r="AG47" s="1384"/>
      <c r="AH47" s="1384"/>
      <c r="AI47" s="1384"/>
      <c r="AJ47" s="1384"/>
      <c r="AK47" s="1384"/>
      <c r="AL47" s="1384"/>
      <c r="AM47" s="1212"/>
    </row>
    <row r="48" spans="1:222" s="47" customFormat="1" ht="30" customHeight="1">
      <c r="A48" s="1177"/>
      <c r="B48" s="1177"/>
      <c r="E48" s="1150"/>
      <c r="H48" s="1226" t="s">
        <v>46</v>
      </c>
      <c r="I48" s="1150" t="s">
        <v>2482</v>
      </c>
      <c r="S48" s="3570"/>
      <c r="T48" s="3570"/>
      <c r="U48" s="1777"/>
      <c r="V48" s="3338">
        <v>55</v>
      </c>
      <c r="W48" s="3573"/>
      <c r="X48" s="3574"/>
      <c r="Y48" s="3574"/>
      <c r="Z48" s="3574"/>
      <c r="AA48" s="3574"/>
      <c r="AB48" s="3574"/>
      <c r="AC48" s="3574"/>
      <c r="AD48" s="3574"/>
      <c r="AE48" s="3575"/>
      <c r="AF48" s="45"/>
      <c r="AG48" s="3537"/>
      <c r="AH48" s="3538"/>
      <c r="AI48" s="3538"/>
      <c r="AJ48" s="3538"/>
      <c r="AK48" s="3538"/>
      <c r="AL48" s="3539"/>
      <c r="AM48" s="1212"/>
    </row>
    <row r="49" spans="1:39" s="47" customFormat="1" ht="30" customHeight="1">
      <c r="A49" s="1177"/>
      <c r="B49" s="1177"/>
      <c r="E49" s="1150"/>
      <c r="H49" s="1226"/>
      <c r="I49" s="48" t="s">
        <v>2483</v>
      </c>
      <c r="S49" s="3571"/>
      <c r="T49" s="3571"/>
      <c r="U49" s="1778"/>
      <c r="V49" s="3543"/>
      <c r="W49" s="3576"/>
      <c r="X49" s="3577"/>
      <c r="Y49" s="3577"/>
      <c r="Z49" s="3577"/>
      <c r="AA49" s="3577"/>
      <c r="AB49" s="3577"/>
      <c r="AC49" s="3577"/>
      <c r="AD49" s="3577"/>
      <c r="AE49" s="3578"/>
      <c r="AF49" s="1807" t="s">
        <v>935</v>
      </c>
      <c r="AG49" s="3540"/>
      <c r="AH49" s="3541"/>
      <c r="AI49" s="3541"/>
      <c r="AJ49" s="3541"/>
      <c r="AK49" s="3541"/>
      <c r="AL49" s="3542"/>
      <c r="AM49" s="1212"/>
    </row>
    <row r="50" spans="1:39" s="47" customFormat="1" ht="30" customHeight="1">
      <c r="A50" s="1177"/>
      <c r="B50" s="1177"/>
      <c r="E50" s="1150"/>
      <c r="H50" s="1226"/>
      <c r="I50" s="48"/>
      <c r="S50" s="1778"/>
      <c r="T50" s="1778"/>
      <c r="U50" s="1778"/>
      <c r="V50" s="985"/>
      <c r="W50" s="1776"/>
      <c r="X50" s="1776"/>
      <c r="Y50" s="1776"/>
      <c r="Z50" s="1776"/>
      <c r="AA50" s="1776"/>
      <c r="AB50" s="1776"/>
      <c r="AC50" s="1807"/>
      <c r="AD50" s="1199"/>
      <c r="AE50" s="1199"/>
      <c r="AF50" s="1807"/>
      <c r="AG50" s="1817"/>
      <c r="AH50" s="1817"/>
      <c r="AI50" s="1817"/>
      <c r="AJ50" s="1817"/>
      <c r="AK50" s="1817"/>
      <c r="AL50" s="1817"/>
      <c r="AM50" s="1212"/>
    </row>
    <row r="51" spans="1:39" s="47" customFormat="1" ht="30" customHeight="1">
      <c r="A51" s="1177"/>
      <c r="B51" s="1177"/>
      <c r="E51" s="1150"/>
      <c r="H51" s="1226" t="s">
        <v>319</v>
      </c>
      <c r="I51" s="1150" t="s">
        <v>341</v>
      </c>
      <c r="S51" s="3570"/>
      <c r="T51" s="3570"/>
      <c r="U51" s="1777"/>
      <c r="V51" s="3370"/>
      <c r="W51" s="3293"/>
      <c r="X51" s="3293"/>
      <c r="Y51" s="3293"/>
      <c r="Z51" s="3293"/>
      <c r="AA51" s="3293"/>
      <c r="AB51" s="3293"/>
      <c r="AC51" s="45"/>
      <c r="AD51" s="3361"/>
      <c r="AE51" s="3361"/>
      <c r="AF51" s="45"/>
      <c r="AG51" s="3598"/>
      <c r="AH51" s="3598"/>
      <c r="AI51" s="3598"/>
      <c r="AJ51" s="3598"/>
      <c r="AK51" s="3598"/>
      <c r="AL51" s="3598"/>
      <c r="AM51" s="1212"/>
    </row>
    <row r="52" spans="1:39" s="47" customFormat="1" ht="30" customHeight="1">
      <c r="A52" s="1177"/>
      <c r="B52" s="1177"/>
      <c r="E52" s="1150"/>
      <c r="H52" s="1226"/>
      <c r="I52" s="48" t="s">
        <v>342</v>
      </c>
      <c r="S52" s="3571"/>
      <c r="T52" s="3571"/>
      <c r="U52" s="1778"/>
      <c r="V52" s="3188"/>
      <c r="W52" s="3293"/>
      <c r="X52" s="3293"/>
      <c r="Y52" s="3293"/>
      <c r="Z52" s="3293"/>
      <c r="AA52" s="3293"/>
      <c r="AB52" s="3293"/>
      <c r="AC52" s="1807"/>
      <c r="AD52" s="3361"/>
      <c r="AE52" s="3361"/>
      <c r="AF52" s="1807"/>
      <c r="AG52" s="3598"/>
      <c r="AH52" s="3598"/>
      <c r="AI52" s="3598"/>
      <c r="AJ52" s="3598"/>
      <c r="AK52" s="3598"/>
      <c r="AL52" s="3598"/>
      <c r="AM52" s="1212"/>
    </row>
    <row r="53" spans="1:39" s="47" customFormat="1" ht="30" customHeight="1">
      <c r="A53" s="1177"/>
      <c r="B53" s="1177"/>
      <c r="E53" s="1150"/>
      <c r="F53" s="1226"/>
      <c r="H53" s="1150"/>
      <c r="I53" s="1150"/>
      <c r="T53" s="1218"/>
      <c r="U53" s="1218"/>
      <c r="V53" s="1218"/>
      <c r="W53" s="1218"/>
      <c r="X53" s="1218"/>
      <c r="Y53" s="1150"/>
      <c r="Z53" s="1211"/>
      <c r="AA53" s="1118"/>
      <c r="AB53" s="1118"/>
      <c r="AE53" s="1037"/>
      <c r="AF53" s="1118"/>
      <c r="AG53" s="1118"/>
      <c r="AH53" s="1118"/>
      <c r="AI53" s="1118"/>
      <c r="AJ53" s="1118"/>
      <c r="AK53" s="1118"/>
      <c r="AL53" s="1118"/>
      <c r="AM53" s="1212"/>
    </row>
    <row r="54" spans="1:39" s="47" customFormat="1" ht="30" customHeight="1">
      <c r="A54" s="1177"/>
      <c r="B54" s="1177"/>
      <c r="F54" s="1150"/>
      <c r="H54" s="1226"/>
      <c r="I54" s="1150"/>
      <c r="T54" s="49"/>
      <c r="U54" s="49"/>
      <c r="V54" s="49"/>
      <c r="W54" s="49"/>
      <c r="X54" s="49"/>
      <c r="Y54" s="1078"/>
      <c r="Z54" s="1118"/>
      <c r="AA54" s="1118"/>
      <c r="AB54" s="1118"/>
      <c r="AK54" s="3371">
        <v>1203</v>
      </c>
      <c r="AL54" s="3371"/>
      <c r="AM54" s="1212"/>
    </row>
    <row r="55" spans="1:39" s="47" customFormat="1" ht="30" customHeight="1">
      <c r="A55" s="1177"/>
      <c r="B55" s="1177"/>
      <c r="F55" s="1150"/>
      <c r="K55" s="3596">
        <v>39</v>
      </c>
      <c r="L55" s="3582"/>
      <c r="M55" s="3583"/>
      <c r="N55" s="3583"/>
      <c r="O55" s="3583"/>
      <c r="P55" s="3583"/>
      <c r="Q55" s="3583"/>
      <c r="R55" s="3583"/>
      <c r="S55" s="3583"/>
      <c r="T55" s="3583"/>
      <c r="U55" s="3583"/>
      <c r="V55" s="3583"/>
      <c r="W55" s="3583"/>
      <c r="X55" s="3583"/>
      <c r="Y55" s="3583"/>
      <c r="Z55" s="3583"/>
      <c r="AA55" s="3583"/>
      <c r="AB55" s="3583"/>
      <c r="AC55" s="3583"/>
      <c r="AD55" s="3583"/>
      <c r="AE55" s="3583"/>
      <c r="AF55" s="3583"/>
      <c r="AG55" s="3583"/>
      <c r="AH55" s="3583"/>
      <c r="AI55" s="3583"/>
      <c r="AJ55" s="3583"/>
      <c r="AK55" s="3583"/>
      <c r="AL55" s="3584"/>
      <c r="AM55" s="1212"/>
    </row>
    <row r="56" spans="1:39" s="47" customFormat="1" ht="30" customHeight="1">
      <c r="A56" s="1177"/>
      <c r="B56" s="1177"/>
      <c r="D56" s="1150"/>
      <c r="E56" s="1150"/>
      <c r="F56" s="1150"/>
      <c r="K56" s="3597"/>
      <c r="L56" s="3585"/>
      <c r="M56" s="3586"/>
      <c r="N56" s="3586"/>
      <c r="O56" s="3586"/>
      <c r="P56" s="3586"/>
      <c r="Q56" s="3586"/>
      <c r="R56" s="3586"/>
      <c r="S56" s="3586"/>
      <c r="T56" s="3586"/>
      <c r="U56" s="3586"/>
      <c r="V56" s="3586"/>
      <c r="W56" s="3586"/>
      <c r="X56" s="3586"/>
      <c r="Y56" s="3586"/>
      <c r="Z56" s="3586"/>
      <c r="AA56" s="3586"/>
      <c r="AB56" s="3586"/>
      <c r="AC56" s="3586"/>
      <c r="AD56" s="3586"/>
      <c r="AE56" s="3586"/>
      <c r="AF56" s="3586"/>
      <c r="AG56" s="3586"/>
      <c r="AH56" s="3586"/>
      <c r="AI56" s="3586"/>
      <c r="AJ56" s="3586"/>
      <c r="AK56" s="3586"/>
      <c r="AL56" s="3587"/>
      <c r="AM56" s="1212"/>
    </row>
    <row r="57" spans="1:39" s="47" customFormat="1" ht="30" customHeight="1">
      <c r="A57" s="1177"/>
      <c r="B57" s="1177"/>
      <c r="D57" s="1150"/>
      <c r="E57" s="1150"/>
      <c r="F57" s="1150"/>
      <c r="H57" s="1216"/>
      <c r="I57" s="1150"/>
      <c r="AD57" s="3595">
        <v>1201</v>
      </c>
      <c r="AE57" s="3595"/>
      <c r="AK57" s="3595">
        <v>1202</v>
      </c>
      <c r="AL57" s="3595"/>
      <c r="AM57" s="1212"/>
    </row>
    <row r="58" spans="1:39" s="47" customFormat="1" ht="30" customHeight="1">
      <c r="A58" s="1177"/>
      <c r="B58" s="1177"/>
      <c r="D58" s="1150"/>
      <c r="E58" s="1150"/>
      <c r="F58" s="1150"/>
      <c r="H58" s="1216"/>
      <c r="I58" s="48"/>
      <c r="S58" s="3570"/>
      <c r="T58" s="3570"/>
      <c r="U58" s="3570"/>
      <c r="V58" s="3338">
        <v>56</v>
      </c>
      <c r="W58" s="3573"/>
      <c r="X58" s="3574"/>
      <c r="Y58" s="3574"/>
      <c r="Z58" s="3574"/>
      <c r="AA58" s="3574"/>
      <c r="AB58" s="3574"/>
      <c r="AC58" s="3574"/>
      <c r="AD58" s="3574"/>
      <c r="AE58" s="3575"/>
      <c r="AF58" s="45"/>
      <c r="AG58" s="3537"/>
      <c r="AH58" s="3538"/>
      <c r="AI58" s="3538"/>
      <c r="AJ58" s="3538"/>
      <c r="AK58" s="3538"/>
      <c r="AL58" s="3539"/>
      <c r="AM58" s="1212"/>
    </row>
    <row r="59" spans="1:39" s="47" customFormat="1" ht="30" customHeight="1">
      <c r="A59" s="1177"/>
      <c r="B59" s="1177"/>
      <c r="D59" s="1150"/>
      <c r="E59" s="1150"/>
      <c r="F59" s="1150"/>
      <c r="H59" s="1226"/>
      <c r="S59" s="3571"/>
      <c r="T59" s="3571"/>
      <c r="U59" s="3571"/>
      <c r="V59" s="3543"/>
      <c r="W59" s="3576"/>
      <c r="X59" s="3577"/>
      <c r="Y59" s="3577"/>
      <c r="Z59" s="3577"/>
      <c r="AA59" s="3577"/>
      <c r="AB59" s="3577"/>
      <c r="AC59" s="3577"/>
      <c r="AD59" s="3577"/>
      <c r="AE59" s="3578"/>
      <c r="AF59" s="1807" t="s">
        <v>935</v>
      </c>
      <c r="AG59" s="3540"/>
      <c r="AH59" s="3541"/>
      <c r="AI59" s="3541"/>
      <c r="AJ59" s="3541"/>
      <c r="AK59" s="3541"/>
      <c r="AL59" s="3542"/>
      <c r="AM59" s="1212"/>
    </row>
    <row r="60" spans="1:39" s="47" customFormat="1" ht="30" customHeight="1">
      <c r="A60" s="1177"/>
      <c r="B60" s="1177"/>
      <c r="D60" s="1150"/>
      <c r="E60" s="1150"/>
      <c r="F60" s="1150"/>
      <c r="AM60" s="1212"/>
    </row>
    <row r="61" spans="1:39" s="47" customFormat="1" ht="30" customHeight="1">
      <c r="A61" s="1177"/>
      <c r="B61" s="1177"/>
      <c r="D61" s="1150"/>
      <c r="E61" s="1150"/>
      <c r="F61" s="1150"/>
      <c r="H61" s="1226"/>
      <c r="I61" s="1150"/>
      <c r="J61" s="1150"/>
      <c r="K61" s="1150"/>
      <c r="L61" s="1150"/>
      <c r="M61" s="1150"/>
      <c r="N61" s="1150"/>
      <c r="O61" s="1150"/>
      <c r="P61" s="1150"/>
      <c r="Q61" s="1150"/>
      <c r="R61" s="1150"/>
      <c r="S61" s="1150"/>
      <c r="T61" s="3570"/>
      <c r="U61" s="3570"/>
      <c r="V61" s="3570"/>
      <c r="W61" s="3570"/>
      <c r="X61" s="3570"/>
      <c r="Y61" s="3370"/>
      <c r="Z61" s="1384"/>
      <c r="AA61" s="1384"/>
      <c r="AB61" s="1384"/>
      <c r="AC61" s="1384"/>
      <c r="AD61" s="1384"/>
      <c r="AE61" s="1384"/>
      <c r="AF61" s="1118"/>
      <c r="AG61" s="1384"/>
      <c r="AH61" s="1384"/>
      <c r="AI61" s="1384"/>
      <c r="AJ61" s="1384"/>
      <c r="AK61" s="1384"/>
      <c r="AL61" s="1384"/>
      <c r="AM61" s="1212"/>
    </row>
    <row r="62" spans="1:39" s="47" customFormat="1" ht="30" customHeight="1">
      <c r="A62" s="1177"/>
      <c r="B62" s="1177"/>
      <c r="D62" s="1150"/>
      <c r="E62" s="1150"/>
      <c r="F62" s="1226" t="s">
        <v>2484</v>
      </c>
      <c r="H62" s="1150" t="s">
        <v>2485</v>
      </c>
      <c r="I62" s="1150"/>
      <c r="K62" s="1150"/>
      <c r="L62" s="1150"/>
      <c r="M62" s="1150"/>
      <c r="N62" s="1150"/>
      <c r="O62" s="1150"/>
      <c r="P62" s="1150"/>
      <c r="Q62" s="1150"/>
      <c r="R62" s="1150"/>
      <c r="S62" s="1150"/>
      <c r="T62" s="1825"/>
      <c r="U62" s="1825"/>
      <c r="V62" s="1825"/>
      <c r="W62" s="1825"/>
      <c r="X62" s="1825"/>
      <c r="Y62" s="3370"/>
      <c r="Z62" s="1384"/>
      <c r="AA62" s="1384"/>
      <c r="AB62" s="1384"/>
      <c r="AC62" s="1384"/>
      <c r="AD62" s="3592"/>
      <c r="AE62" s="3592"/>
      <c r="AF62" s="1118"/>
      <c r="AG62" s="1384"/>
      <c r="AH62" s="1384"/>
      <c r="AI62" s="1384"/>
      <c r="AJ62" s="1384"/>
      <c r="AK62" s="3599"/>
      <c r="AL62" s="3599"/>
      <c r="AM62" s="1212"/>
    </row>
    <row r="63" spans="1:39" s="47" customFormat="1" ht="30" customHeight="1">
      <c r="A63" s="1177"/>
      <c r="B63" s="1177"/>
      <c r="D63" s="1150"/>
      <c r="E63" s="1150"/>
      <c r="F63" s="1226"/>
      <c r="H63" s="48" t="s">
        <v>2486</v>
      </c>
      <c r="I63" s="1150"/>
      <c r="K63" s="1150"/>
      <c r="L63" s="1150"/>
      <c r="M63" s="1150"/>
      <c r="N63" s="1150"/>
      <c r="O63" s="1150"/>
      <c r="P63" s="1150"/>
      <c r="Q63" s="1150"/>
      <c r="R63" s="1150"/>
      <c r="S63" s="1211"/>
      <c r="T63" s="1211"/>
      <c r="U63" s="1211"/>
      <c r="V63" s="1078"/>
      <c r="W63" s="1493"/>
      <c r="X63" s="1493"/>
      <c r="Y63" s="1493"/>
      <c r="Z63" s="1493"/>
      <c r="AA63" s="1493"/>
      <c r="AB63" s="1493"/>
      <c r="AC63" s="45"/>
      <c r="AD63" s="3361"/>
      <c r="AE63" s="3361"/>
      <c r="AF63" s="45"/>
      <c r="AG63" s="46"/>
      <c r="AH63" s="46"/>
      <c r="AI63" s="46"/>
      <c r="AJ63" s="46"/>
      <c r="AK63" s="46"/>
      <c r="AL63" s="46"/>
      <c r="AM63" s="1212"/>
    </row>
    <row r="64" spans="1:39" s="47" customFormat="1" ht="30" customHeight="1">
      <c r="A64" s="1177"/>
      <c r="B64" s="1177"/>
      <c r="D64" s="1150"/>
      <c r="E64" s="1150"/>
      <c r="F64" s="1216"/>
      <c r="H64" s="1501"/>
      <c r="I64" s="1501"/>
      <c r="K64" s="1501"/>
      <c r="L64" s="1501"/>
      <c r="M64" s="1501"/>
      <c r="N64" s="1501"/>
      <c r="O64" s="1501"/>
      <c r="P64" s="1501"/>
      <c r="Q64" s="1501"/>
      <c r="R64" s="1501"/>
      <c r="S64" s="3571"/>
      <c r="T64" s="3571"/>
      <c r="U64" s="3571"/>
      <c r="V64" s="43"/>
      <c r="W64" s="1493"/>
      <c r="X64" s="1493"/>
      <c r="Y64" s="1493"/>
      <c r="Z64" s="1493"/>
      <c r="AA64" s="1493"/>
      <c r="AB64" s="1493"/>
      <c r="AC64" s="1807"/>
      <c r="AD64" s="3361"/>
      <c r="AE64" s="3361"/>
      <c r="AF64" s="1807"/>
      <c r="AG64" s="46"/>
      <c r="AH64" s="46"/>
      <c r="AI64" s="46"/>
      <c r="AJ64" s="3606">
        <v>1202</v>
      </c>
      <c r="AK64" s="3606"/>
      <c r="AM64" s="1212"/>
    </row>
    <row r="65" spans="1:39" s="47" customFormat="1" ht="30" customHeight="1">
      <c r="A65" s="1177"/>
      <c r="B65" s="1177"/>
      <c r="D65" s="1150"/>
      <c r="E65" s="1150"/>
      <c r="F65" s="1226"/>
      <c r="H65" s="1150" t="s">
        <v>6</v>
      </c>
      <c r="I65" s="1150" t="s">
        <v>2487</v>
      </c>
      <c r="K65" s="1150"/>
      <c r="L65" s="1150"/>
      <c r="M65" s="1150"/>
      <c r="N65" s="1150"/>
      <c r="O65" s="1150"/>
      <c r="P65" s="1150"/>
      <c r="Q65" s="1150"/>
      <c r="R65" s="1150"/>
      <c r="S65" s="1150"/>
      <c r="T65" s="1778"/>
      <c r="U65" s="1778"/>
      <c r="V65" s="1778"/>
      <c r="W65" s="1778"/>
      <c r="X65" s="1778"/>
      <c r="Y65" s="1000"/>
      <c r="Z65" s="1037"/>
      <c r="AA65" s="1037"/>
      <c r="AB65" s="1037"/>
      <c r="AC65" s="1037"/>
      <c r="AD65" s="3469"/>
      <c r="AE65" s="3469"/>
      <c r="AH65" s="3569">
        <v>12</v>
      </c>
      <c r="AI65" s="3600"/>
      <c r="AJ65" s="3601"/>
      <c r="AK65" s="3602"/>
      <c r="AL65" s="3607" t="s">
        <v>45</v>
      </c>
      <c r="AM65" s="1212"/>
    </row>
    <row r="66" spans="1:39" s="47" customFormat="1" ht="30" customHeight="1">
      <c r="A66" s="1177"/>
      <c r="B66" s="1177"/>
      <c r="D66" s="1150"/>
      <c r="E66" s="1150"/>
      <c r="F66" s="1226"/>
      <c r="H66" s="1150"/>
      <c r="I66" s="48" t="s">
        <v>2488</v>
      </c>
      <c r="K66" s="1150"/>
      <c r="L66" s="1150"/>
      <c r="M66" s="1150"/>
      <c r="N66" s="1150"/>
      <c r="O66" s="1150"/>
      <c r="P66" s="1150"/>
      <c r="Q66" s="1150"/>
      <c r="R66" s="1150"/>
      <c r="S66" s="1150"/>
      <c r="T66" s="3570"/>
      <c r="U66" s="3570"/>
      <c r="V66" s="3570"/>
      <c r="W66" s="3570"/>
      <c r="X66" s="3570"/>
      <c r="Y66" s="3370"/>
      <c r="Z66" s="3594"/>
      <c r="AA66" s="3594"/>
      <c r="AB66" s="3594"/>
      <c r="AC66" s="3594"/>
      <c r="AD66" s="3594"/>
      <c r="AE66" s="3594"/>
      <c r="AF66" s="1118"/>
      <c r="AH66" s="3569"/>
      <c r="AI66" s="3603"/>
      <c r="AJ66" s="3604"/>
      <c r="AK66" s="3605"/>
      <c r="AL66" s="3607"/>
      <c r="AM66" s="1212"/>
    </row>
    <row r="67" spans="1:39" s="47" customFormat="1" ht="30" customHeight="1">
      <c r="A67" s="1177"/>
      <c r="B67" s="1177"/>
      <c r="D67" s="1150"/>
      <c r="E67" s="1150"/>
      <c r="F67" s="1229"/>
      <c r="H67" s="1150"/>
      <c r="I67" s="1150"/>
      <c r="K67" s="1150"/>
      <c r="L67" s="1150"/>
      <c r="M67" s="1150"/>
      <c r="N67" s="1150"/>
      <c r="O67" s="1150"/>
      <c r="P67" s="1150"/>
      <c r="Q67" s="1150"/>
      <c r="R67" s="1150"/>
      <c r="S67" s="1150"/>
      <c r="T67" s="3571"/>
      <c r="U67" s="3571"/>
      <c r="V67" s="3571"/>
      <c r="W67" s="3571"/>
      <c r="X67" s="3571"/>
      <c r="Y67" s="3370"/>
      <c r="Z67" s="3594"/>
      <c r="AA67" s="3594"/>
      <c r="AB67" s="3594"/>
      <c r="AC67" s="3594"/>
      <c r="AD67" s="3594"/>
      <c r="AE67" s="3594"/>
      <c r="AF67" s="1118"/>
      <c r="AH67" s="1829"/>
      <c r="AI67" s="46"/>
      <c r="AJ67" s="1826"/>
      <c r="AK67" s="1826"/>
      <c r="AM67" s="1212"/>
    </row>
    <row r="68" spans="1:39" s="47" customFormat="1" ht="30" customHeight="1">
      <c r="A68" s="1177"/>
      <c r="B68" s="1177"/>
      <c r="D68" s="1150"/>
      <c r="E68" s="1150"/>
      <c r="F68" s="1229"/>
      <c r="H68" s="1150" t="s">
        <v>7</v>
      </c>
      <c r="I68" s="1150" t="s">
        <v>2489</v>
      </c>
      <c r="K68" s="1150"/>
      <c r="L68" s="1150"/>
      <c r="M68" s="1150"/>
      <c r="N68" s="1150"/>
      <c r="O68" s="1150"/>
      <c r="P68" s="1150"/>
      <c r="Q68" s="1150"/>
      <c r="R68" s="1150"/>
      <c r="S68" s="1150"/>
      <c r="T68" s="1218"/>
      <c r="U68" s="1218"/>
      <c r="V68" s="1218"/>
      <c r="W68" s="1218"/>
      <c r="X68" s="1218"/>
      <c r="Y68" s="1078"/>
      <c r="Z68" s="1118"/>
      <c r="AA68" s="1118"/>
      <c r="AB68" s="1118"/>
      <c r="AE68" s="1037"/>
      <c r="AF68" s="1118"/>
      <c r="AG68" s="1118"/>
      <c r="AH68" s="3569">
        <v>57</v>
      </c>
      <c r="AI68" s="3600"/>
      <c r="AJ68" s="3601"/>
      <c r="AK68" s="3602"/>
      <c r="AL68" s="3607" t="s">
        <v>45</v>
      </c>
      <c r="AM68" s="1212"/>
    </row>
    <row r="69" spans="1:39" s="47" customFormat="1" ht="30" customHeight="1">
      <c r="A69" s="1177"/>
      <c r="B69" s="1177"/>
      <c r="D69" s="1150"/>
      <c r="E69" s="1150"/>
      <c r="F69" s="1821"/>
      <c r="H69" s="1501"/>
      <c r="I69" s="48" t="s">
        <v>2490</v>
      </c>
      <c r="K69" s="1501"/>
      <c r="L69" s="1501"/>
      <c r="M69" s="1501"/>
      <c r="N69" s="1501"/>
      <c r="O69" s="1501"/>
      <c r="P69" s="1501"/>
      <c r="Q69" s="1501"/>
      <c r="R69" s="1501"/>
      <c r="S69" s="1501"/>
      <c r="T69" s="1501"/>
      <c r="U69" s="1501"/>
      <c r="V69" s="1501"/>
      <c r="W69" s="1501"/>
      <c r="X69" s="1501"/>
      <c r="Y69" s="1501"/>
      <c r="Z69" s="1501"/>
      <c r="AA69" s="1501"/>
      <c r="AB69" s="1501"/>
      <c r="AC69" s="1501"/>
      <c r="AD69" s="1501"/>
      <c r="AE69" s="1501"/>
      <c r="AF69" s="1501"/>
      <c r="AG69" s="1501"/>
      <c r="AH69" s="3569"/>
      <c r="AI69" s="3603"/>
      <c r="AJ69" s="3604"/>
      <c r="AK69" s="3605"/>
      <c r="AL69" s="3607"/>
      <c r="AM69" s="1212"/>
    </row>
    <row r="70" spans="1:39" s="47" customFormat="1" ht="30" customHeight="1">
      <c r="A70" s="1177"/>
      <c r="B70" s="1177"/>
      <c r="D70" s="1150"/>
      <c r="E70" s="1150"/>
      <c r="F70" s="1150"/>
      <c r="G70" s="1821"/>
      <c r="H70" s="1501"/>
      <c r="I70" s="48"/>
      <c r="J70" s="1501"/>
      <c r="K70" s="1501"/>
      <c r="L70" s="1501"/>
      <c r="M70" s="1501"/>
      <c r="N70" s="1501"/>
      <c r="O70" s="1501"/>
      <c r="P70" s="1501"/>
      <c r="Q70" s="1501"/>
      <c r="R70" s="1501"/>
      <c r="S70" s="1501"/>
      <c r="T70" s="1501"/>
      <c r="U70" s="1501"/>
      <c r="V70" s="1501"/>
      <c r="W70" s="1501"/>
      <c r="X70" s="1501"/>
      <c r="Y70" s="1501"/>
      <c r="Z70" s="1501"/>
      <c r="AA70" s="1501"/>
      <c r="AB70" s="1501"/>
      <c r="AC70" s="1501"/>
      <c r="AD70" s="1501"/>
      <c r="AE70" s="1501"/>
      <c r="AF70" s="1501"/>
      <c r="AG70" s="1501"/>
      <c r="AH70" s="1780"/>
      <c r="AI70" s="1181"/>
      <c r="AJ70" s="1181"/>
      <c r="AK70" s="1181"/>
      <c r="AL70" s="1343"/>
      <c r="AM70" s="1212"/>
    </row>
    <row r="71" spans="1:39" s="47" customFormat="1" ht="30" customHeight="1">
      <c r="A71" s="1177"/>
      <c r="B71" s="1177"/>
      <c r="D71" s="1150"/>
      <c r="E71" s="1150"/>
      <c r="F71" s="1150"/>
      <c r="G71" s="1216"/>
      <c r="H71" s="1501"/>
      <c r="I71" s="1501"/>
      <c r="J71" s="1501"/>
      <c r="K71" s="1501"/>
      <c r="L71" s="1501"/>
      <c r="M71" s="1501"/>
      <c r="N71" s="1501"/>
      <c r="O71" s="1501"/>
      <c r="P71" s="1501"/>
      <c r="Q71" s="1501"/>
      <c r="R71" s="1501"/>
      <c r="S71" s="1501"/>
      <c r="T71" s="1501"/>
      <c r="U71" s="1501"/>
      <c r="V71" s="1501"/>
      <c r="W71" s="1501"/>
      <c r="X71" s="1501"/>
      <c r="Y71" s="1501"/>
      <c r="Z71" s="1501"/>
      <c r="AA71" s="1501"/>
      <c r="AB71" s="1501"/>
      <c r="AC71" s="1501"/>
      <c r="AD71" s="1501"/>
      <c r="AE71" s="1501"/>
      <c r="AF71" s="1501"/>
      <c r="AG71" s="1501"/>
      <c r="AH71" s="1501"/>
      <c r="AI71" s="1828"/>
      <c r="AJ71" s="1501"/>
      <c r="AK71" s="3371">
        <v>1202</v>
      </c>
      <c r="AL71" s="3371"/>
      <c r="AM71" s="1212"/>
    </row>
    <row r="72" spans="1:39" s="47" customFormat="1" ht="30" customHeight="1">
      <c r="A72" s="1177"/>
      <c r="B72" s="1177"/>
      <c r="D72" s="1150"/>
      <c r="E72" s="2041">
        <v>15.6</v>
      </c>
      <c r="F72" s="1226" t="s">
        <v>2491</v>
      </c>
      <c r="G72" s="1150"/>
      <c r="I72" s="1150"/>
      <c r="J72" s="1150"/>
      <c r="K72" s="1150"/>
      <c r="L72" s="1150"/>
      <c r="M72" s="1150"/>
      <c r="N72" s="1150"/>
      <c r="O72" s="1150"/>
      <c r="P72" s="1150"/>
      <c r="Q72" s="1150"/>
      <c r="R72" s="1150"/>
      <c r="S72" s="1150"/>
      <c r="T72" s="1218"/>
      <c r="U72" s="1218"/>
      <c r="V72" s="1218"/>
      <c r="W72" s="1218"/>
      <c r="X72" s="1218"/>
      <c r="Y72" s="1078"/>
      <c r="Z72" s="1118"/>
      <c r="AA72" s="1118"/>
      <c r="AB72" s="1118"/>
      <c r="AD72" s="3469"/>
      <c r="AE72" s="3469"/>
      <c r="AF72" s="3569">
        <v>99</v>
      </c>
      <c r="AG72" s="3608">
        <f>+'P31'!AG10+'P31'!AG13+'P31'!AG16+'P31'!AG20+'P31'!AG35+'P31'!AG40+'P31'!AG43+'P31'!AG23+'P31'!AG27+'P31'!AG48+'P31'!AG52+'P32'!AB10+'P32'!AB17+'P32'!AB20+'P32'!AB23+'P32'!AB26+'P32'!AB30+'P32'!AB33+'P32'!AB36+'P32'!AB39+'P32'!AB42+'P32'!AB47+'P32'!AB50+'P32'!AB60+'P32'!AB65+AG13+AG17+AG24+AG27+AG30+AG33+AG36+AG39+AG42+AG45+AG48+AG58</f>
        <v>0</v>
      </c>
      <c r="AH72" s="3609"/>
      <c r="AI72" s="3609"/>
      <c r="AJ72" s="3609"/>
      <c r="AK72" s="3609"/>
      <c r="AL72" s="3610"/>
      <c r="AM72" s="1212"/>
    </row>
    <row r="73" spans="1:39" s="47" customFormat="1" ht="30" customHeight="1">
      <c r="A73" s="1177"/>
      <c r="B73" s="1177"/>
      <c r="D73" s="1150"/>
      <c r="E73" s="1150"/>
      <c r="F73" s="1229" t="s">
        <v>2492</v>
      </c>
      <c r="G73" s="1150"/>
      <c r="I73" s="1150"/>
      <c r="J73" s="1150"/>
      <c r="K73" s="1150"/>
      <c r="L73" s="1150"/>
      <c r="M73" s="1150"/>
      <c r="N73" s="1150"/>
      <c r="O73" s="1150"/>
      <c r="P73" s="1150"/>
      <c r="Q73" s="1150"/>
      <c r="R73" s="1150"/>
      <c r="S73" s="1150"/>
      <c r="T73" s="3570"/>
      <c r="U73" s="3570"/>
      <c r="V73" s="3570"/>
      <c r="W73" s="3570"/>
      <c r="X73" s="3570"/>
      <c r="Y73" s="3370"/>
      <c r="Z73" s="3594"/>
      <c r="AA73" s="3594"/>
      <c r="AB73" s="3594"/>
      <c r="AC73" s="3594"/>
      <c r="AD73" s="3594"/>
      <c r="AE73" s="3594"/>
      <c r="AF73" s="3569"/>
      <c r="AG73" s="3611"/>
      <c r="AH73" s="3612"/>
      <c r="AI73" s="3612"/>
      <c r="AJ73" s="3612"/>
      <c r="AK73" s="3612"/>
      <c r="AL73" s="3613"/>
      <c r="AM73" s="1212"/>
    </row>
    <row r="74" spans="1:39" s="47" customFormat="1" ht="30" customHeight="1">
      <c r="A74" s="1177"/>
      <c r="B74" s="1177"/>
      <c r="D74" s="1150"/>
      <c r="E74" s="1150"/>
      <c r="F74" s="1150"/>
      <c r="G74" s="1226"/>
      <c r="H74" s="1150"/>
      <c r="I74" s="1150"/>
      <c r="J74" s="1150"/>
      <c r="K74" s="1150"/>
      <c r="L74" s="1150"/>
      <c r="M74" s="1150"/>
      <c r="N74" s="1150"/>
      <c r="O74" s="1150"/>
      <c r="P74" s="1150"/>
      <c r="Q74" s="1150"/>
      <c r="R74" s="1150"/>
      <c r="S74" s="1150"/>
      <c r="T74" s="3571"/>
      <c r="U74" s="3571"/>
      <c r="V74" s="3571"/>
      <c r="W74" s="3571"/>
      <c r="X74" s="3571"/>
      <c r="Y74" s="3370"/>
      <c r="Z74" s="3594"/>
      <c r="AA74" s="3594"/>
      <c r="AB74" s="3594"/>
      <c r="AC74" s="3594"/>
      <c r="AD74" s="3594"/>
      <c r="AE74" s="3594"/>
      <c r="AF74" s="1118"/>
      <c r="AG74" s="1384"/>
      <c r="AH74" s="1384"/>
      <c r="AI74" s="1384"/>
      <c r="AJ74" s="1384"/>
      <c r="AK74" s="1384"/>
      <c r="AL74" s="1384"/>
      <c r="AM74" s="1212"/>
    </row>
    <row r="75" spans="1:39" s="47" customFormat="1" ht="30" customHeight="1">
      <c r="A75" s="1177"/>
      <c r="B75" s="1177"/>
      <c r="D75" s="1150"/>
      <c r="E75" s="1150"/>
      <c r="F75" s="1150"/>
      <c r="G75" s="1226"/>
      <c r="H75" s="1150"/>
      <c r="I75" s="1150"/>
      <c r="J75" s="1150"/>
      <c r="K75" s="1150"/>
      <c r="L75" s="1150"/>
      <c r="M75" s="1150"/>
      <c r="N75" s="1150"/>
      <c r="O75" s="1150"/>
      <c r="P75" s="1150"/>
      <c r="Q75" s="1150"/>
      <c r="R75" s="1150"/>
      <c r="S75" s="1150"/>
      <c r="T75" s="1150"/>
      <c r="U75" s="1150"/>
      <c r="V75" s="1150"/>
      <c r="W75" s="1150"/>
      <c r="X75" s="1150"/>
      <c r="Y75" s="1078"/>
      <c r="Z75" s="1118"/>
      <c r="AA75" s="1118"/>
      <c r="AB75" s="1118"/>
      <c r="AC75" s="1118"/>
      <c r="AD75" s="1118"/>
      <c r="AE75" s="1037"/>
      <c r="AF75" s="1118"/>
      <c r="AG75" s="1118"/>
      <c r="AH75" s="1118"/>
      <c r="AI75" s="1118"/>
      <c r="AJ75" s="1118"/>
      <c r="AK75" s="1118"/>
      <c r="AL75" s="1118"/>
      <c r="AM75" s="1212"/>
    </row>
    <row r="76" spans="1:39" s="47" customFormat="1" ht="30" customHeight="1">
      <c r="A76" s="1177"/>
      <c r="B76" s="1177"/>
      <c r="D76" s="1150"/>
      <c r="E76" s="1150"/>
      <c r="F76" s="1150"/>
      <c r="G76" s="1226"/>
      <c r="H76" s="1150"/>
      <c r="I76" s="1150"/>
      <c r="J76" s="1150"/>
      <c r="K76" s="1150"/>
      <c r="L76" s="1150"/>
      <c r="M76" s="1150"/>
      <c r="N76" s="1150"/>
      <c r="O76" s="1150"/>
      <c r="P76" s="1150"/>
      <c r="Q76" s="1150"/>
      <c r="R76" s="1150"/>
      <c r="S76" s="1150"/>
      <c r="T76" s="1150"/>
      <c r="U76" s="1150"/>
      <c r="V76" s="1150"/>
      <c r="W76" s="1150"/>
      <c r="X76" s="1150"/>
      <c r="Y76" s="1078"/>
      <c r="Z76" s="1118"/>
      <c r="AA76" s="1118"/>
      <c r="AB76" s="1118"/>
      <c r="AC76" s="1118"/>
      <c r="AD76" s="1118"/>
      <c r="AE76" s="1037"/>
      <c r="AF76" s="1118"/>
      <c r="AG76" s="1118"/>
      <c r="AH76" s="1118"/>
      <c r="AI76" s="1118"/>
      <c r="AJ76" s="1118"/>
      <c r="AK76" s="1118"/>
      <c r="AL76" s="1118"/>
      <c r="AM76" s="1212"/>
    </row>
    <row r="77" spans="1:39" s="47" customFormat="1" ht="30" customHeight="1">
      <c r="A77" s="1177"/>
      <c r="B77" s="1177"/>
      <c r="D77" s="1150"/>
      <c r="E77" s="1150"/>
      <c r="F77" s="1150"/>
      <c r="G77" s="1226"/>
      <c r="H77" s="1150"/>
      <c r="I77" s="1150"/>
      <c r="J77" s="1150"/>
      <c r="K77" s="1150"/>
      <c r="L77" s="1150"/>
      <c r="M77" s="1150"/>
      <c r="N77" s="1150"/>
      <c r="O77" s="1150"/>
      <c r="P77" s="1150"/>
      <c r="Q77" s="1150"/>
      <c r="R77" s="1150"/>
      <c r="S77" s="1150"/>
      <c r="T77" s="1150"/>
      <c r="U77" s="1150"/>
      <c r="V77" s="1150"/>
      <c r="W77" s="1150"/>
      <c r="X77" s="1150"/>
      <c r="Y77" s="1078"/>
      <c r="Z77" s="1118"/>
      <c r="AA77" s="1118"/>
      <c r="AB77" s="1118"/>
      <c r="AC77" s="1118"/>
      <c r="AD77" s="1118"/>
      <c r="AE77" s="1037"/>
      <c r="AF77" s="1118"/>
      <c r="AG77" s="1118"/>
      <c r="AH77" s="1118"/>
      <c r="AI77" s="1118"/>
      <c r="AJ77" s="1118"/>
      <c r="AK77" s="1118"/>
      <c r="AL77" s="1118"/>
      <c r="AM77" s="1212"/>
    </row>
    <row r="78" spans="1:39" s="47" customFormat="1" ht="30" customHeight="1">
      <c r="A78" s="1177"/>
      <c r="B78" s="1177"/>
      <c r="D78" s="1150"/>
      <c r="E78" s="1150"/>
      <c r="F78" s="1150"/>
      <c r="G78" s="1226"/>
      <c r="H78" s="1150"/>
      <c r="I78" s="1150"/>
      <c r="J78" s="1150"/>
      <c r="K78" s="1150"/>
      <c r="L78" s="1150"/>
      <c r="M78" s="1150"/>
      <c r="N78" s="1150"/>
      <c r="O78" s="1150"/>
      <c r="P78" s="1150"/>
      <c r="Q78" s="1150"/>
      <c r="R78" s="1150"/>
      <c r="S78" s="1150"/>
      <c r="T78" s="1150"/>
      <c r="U78" s="1150"/>
      <c r="V78" s="1150"/>
      <c r="W78" s="1150"/>
      <c r="X78" s="1150"/>
      <c r="Y78" s="1078"/>
      <c r="Z78" s="1118"/>
      <c r="AA78" s="1118"/>
      <c r="AB78" s="1118"/>
      <c r="AC78" s="1118"/>
      <c r="AD78" s="1118"/>
      <c r="AE78" s="1037"/>
      <c r="AF78" s="1118"/>
      <c r="AG78" s="1118"/>
      <c r="AH78" s="1118"/>
      <c r="AI78" s="1118"/>
      <c r="AJ78" s="1118"/>
      <c r="AK78" s="1118"/>
      <c r="AL78" s="1118"/>
      <c r="AM78" s="1212"/>
    </row>
    <row r="79" spans="1:39" s="47" customFormat="1" ht="30" customHeight="1">
      <c r="A79" s="1177"/>
      <c r="B79" s="1177"/>
      <c r="D79" s="1150"/>
      <c r="E79" s="1150"/>
      <c r="F79" s="1150"/>
      <c r="G79" s="1226"/>
      <c r="H79" s="1150"/>
      <c r="I79" s="1150"/>
      <c r="J79" s="1150"/>
      <c r="K79" s="1150"/>
      <c r="L79" s="1150"/>
      <c r="M79" s="1150"/>
      <c r="N79" s="1150"/>
      <c r="O79" s="1150"/>
      <c r="P79" s="1150"/>
      <c r="Q79" s="1150"/>
      <c r="R79" s="1150"/>
      <c r="S79" s="1150"/>
      <c r="T79" s="1150"/>
      <c r="U79" s="1150"/>
      <c r="V79" s="1150"/>
      <c r="W79" s="1150"/>
      <c r="X79" s="1150"/>
      <c r="Y79" s="1078"/>
      <c r="Z79" s="1118"/>
      <c r="AA79" s="1118"/>
      <c r="AB79" s="1118"/>
      <c r="AC79" s="1118"/>
      <c r="AD79" s="1118"/>
      <c r="AE79" s="1037"/>
      <c r="AF79" s="1118"/>
      <c r="AG79" s="1118"/>
      <c r="AH79" s="1118"/>
      <c r="AI79" s="1118"/>
      <c r="AJ79" s="1118"/>
      <c r="AK79" s="1118"/>
      <c r="AL79" s="1118"/>
      <c r="AM79" s="1212"/>
    </row>
    <row r="80" spans="1:39" s="47" customFormat="1" ht="30" customHeight="1">
      <c r="A80" s="1177"/>
      <c r="B80" s="1177"/>
      <c r="D80" s="1150"/>
      <c r="E80" s="1150"/>
      <c r="F80" s="1150"/>
      <c r="G80" s="1226"/>
      <c r="H80" s="1150"/>
      <c r="I80" s="1150"/>
      <c r="J80" s="1150"/>
      <c r="K80" s="1150"/>
      <c r="L80" s="1150"/>
      <c r="M80" s="1150"/>
      <c r="N80" s="1150"/>
      <c r="O80" s="1150"/>
      <c r="P80" s="1150"/>
      <c r="Q80" s="1150"/>
      <c r="R80" s="1150"/>
      <c r="S80" s="1150"/>
      <c r="T80" s="1150"/>
      <c r="U80" s="1150"/>
      <c r="V80" s="1150"/>
      <c r="W80" s="1150"/>
      <c r="X80" s="1150"/>
      <c r="Y80" s="1078"/>
      <c r="Z80" s="1118"/>
      <c r="AA80" s="1118"/>
      <c r="AB80" s="1118"/>
      <c r="AC80" s="1118"/>
      <c r="AD80" s="1118"/>
      <c r="AE80" s="1037"/>
      <c r="AF80" s="1118"/>
      <c r="AG80" s="1118"/>
      <c r="AH80" s="1118"/>
      <c r="AI80" s="1118"/>
      <c r="AJ80" s="1118"/>
      <c r="AK80" s="1118"/>
      <c r="AL80" s="1118"/>
      <c r="AM80" s="1212"/>
    </row>
    <row r="81" spans="1:41" s="47" customFormat="1" ht="30" customHeight="1">
      <c r="A81" s="1177"/>
      <c r="B81" s="1177"/>
      <c r="D81" s="1150"/>
      <c r="E81" s="1150"/>
      <c r="F81" s="1219"/>
      <c r="G81" s="1651"/>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5"/>
      <c r="AF81" s="1224"/>
      <c r="AG81" s="1224"/>
      <c r="AH81" s="1224"/>
      <c r="AI81" s="1224"/>
      <c r="AJ81" s="1222"/>
      <c r="AK81" s="1222"/>
      <c r="AL81" s="1220"/>
      <c r="AM81" s="1212"/>
      <c r="AO81" s="219"/>
    </row>
    <row r="82" spans="1:41" ht="30" customHeight="1">
      <c r="A82" s="1091"/>
      <c r="B82" s="1177"/>
      <c r="C82" s="47"/>
      <c r="D82" s="1150"/>
      <c r="E82" s="48"/>
      <c r="F82" s="1219"/>
      <c r="G82" s="1220"/>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1"/>
      <c r="AF82" s="1220"/>
      <c r="AG82" s="1220"/>
      <c r="AH82" s="1220"/>
      <c r="AI82" s="1220"/>
      <c r="AJ82" s="1222"/>
      <c r="AK82" s="1222"/>
      <c r="AL82" s="1220"/>
      <c r="AM82" s="1212"/>
    </row>
    <row r="83" spans="1:41" ht="30" customHeight="1" thickBot="1">
      <c r="A83" s="1091"/>
      <c r="B83" s="1121"/>
      <c r="C83" s="1122"/>
      <c r="D83" s="1122"/>
      <c r="E83" s="1122"/>
      <c r="F83" s="1122"/>
      <c r="G83" s="1203"/>
      <c r="H83" s="1122"/>
      <c r="I83" s="1122"/>
      <c r="J83" s="1122"/>
      <c r="K83" s="1122"/>
      <c r="L83" s="1122"/>
      <c r="M83" s="1122"/>
      <c r="N83" s="1122"/>
      <c r="O83" s="1122"/>
      <c r="P83" s="1122"/>
      <c r="Q83" s="1122"/>
      <c r="R83" s="1122"/>
      <c r="S83" s="1122"/>
      <c r="T83" s="1122"/>
      <c r="U83" s="1122"/>
      <c r="V83" s="1122"/>
      <c r="W83" s="1122"/>
      <c r="X83" s="1122"/>
      <c r="Y83" s="1122"/>
      <c r="Z83" s="1122"/>
      <c r="AA83" s="1122"/>
      <c r="AB83" s="1122"/>
      <c r="AC83" s="1122"/>
      <c r="AD83" s="1122"/>
      <c r="AE83" s="1228"/>
      <c r="AF83" s="1122"/>
      <c r="AG83" s="1122"/>
      <c r="AH83" s="1122"/>
      <c r="AI83" s="1122"/>
      <c r="AJ83" s="1122"/>
      <c r="AK83" s="1122"/>
      <c r="AL83" s="1122"/>
      <c r="AM83" s="1124"/>
    </row>
    <row r="84" spans="1:41" ht="30" customHeight="1">
      <c r="D84" s="45"/>
      <c r="AI84" s="45"/>
    </row>
    <row r="85" spans="1:41" ht="30" customHeight="1">
      <c r="A85" s="3315">
        <v>33</v>
      </c>
      <c r="B85" s="3315"/>
      <c r="C85" s="3315"/>
      <c r="D85" s="3315"/>
      <c r="E85" s="3315"/>
      <c r="F85" s="3315"/>
      <c r="G85" s="3315"/>
      <c r="H85" s="3315"/>
      <c r="I85" s="3315"/>
      <c r="J85" s="3315"/>
      <c r="K85" s="3315"/>
      <c r="L85" s="3315"/>
      <c r="M85" s="3315"/>
      <c r="N85" s="3315"/>
      <c r="O85" s="3315"/>
      <c r="P85" s="3315"/>
      <c r="Q85" s="3315"/>
      <c r="R85" s="3315"/>
      <c r="S85" s="3315"/>
      <c r="T85" s="3315"/>
      <c r="U85" s="3315"/>
      <c r="V85" s="3315"/>
      <c r="W85" s="3315"/>
      <c r="X85" s="3315"/>
      <c r="Y85" s="3315"/>
      <c r="Z85" s="3315"/>
      <c r="AA85" s="3315"/>
      <c r="AB85" s="3315"/>
      <c r="AC85" s="3315"/>
      <c r="AD85" s="3315"/>
      <c r="AE85" s="3315"/>
      <c r="AF85" s="3315"/>
      <c r="AG85" s="3315"/>
      <c r="AH85" s="3315"/>
      <c r="AI85" s="3315"/>
      <c r="AJ85" s="3315"/>
      <c r="AK85" s="3315"/>
      <c r="AL85" s="3315"/>
      <c r="AM85" s="3315"/>
      <c r="AN85" s="3315"/>
    </row>
    <row r="86" spans="1:41" ht="30" customHeight="1">
      <c r="A86" s="3315"/>
      <c r="B86" s="3315"/>
      <c r="C86" s="3315"/>
      <c r="D86" s="3315"/>
      <c r="E86" s="3315"/>
      <c r="F86" s="3315"/>
      <c r="G86" s="3315"/>
      <c r="H86" s="3315"/>
      <c r="I86" s="3315"/>
      <c r="J86" s="3315"/>
      <c r="K86" s="3315"/>
      <c r="L86" s="3315"/>
      <c r="M86" s="3315"/>
      <c r="N86" s="3315"/>
      <c r="O86" s="3315"/>
      <c r="P86" s="3315"/>
      <c r="Q86" s="3315"/>
      <c r="R86" s="3315"/>
      <c r="S86" s="3315"/>
      <c r="T86" s="3315"/>
      <c r="U86" s="3315"/>
      <c r="V86" s="3315"/>
      <c r="W86" s="3315"/>
      <c r="X86" s="3315"/>
      <c r="Y86" s="3315"/>
      <c r="Z86" s="3315"/>
      <c r="AA86" s="3315"/>
      <c r="AB86" s="3315"/>
      <c r="AC86" s="3315"/>
      <c r="AD86" s="3315"/>
      <c r="AE86" s="3315"/>
      <c r="AF86" s="3315"/>
      <c r="AG86" s="3315"/>
      <c r="AH86" s="3315"/>
      <c r="AI86" s="3315"/>
      <c r="AJ86" s="3315"/>
      <c r="AK86" s="3315"/>
      <c r="AL86" s="3315"/>
      <c r="AM86" s="3315"/>
      <c r="AN86" s="3315"/>
    </row>
  </sheetData>
  <mergeCells count="112">
    <mergeCell ref="AK12:AL12"/>
    <mergeCell ref="L55:AL56"/>
    <mergeCell ref="S48:T48"/>
    <mergeCell ref="V48:V49"/>
    <mergeCell ref="AG48:AL49"/>
    <mergeCell ref="S49:T49"/>
    <mergeCell ref="S43:U43"/>
    <mergeCell ref="S45:T45"/>
    <mergeCell ref="V45:V46"/>
    <mergeCell ref="AG45:AL46"/>
    <mergeCell ref="S46:T46"/>
    <mergeCell ref="V33:V34"/>
    <mergeCell ref="S42:U42"/>
    <mergeCell ref="V42:V43"/>
    <mergeCell ref="AG42:AL43"/>
    <mergeCell ref="S36:U36"/>
    <mergeCell ref="AG39:AL40"/>
    <mergeCell ref="S33:T33"/>
    <mergeCell ref="W30:AE31"/>
    <mergeCell ref="W33:AE34"/>
    <mergeCell ref="S51:T51"/>
    <mergeCell ref="V51:V52"/>
    <mergeCell ref="W51:AB52"/>
    <mergeCell ref="AD51:AE52"/>
    <mergeCell ref="W36:AE37"/>
    <mergeCell ref="W39:AE40"/>
    <mergeCell ref="A85:AN86"/>
    <mergeCell ref="S13:U13"/>
    <mergeCell ref="S14:U14"/>
    <mergeCell ref="V13:V14"/>
    <mergeCell ref="AG13:AL14"/>
    <mergeCell ref="V39:V40"/>
    <mergeCell ref="AD72:AE72"/>
    <mergeCell ref="T73:X73"/>
    <mergeCell ref="Y73:Y74"/>
    <mergeCell ref="Z73:AE74"/>
    <mergeCell ref="T74:X74"/>
    <mergeCell ref="AD65:AE65"/>
    <mergeCell ref="T66:X66"/>
    <mergeCell ref="Y66:Y67"/>
    <mergeCell ref="Z66:AE67"/>
    <mergeCell ref="T67:X67"/>
    <mergeCell ref="AF72:AF73"/>
    <mergeCell ref="AL65:AL66"/>
    <mergeCell ref="AL68:AL69"/>
    <mergeCell ref="AH65:AH66"/>
    <mergeCell ref="AH68:AH69"/>
    <mergeCell ref="AG72:AL73"/>
    <mergeCell ref="T61:X61"/>
    <mergeCell ref="Y61:Y62"/>
    <mergeCell ref="AD62:AE62"/>
    <mergeCell ref="AK62:AL62"/>
    <mergeCell ref="AK71:AL71"/>
    <mergeCell ref="AD63:AE64"/>
    <mergeCell ref="AK54:AL54"/>
    <mergeCell ref="AI65:AK66"/>
    <mergeCell ref="AI68:AK69"/>
    <mergeCell ref="AJ64:AK64"/>
    <mergeCell ref="W58:AE59"/>
    <mergeCell ref="S58:U58"/>
    <mergeCell ref="V58:V59"/>
    <mergeCell ref="AG58:AL59"/>
    <mergeCell ref="S64:U64"/>
    <mergeCell ref="S59:U59"/>
    <mergeCell ref="W24:AE25"/>
    <mergeCell ref="W27:AE28"/>
    <mergeCell ref="E4:F5"/>
    <mergeCell ref="AD57:AE57"/>
    <mergeCell ref="K55:K56"/>
    <mergeCell ref="AK57:AL57"/>
    <mergeCell ref="W42:AE43"/>
    <mergeCell ref="W45:AE46"/>
    <mergeCell ref="W48:AE49"/>
    <mergeCell ref="AG51:AL52"/>
    <mergeCell ref="S52:T52"/>
    <mergeCell ref="S18:U18"/>
    <mergeCell ref="V17:V18"/>
    <mergeCell ref="AG17:AL18"/>
    <mergeCell ref="AD12:AE12"/>
    <mergeCell ref="AH10:AK10"/>
    <mergeCell ref="AG33:AL34"/>
    <mergeCell ref="S34:T34"/>
    <mergeCell ref="S30:T30"/>
    <mergeCell ref="V30:V31"/>
    <mergeCell ref="AG30:AL31"/>
    <mergeCell ref="S27:T27"/>
    <mergeCell ref="V27:V28"/>
    <mergeCell ref="S40:U40"/>
    <mergeCell ref="AC2:AD2"/>
    <mergeCell ref="AF2:AI2"/>
    <mergeCell ref="S39:U39"/>
    <mergeCell ref="V36:V37"/>
    <mergeCell ref="AG36:AL37"/>
    <mergeCell ref="S37:U37"/>
    <mergeCell ref="S24:T24"/>
    <mergeCell ref="V24:V25"/>
    <mergeCell ref="AG24:AL25"/>
    <mergeCell ref="S25:T25"/>
    <mergeCell ref="W13:AE14"/>
    <mergeCell ref="W17:AE18"/>
    <mergeCell ref="AG27:AL28"/>
    <mergeCell ref="S28:T28"/>
    <mergeCell ref="AK2:AL2"/>
    <mergeCell ref="S31:T31"/>
    <mergeCell ref="AD9:AE9"/>
    <mergeCell ref="S8:X8"/>
    <mergeCell ref="Z8:AA8"/>
    <mergeCell ref="AH8:AK8"/>
    <mergeCell ref="S9:X9"/>
    <mergeCell ref="Z9:AA9"/>
    <mergeCell ref="AH9:AK9"/>
    <mergeCell ref="S17:U17"/>
  </mergeCells>
  <pageMargins left="0.39370078740157483" right="0.39370078740157483" top="0.51181102362204722" bottom="0.51181102362204722" header="0" footer="0"/>
  <pageSetup paperSize="9" scale="3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V102"/>
  <sheetViews>
    <sheetView showGridLines="0" view="pageBreakPreview" zoomScale="25" zoomScaleNormal="25" zoomScaleSheetLayoutView="25" zoomScalePageLayoutView="25" workbookViewId="0">
      <selection activeCell="D33" sqref="D33:S71"/>
    </sheetView>
  </sheetViews>
  <sheetFormatPr defaultColWidth="9.109375" defaultRowHeight="18"/>
  <cols>
    <col min="1" max="1" width="3.109375" style="206" customWidth="1"/>
    <col min="2" max="3" width="12.6640625" style="206" customWidth="1"/>
    <col min="4" max="18" width="14.44140625" style="206" customWidth="1"/>
    <col min="19" max="19" width="12.33203125" style="206" customWidth="1"/>
    <col min="20" max="21" width="12.6640625" style="206" customWidth="1"/>
    <col min="22" max="22" width="4.33203125" style="206" customWidth="1"/>
    <col min="23" max="23" width="9.109375" style="206"/>
    <col min="24" max="24" width="3.6640625" style="206" customWidth="1"/>
    <col min="25" max="16384" width="9.109375" style="206"/>
  </cols>
  <sheetData>
    <row r="1" spans="2:21" ht="18.600000000000001" thickBot="1"/>
    <row r="2" spans="2:21">
      <c r="B2" s="1830"/>
      <c r="C2" s="1831"/>
      <c r="D2" s="1831"/>
      <c r="E2" s="1831"/>
      <c r="F2" s="1831"/>
      <c r="G2" s="1831"/>
      <c r="H2" s="1831"/>
      <c r="I2" s="1831"/>
      <c r="J2" s="1831"/>
      <c r="K2" s="1831"/>
      <c r="L2" s="1831"/>
      <c r="M2" s="1831"/>
      <c r="N2" s="1831"/>
      <c r="O2" s="1831"/>
      <c r="P2" s="1831"/>
      <c r="Q2" s="1831"/>
      <c r="R2" s="1831"/>
      <c r="S2" s="1831"/>
      <c r="T2" s="1831"/>
      <c r="U2" s="1832"/>
    </row>
    <row r="3" spans="2:21">
      <c r="B3" s="1833"/>
      <c r="U3" s="1834"/>
    </row>
    <row r="4" spans="2:21">
      <c r="B4" s="1833"/>
      <c r="U4" s="1834"/>
    </row>
    <row r="5" spans="2:21">
      <c r="B5" s="1833"/>
      <c r="U5" s="1834"/>
    </row>
    <row r="6" spans="2:21">
      <c r="B6" s="1833"/>
      <c r="U6" s="1834"/>
    </row>
    <row r="7" spans="2:21">
      <c r="B7" s="1833"/>
      <c r="U7" s="1834"/>
    </row>
    <row r="8" spans="2:21">
      <c r="B8" s="1833"/>
      <c r="U8" s="1834"/>
    </row>
    <row r="9" spans="2:21">
      <c r="B9" s="1833"/>
      <c r="U9" s="1834"/>
    </row>
    <row r="10" spans="2:21">
      <c r="B10" s="1833"/>
      <c r="U10" s="1834"/>
    </row>
    <row r="11" spans="2:21">
      <c r="B11" s="1833"/>
      <c r="U11" s="1834"/>
    </row>
    <row r="12" spans="2:21">
      <c r="B12" s="1833"/>
      <c r="U12" s="1834"/>
    </row>
    <row r="13" spans="2:21">
      <c r="B13" s="1833"/>
      <c r="U13" s="1834"/>
    </row>
    <row r="14" spans="2:21">
      <c r="B14" s="1833"/>
      <c r="U14" s="1834"/>
    </row>
    <row r="15" spans="2:21">
      <c r="B15" s="1833"/>
      <c r="U15" s="1834"/>
    </row>
    <row r="16" spans="2:21">
      <c r="B16" s="1833"/>
      <c r="U16" s="1834"/>
    </row>
    <row r="17" spans="2:21">
      <c r="B17" s="1833"/>
      <c r="U17" s="1834"/>
    </row>
    <row r="18" spans="2:21">
      <c r="B18" s="1833"/>
      <c r="U18" s="1834"/>
    </row>
    <row r="19" spans="2:21">
      <c r="B19" s="1833"/>
      <c r="U19" s="1834"/>
    </row>
    <row r="20" spans="2:21">
      <c r="B20" s="1833"/>
      <c r="U20" s="1834"/>
    </row>
    <row r="21" spans="2:21">
      <c r="B21" s="1833"/>
      <c r="U21" s="1834"/>
    </row>
    <row r="22" spans="2:21">
      <c r="B22" s="1833"/>
      <c r="U22" s="1834"/>
    </row>
    <row r="23" spans="2:21">
      <c r="B23" s="1833"/>
      <c r="U23" s="1834"/>
    </row>
    <row r="24" spans="2:21">
      <c r="B24" s="1833"/>
      <c r="U24" s="1834"/>
    </row>
    <row r="25" spans="2:21">
      <c r="B25" s="1833"/>
      <c r="U25" s="1834"/>
    </row>
    <row r="26" spans="2:21">
      <c r="B26" s="1833"/>
      <c r="U26" s="1834"/>
    </row>
    <row r="27" spans="2:21">
      <c r="B27" s="1833"/>
      <c r="U27" s="1834"/>
    </row>
    <row r="28" spans="2:21" ht="75" customHeight="1">
      <c r="B28" s="1833"/>
      <c r="U28" s="1834"/>
    </row>
    <row r="29" spans="2:21" ht="50.4">
      <c r="B29" s="1833"/>
      <c r="H29" s="3614" t="s">
        <v>207</v>
      </c>
      <c r="I29" s="3614"/>
      <c r="J29" s="3614"/>
      <c r="K29" s="3614"/>
      <c r="L29" s="3614"/>
      <c r="M29" s="3614"/>
      <c r="N29" s="3614"/>
      <c r="O29" s="3614"/>
      <c r="U29" s="1834"/>
    </row>
    <row r="30" spans="2:21" ht="49.8">
      <c r="B30" s="1833"/>
      <c r="H30" s="3615" t="s">
        <v>208</v>
      </c>
      <c r="I30" s="3615"/>
      <c r="J30" s="3615"/>
      <c r="K30" s="3615"/>
      <c r="L30" s="3615"/>
      <c r="M30" s="3615"/>
      <c r="N30" s="3615"/>
      <c r="O30" s="3615"/>
      <c r="U30" s="1834"/>
    </row>
    <row r="31" spans="2:21">
      <c r="B31" s="1833"/>
      <c r="U31" s="1834"/>
    </row>
    <row r="32" spans="2:21" ht="18.600000000000001" thickBot="1">
      <c r="B32" s="1833"/>
      <c r="U32" s="1834"/>
    </row>
    <row r="33" spans="2:21" ht="23.1" customHeight="1">
      <c r="B33" s="1833"/>
      <c r="D33" s="3616" t="s">
        <v>2909</v>
      </c>
      <c r="E33" s="3617"/>
      <c r="F33" s="3617"/>
      <c r="G33" s="3617"/>
      <c r="H33" s="3617"/>
      <c r="I33" s="3617"/>
      <c r="J33" s="3617"/>
      <c r="K33" s="3617"/>
      <c r="L33" s="3617"/>
      <c r="M33" s="3617"/>
      <c r="N33" s="3617"/>
      <c r="O33" s="3617"/>
      <c r="P33" s="3617"/>
      <c r="Q33" s="3617"/>
      <c r="R33" s="3617"/>
      <c r="S33" s="3618"/>
      <c r="U33" s="1834"/>
    </row>
    <row r="34" spans="2:21" ht="23.1" customHeight="1">
      <c r="B34" s="1833"/>
      <c r="D34" s="3619"/>
      <c r="E34" s="3620"/>
      <c r="F34" s="3620"/>
      <c r="G34" s="3620"/>
      <c r="H34" s="3620"/>
      <c r="I34" s="3620"/>
      <c r="J34" s="3620"/>
      <c r="K34" s="3620"/>
      <c r="L34" s="3620"/>
      <c r="M34" s="3620"/>
      <c r="N34" s="3620"/>
      <c r="O34" s="3620"/>
      <c r="P34" s="3620"/>
      <c r="Q34" s="3620"/>
      <c r="R34" s="3620"/>
      <c r="S34" s="3621"/>
      <c r="U34" s="1834"/>
    </row>
    <row r="35" spans="2:21" ht="23.1" customHeight="1">
      <c r="B35" s="1833"/>
      <c r="D35" s="3619"/>
      <c r="E35" s="3620"/>
      <c r="F35" s="3620"/>
      <c r="G35" s="3620"/>
      <c r="H35" s="3620"/>
      <c r="I35" s="3620"/>
      <c r="J35" s="3620"/>
      <c r="K35" s="3620"/>
      <c r="L35" s="3620"/>
      <c r="M35" s="3620"/>
      <c r="N35" s="3620"/>
      <c r="O35" s="3620"/>
      <c r="P35" s="3620"/>
      <c r="Q35" s="3620"/>
      <c r="R35" s="3620"/>
      <c r="S35" s="3621"/>
      <c r="U35" s="1834"/>
    </row>
    <row r="36" spans="2:21" ht="23.1" customHeight="1">
      <c r="B36" s="1833"/>
      <c r="D36" s="3619"/>
      <c r="E36" s="3620"/>
      <c r="F36" s="3620"/>
      <c r="G36" s="3620"/>
      <c r="H36" s="3620"/>
      <c r="I36" s="3620"/>
      <c r="J36" s="3620"/>
      <c r="K36" s="3620"/>
      <c r="L36" s="3620"/>
      <c r="M36" s="3620"/>
      <c r="N36" s="3620"/>
      <c r="O36" s="3620"/>
      <c r="P36" s="3620"/>
      <c r="Q36" s="3620"/>
      <c r="R36" s="3620"/>
      <c r="S36" s="3621"/>
      <c r="U36" s="1834"/>
    </row>
    <row r="37" spans="2:21" ht="23.1" customHeight="1">
      <c r="B37" s="1833"/>
      <c r="D37" s="3619"/>
      <c r="E37" s="3620"/>
      <c r="F37" s="3620"/>
      <c r="G37" s="3620"/>
      <c r="H37" s="3620"/>
      <c r="I37" s="3620"/>
      <c r="J37" s="3620"/>
      <c r="K37" s="3620"/>
      <c r="L37" s="3620"/>
      <c r="M37" s="3620"/>
      <c r="N37" s="3620"/>
      <c r="O37" s="3620"/>
      <c r="P37" s="3620"/>
      <c r="Q37" s="3620"/>
      <c r="R37" s="3620"/>
      <c r="S37" s="3621"/>
      <c r="U37" s="1834"/>
    </row>
    <row r="38" spans="2:21" ht="23.1" customHeight="1">
      <c r="B38" s="1833"/>
      <c r="D38" s="3619"/>
      <c r="E38" s="3620"/>
      <c r="F38" s="3620"/>
      <c r="G38" s="3620"/>
      <c r="H38" s="3620"/>
      <c r="I38" s="3620"/>
      <c r="J38" s="3620"/>
      <c r="K38" s="3620"/>
      <c r="L38" s="3620"/>
      <c r="M38" s="3620"/>
      <c r="N38" s="3620"/>
      <c r="O38" s="3620"/>
      <c r="P38" s="3620"/>
      <c r="Q38" s="3620"/>
      <c r="R38" s="3620"/>
      <c r="S38" s="3621"/>
      <c r="U38" s="1834"/>
    </row>
    <row r="39" spans="2:21" ht="23.1" customHeight="1">
      <c r="B39" s="1833"/>
      <c r="D39" s="3619"/>
      <c r="E39" s="3620"/>
      <c r="F39" s="3620"/>
      <c r="G39" s="3620"/>
      <c r="H39" s="3620"/>
      <c r="I39" s="3620"/>
      <c r="J39" s="3620"/>
      <c r="K39" s="3620"/>
      <c r="L39" s="3620"/>
      <c r="M39" s="3620"/>
      <c r="N39" s="3620"/>
      <c r="O39" s="3620"/>
      <c r="P39" s="3620"/>
      <c r="Q39" s="3620"/>
      <c r="R39" s="3620"/>
      <c r="S39" s="3621"/>
      <c r="U39" s="1834"/>
    </row>
    <row r="40" spans="2:21" ht="23.1" customHeight="1">
      <c r="B40" s="1833"/>
      <c r="D40" s="3619"/>
      <c r="E40" s="3620"/>
      <c r="F40" s="3620"/>
      <c r="G40" s="3620"/>
      <c r="H40" s="3620"/>
      <c r="I40" s="3620"/>
      <c r="J40" s="3620"/>
      <c r="K40" s="3620"/>
      <c r="L40" s="3620"/>
      <c r="M40" s="3620"/>
      <c r="N40" s="3620"/>
      <c r="O40" s="3620"/>
      <c r="P40" s="3620"/>
      <c r="Q40" s="3620"/>
      <c r="R40" s="3620"/>
      <c r="S40" s="3621"/>
      <c r="U40" s="1834"/>
    </row>
    <row r="41" spans="2:21" ht="23.1" customHeight="1">
      <c r="B41" s="1833"/>
      <c r="D41" s="3619"/>
      <c r="E41" s="3620"/>
      <c r="F41" s="3620"/>
      <c r="G41" s="3620"/>
      <c r="H41" s="3620"/>
      <c r="I41" s="3620"/>
      <c r="J41" s="3620"/>
      <c r="K41" s="3620"/>
      <c r="L41" s="3620"/>
      <c r="M41" s="3620"/>
      <c r="N41" s="3620"/>
      <c r="O41" s="3620"/>
      <c r="P41" s="3620"/>
      <c r="Q41" s="3620"/>
      <c r="R41" s="3620"/>
      <c r="S41" s="3621"/>
      <c r="U41" s="1834"/>
    </row>
    <row r="42" spans="2:21" ht="23.1" customHeight="1">
      <c r="B42" s="1833"/>
      <c r="D42" s="3619"/>
      <c r="E42" s="3620"/>
      <c r="F42" s="3620"/>
      <c r="G42" s="3620"/>
      <c r="H42" s="3620"/>
      <c r="I42" s="3620"/>
      <c r="J42" s="3620"/>
      <c r="K42" s="3620"/>
      <c r="L42" s="3620"/>
      <c r="M42" s="3620"/>
      <c r="N42" s="3620"/>
      <c r="O42" s="3620"/>
      <c r="P42" s="3620"/>
      <c r="Q42" s="3620"/>
      <c r="R42" s="3620"/>
      <c r="S42" s="3621"/>
      <c r="U42" s="1834"/>
    </row>
    <row r="43" spans="2:21" ht="23.1" customHeight="1">
      <c r="B43" s="1833"/>
      <c r="D43" s="3619"/>
      <c r="E43" s="3620"/>
      <c r="F43" s="3620"/>
      <c r="G43" s="3620"/>
      <c r="H43" s="3620"/>
      <c r="I43" s="3620"/>
      <c r="J43" s="3620"/>
      <c r="K43" s="3620"/>
      <c r="L43" s="3620"/>
      <c r="M43" s="3620"/>
      <c r="N43" s="3620"/>
      <c r="O43" s="3620"/>
      <c r="P43" s="3620"/>
      <c r="Q43" s="3620"/>
      <c r="R43" s="3620"/>
      <c r="S43" s="3621"/>
      <c r="U43" s="1834"/>
    </row>
    <row r="44" spans="2:21" ht="23.1" customHeight="1">
      <c r="B44" s="1833"/>
      <c r="D44" s="3619"/>
      <c r="E44" s="3620"/>
      <c r="F44" s="3620"/>
      <c r="G44" s="3620"/>
      <c r="H44" s="3620"/>
      <c r="I44" s="3620"/>
      <c r="J44" s="3620"/>
      <c r="K44" s="3620"/>
      <c r="L44" s="3620"/>
      <c r="M44" s="3620"/>
      <c r="N44" s="3620"/>
      <c r="O44" s="3620"/>
      <c r="P44" s="3620"/>
      <c r="Q44" s="3620"/>
      <c r="R44" s="3620"/>
      <c r="S44" s="3621"/>
      <c r="U44" s="1834"/>
    </row>
    <row r="45" spans="2:21" ht="23.1" customHeight="1">
      <c r="B45" s="1833"/>
      <c r="D45" s="3619"/>
      <c r="E45" s="3620"/>
      <c r="F45" s="3620"/>
      <c r="G45" s="3620"/>
      <c r="H45" s="3620"/>
      <c r="I45" s="3620"/>
      <c r="J45" s="3620"/>
      <c r="K45" s="3620"/>
      <c r="L45" s="3620"/>
      <c r="M45" s="3620"/>
      <c r="N45" s="3620"/>
      <c r="O45" s="3620"/>
      <c r="P45" s="3620"/>
      <c r="Q45" s="3620"/>
      <c r="R45" s="3620"/>
      <c r="S45" s="3621"/>
      <c r="U45" s="1834"/>
    </row>
    <row r="46" spans="2:21" ht="23.1" customHeight="1">
      <c r="B46" s="1833"/>
      <c r="D46" s="3619"/>
      <c r="E46" s="3620"/>
      <c r="F46" s="3620"/>
      <c r="G46" s="3620"/>
      <c r="H46" s="3620"/>
      <c r="I46" s="3620"/>
      <c r="J46" s="3620"/>
      <c r="K46" s="3620"/>
      <c r="L46" s="3620"/>
      <c r="M46" s="3620"/>
      <c r="N46" s="3620"/>
      <c r="O46" s="3620"/>
      <c r="P46" s="3620"/>
      <c r="Q46" s="3620"/>
      <c r="R46" s="3620"/>
      <c r="S46" s="3621"/>
      <c r="U46" s="1834"/>
    </row>
    <row r="47" spans="2:21" ht="23.1" customHeight="1">
      <c r="B47" s="1833"/>
      <c r="D47" s="3619"/>
      <c r="E47" s="3620"/>
      <c r="F47" s="3620"/>
      <c r="G47" s="3620"/>
      <c r="H47" s="3620"/>
      <c r="I47" s="3620"/>
      <c r="J47" s="3620"/>
      <c r="K47" s="3620"/>
      <c r="L47" s="3620"/>
      <c r="M47" s="3620"/>
      <c r="N47" s="3620"/>
      <c r="O47" s="3620"/>
      <c r="P47" s="3620"/>
      <c r="Q47" s="3620"/>
      <c r="R47" s="3620"/>
      <c r="S47" s="3621"/>
      <c r="U47" s="1834"/>
    </row>
    <row r="48" spans="2:21" ht="23.1" customHeight="1">
      <c r="B48" s="1833"/>
      <c r="D48" s="3619"/>
      <c r="E48" s="3620"/>
      <c r="F48" s="3620"/>
      <c r="G48" s="3620"/>
      <c r="H48" s="3620"/>
      <c r="I48" s="3620"/>
      <c r="J48" s="3620"/>
      <c r="K48" s="3620"/>
      <c r="L48" s="3620"/>
      <c r="M48" s="3620"/>
      <c r="N48" s="3620"/>
      <c r="O48" s="3620"/>
      <c r="P48" s="3620"/>
      <c r="Q48" s="3620"/>
      <c r="R48" s="3620"/>
      <c r="S48" s="3621"/>
      <c r="U48" s="1834"/>
    </row>
    <row r="49" spans="2:21" ht="23.1" customHeight="1">
      <c r="B49" s="1833"/>
      <c r="D49" s="3619"/>
      <c r="E49" s="3620"/>
      <c r="F49" s="3620"/>
      <c r="G49" s="3620"/>
      <c r="H49" s="3620"/>
      <c r="I49" s="3620"/>
      <c r="J49" s="3620"/>
      <c r="K49" s="3620"/>
      <c r="L49" s="3620"/>
      <c r="M49" s="3620"/>
      <c r="N49" s="3620"/>
      <c r="O49" s="3620"/>
      <c r="P49" s="3620"/>
      <c r="Q49" s="3620"/>
      <c r="R49" s="3620"/>
      <c r="S49" s="3621"/>
      <c r="U49" s="1834"/>
    </row>
    <row r="50" spans="2:21" ht="23.1" customHeight="1">
      <c r="B50" s="1833"/>
      <c r="D50" s="3619"/>
      <c r="E50" s="3620"/>
      <c r="F50" s="3620"/>
      <c r="G50" s="3620"/>
      <c r="H50" s="3620"/>
      <c r="I50" s="3620"/>
      <c r="J50" s="3620"/>
      <c r="K50" s="3620"/>
      <c r="L50" s="3620"/>
      <c r="M50" s="3620"/>
      <c r="N50" s="3620"/>
      <c r="O50" s="3620"/>
      <c r="P50" s="3620"/>
      <c r="Q50" s="3620"/>
      <c r="R50" s="3620"/>
      <c r="S50" s="3621"/>
      <c r="U50" s="1834"/>
    </row>
    <row r="51" spans="2:21" ht="23.1" customHeight="1">
      <c r="B51" s="1833"/>
      <c r="D51" s="3619"/>
      <c r="E51" s="3620"/>
      <c r="F51" s="3620"/>
      <c r="G51" s="3620"/>
      <c r="H51" s="3620"/>
      <c r="I51" s="3620"/>
      <c r="J51" s="3620"/>
      <c r="K51" s="3620"/>
      <c r="L51" s="3620"/>
      <c r="M51" s="3620"/>
      <c r="N51" s="3620"/>
      <c r="O51" s="3620"/>
      <c r="P51" s="3620"/>
      <c r="Q51" s="3620"/>
      <c r="R51" s="3620"/>
      <c r="S51" s="3621"/>
      <c r="U51" s="1834"/>
    </row>
    <row r="52" spans="2:21" ht="23.1" customHeight="1">
      <c r="B52" s="1833"/>
      <c r="D52" s="3619"/>
      <c r="E52" s="3620"/>
      <c r="F52" s="3620"/>
      <c r="G52" s="3620"/>
      <c r="H52" s="3620"/>
      <c r="I52" s="3620"/>
      <c r="J52" s="3620"/>
      <c r="K52" s="3620"/>
      <c r="L52" s="3620"/>
      <c r="M52" s="3620"/>
      <c r="N52" s="3620"/>
      <c r="O52" s="3620"/>
      <c r="P52" s="3620"/>
      <c r="Q52" s="3620"/>
      <c r="R52" s="3620"/>
      <c r="S52" s="3621"/>
      <c r="U52" s="1834"/>
    </row>
    <row r="53" spans="2:21" ht="23.1" customHeight="1">
      <c r="B53" s="1833"/>
      <c r="D53" s="3619"/>
      <c r="E53" s="3620"/>
      <c r="F53" s="3620"/>
      <c r="G53" s="3620"/>
      <c r="H53" s="3620"/>
      <c r="I53" s="3620"/>
      <c r="J53" s="3620"/>
      <c r="K53" s="3620"/>
      <c r="L53" s="3620"/>
      <c r="M53" s="3620"/>
      <c r="N53" s="3620"/>
      <c r="O53" s="3620"/>
      <c r="P53" s="3620"/>
      <c r="Q53" s="3620"/>
      <c r="R53" s="3620"/>
      <c r="S53" s="3621"/>
      <c r="U53" s="1834"/>
    </row>
    <row r="54" spans="2:21" ht="23.1" customHeight="1">
      <c r="B54" s="1833"/>
      <c r="D54" s="3619"/>
      <c r="E54" s="3620"/>
      <c r="F54" s="3620"/>
      <c r="G54" s="3620"/>
      <c r="H54" s="3620"/>
      <c r="I54" s="3620"/>
      <c r="J54" s="3620"/>
      <c r="K54" s="3620"/>
      <c r="L54" s="3620"/>
      <c r="M54" s="3620"/>
      <c r="N54" s="3620"/>
      <c r="O54" s="3620"/>
      <c r="P54" s="3620"/>
      <c r="Q54" s="3620"/>
      <c r="R54" s="3620"/>
      <c r="S54" s="3621"/>
      <c r="U54" s="1834"/>
    </row>
    <row r="55" spans="2:21" ht="23.1" customHeight="1">
      <c r="B55" s="1833"/>
      <c r="D55" s="3619"/>
      <c r="E55" s="3620"/>
      <c r="F55" s="3620"/>
      <c r="G55" s="3620"/>
      <c r="H55" s="3620"/>
      <c r="I55" s="3620"/>
      <c r="J55" s="3620"/>
      <c r="K55" s="3620"/>
      <c r="L55" s="3620"/>
      <c r="M55" s="3620"/>
      <c r="N55" s="3620"/>
      <c r="O55" s="3620"/>
      <c r="P55" s="3620"/>
      <c r="Q55" s="3620"/>
      <c r="R55" s="3620"/>
      <c r="S55" s="3621"/>
      <c r="U55" s="1834"/>
    </row>
    <row r="56" spans="2:21" ht="23.1" customHeight="1">
      <c r="B56" s="1833"/>
      <c r="D56" s="3619"/>
      <c r="E56" s="3620"/>
      <c r="F56" s="3620"/>
      <c r="G56" s="3620"/>
      <c r="H56" s="3620"/>
      <c r="I56" s="3620"/>
      <c r="J56" s="3620"/>
      <c r="K56" s="3620"/>
      <c r="L56" s="3620"/>
      <c r="M56" s="3620"/>
      <c r="N56" s="3620"/>
      <c r="O56" s="3620"/>
      <c r="P56" s="3620"/>
      <c r="Q56" s="3620"/>
      <c r="R56" s="3620"/>
      <c r="S56" s="3621"/>
      <c r="U56" s="1834"/>
    </row>
    <row r="57" spans="2:21" ht="23.1" customHeight="1">
      <c r="B57" s="1833"/>
      <c r="D57" s="3619"/>
      <c r="E57" s="3620"/>
      <c r="F57" s="3620"/>
      <c r="G57" s="3620"/>
      <c r="H57" s="3620"/>
      <c r="I57" s="3620"/>
      <c r="J57" s="3620"/>
      <c r="K57" s="3620"/>
      <c r="L57" s="3620"/>
      <c r="M57" s="3620"/>
      <c r="N57" s="3620"/>
      <c r="O57" s="3620"/>
      <c r="P57" s="3620"/>
      <c r="Q57" s="3620"/>
      <c r="R57" s="3620"/>
      <c r="S57" s="3621"/>
      <c r="U57" s="1834"/>
    </row>
    <row r="58" spans="2:21" ht="23.1" customHeight="1">
      <c r="B58" s="1833"/>
      <c r="D58" s="3619"/>
      <c r="E58" s="3620"/>
      <c r="F58" s="3620"/>
      <c r="G58" s="3620"/>
      <c r="H58" s="3620"/>
      <c r="I58" s="3620"/>
      <c r="J58" s="3620"/>
      <c r="K58" s="3620"/>
      <c r="L58" s="3620"/>
      <c r="M58" s="3620"/>
      <c r="N58" s="3620"/>
      <c r="O58" s="3620"/>
      <c r="P58" s="3620"/>
      <c r="Q58" s="3620"/>
      <c r="R58" s="3620"/>
      <c r="S58" s="3621"/>
      <c r="U58" s="1834"/>
    </row>
    <row r="59" spans="2:21" ht="23.1" customHeight="1">
      <c r="B59" s="1833"/>
      <c r="D59" s="3619"/>
      <c r="E59" s="3620"/>
      <c r="F59" s="3620"/>
      <c r="G59" s="3620"/>
      <c r="H59" s="3620"/>
      <c r="I59" s="3620"/>
      <c r="J59" s="3620"/>
      <c r="K59" s="3620"/>
      <c r="L59" s="3620"/>
      <c r="M59" s="3620"/>
      <c r="N59" s="3620"/>
      <c r="O59" s="3620"/>
      <c r="P59" s="3620"/>
      <c r="Q59" s="3620"/>
      <c r="R59" s="3620"/>
      <c r="S59" s="3621"/>
      <c r="U59" s="1834"/>
    </row>
    <row r="60" spans="2:21" ht="23.1" customHeight="1">
      <c r="B60" s="1833"/>
      <c r="D60" s="3619"/>
      <c r="E60" s="3620"/>
      <c r="F60" s="3620"/>
      <c r="G60" s="3620"/>
      <c r="H60" s="3620"/>
      <c r="I60" s="3620"/>
      <c r="J60" s="3620"/>
      <c r="K60" s="3620"/>
      <c r="L60" s="3620"/>
      <c r="M60" s="3620"/>
      <c r="N60" s="3620"/>
      <c r="O60" s="3620"/>
      <c r="P60" s="3620"/>
      <c r="Q60" s="3620"/>
      <c r="R60" s="3620"/>
      <c r="S60" s="3621"/>
      <c r="U60" s="1834"/>
    </row>
    <row r="61" spans="2:21" ht="23.1" customHeight="1">
      <c r="B61" s="1833"/>
      <c r="D61" s="3619"/>
      <c r="E61" s="3620"/>
      <c r="F61" s="3620"/>
      <c r="G61" s="3620"/>
      <c r="H61" s="3620"/>
      <c r="I61" s="3620"/>
      <c r="J61" s="3620"/>
      <c r="K61" s="3620"/>
      <c r="L61" s="3620"/>
      <c r="M61" s="3620"/>
      <c r="N61" s="3620"/>
      <c r="O61" s="3620"/>
      <c r="P61" s="3620"/>
      <c r="Q61" s="3620"/>
      <c r="R61" s="3620"/>
      <c r="S61" s="3621"/>
      <c r="U61" s="1834"/>
    </row>
    <row r="62" spans="2:21" ht="23.1" customHeight="1">
      <c r="B62" s="1833"/>
      <c r="D62" s="3619"/>
      <c r="E62" s="3620"/>
      <c r="F62" s="3620"/>
      <c r="G62" s="3620"/>
      <c r="H62" s="3620"/>
      <c r="I62" s="3620"/>
      <c r="J62" s="3620"/>
      <c r="K62" s="3620"/>
      <c r="L62" s="3620"/>
      <c r="M62" s="3620"/>
      <c r="N62" s="3620"/>
      <c r="O62" s="3620"/>
      <c r="P62" s="3620"/>
      <c r="Q62" s="3620"/>
      <c r="R62" s="3620"/>
      <c r="S62" s="3621"/>
      <c r="U62" s="1834"/>
    </row>
    <row r="63" spans="2:21" ht="23.1" customHeight="1">
      <c r="B63" s="1833"/>
      <c r="D63" s="3619"/>
      <c r="E63" s="3620"/>
      <c r="F63" s="3620"/>
      <c r="G63" s="3620"/>
      <c r="H63" s="3620"/>
      <c r="I63" s="3620"/>
      <c r="J63" s="3620"/>
      <c r="K63" s="3620"/>
      <c r="L63" s="3620"/>
      <c r="M63" s="3620"/>
      <c r="N63" s="3620"/>
      <c r="O63" s="3620"/>
      <c r="P63" s="3620"/>
      <c r="Q63" s="3620"/>
      <c r="R63" s="3620"/>
      <c r="S63" s="3621"/>
      <c r="U63" s="1834"/>
    </row>
    <row r="64" spans="2:21" ht="23.1" customHeight="1">
      <c r="B64" s="1833"/>
      <c r="D64" s="3619"/>
      <c r="E64" s="3620"/>
      <c r="F64" s="3620"/>
      <c r="G64" s="3620"/>
      <c r="H64" s="3620"/>
      <c r="I64" s="3620"/>
      <c r="J64" s="3620"/>
      <c r="K64" s="3620"/>
      <c r="L64" s="3620"/>
      <c r="M64" s="3620"/>
      <c r="N64" s="3620"/>
      <c r="O64" s="3620"/>
      <c r="P64" s="3620"/>
      <c r="Q64" s="3620"/>
      <c r="R64" s="3620"/>
      <c r="S64" s="3621"/>
      <c r="U64" s="1834"/>
    </row>
    <row r="65" spans="2:21" ht="23.1" customHeight="1">
      <c r="B65" s="1833"/>
      <c r="D65" s="3619"/>
      <c r="E65" s="3620"/>
      <c r="F65" s="3620"/>
      <c r="G65" s="3620"/>
      <c r="H65" s="3620"/>
      <c r="I65" s="3620"/>
      <c r="J65" s="3620"/>
      <c r="K65" s="3620"/>
      <c r="L65" s="3620"/>
      <c r="M65" s="3620"/>
      <c r="N65" s="3620"/>
      <c r="O65" s="3620"/>
      <c r="P65" s="3620"/>
      <c r="Q65" s="3620"/>
      <c r="R65" s="3620"/>
      <c r="S65" s="3621"/>
      <c r="U65" s="1834"/>
    </row>
    <row r="66" spans="2:21" ht="23.1" customHeight="1">
      <c r="B66" s="1833"/>
      <c r="D66" s="3619"/>
      <c r="E66" s="3620"/>
      <c r="F66" s="3620"/>
      <c r="G66" s="3620"/>
      <c r="H66" s="3620"/>
      <c r="I66" s="3620"/>
      <c r="J66" s="3620"/>
      <c r="K66" s="3620"/>
      <c r="L66" s="3620"/>
      <c r="M66" s="3620"/>
      <c r="N66" s="3620"/>
      <c r="O66" s="3620"/>
      <c r="P66" s="3620"/>
      <c r="Q66" s="3620"/>
      <c r="R66" s="3620"/>
      <c r="S66" s="3621"/>
      <c r="U66" s="1834"/>
    </row>
    <row r="67" spans="2:21" ht="23.1" customHeight="1">
      <c r="B67" s="1833"/>
      <c r="D67" s="3619"/>
      <c r="E67" s="3620"/>
      <c r="F67" s="3620"/>
      <c r="G67" s="3620"/>
      <c r="H67" s="3620"/>
      <c r="I67" s="3620"/>
      <c r="J67" s="3620"/>
      <c r="K67" s="3620"/>
      <c r="L67" s="3620"/>
      <c r="M67" s="3620"/>
      <c r="N67" s="3620"/>
      <c r="O67" s="3620"/>
      <c r="P67" s="3620"/>
      <c r="Q67" s="3620"/>
      <c r="R67" s="3620"/>
      <c r="S67" s="3621"/>
      <c r="U67" s="1834"/>
    </row>
    <row r="68" spans="2:21">
      <c r="B68" s="1833"/>
      <c r="D68" s="3619"/>
      <c r="E68" s="3620"/>
      <c r="F68" s="3620"/>
      <c r="G68" s="3620"/>
      <c r="H68" s="3620"/>
      <c r="I68" s="3620"/>
      <c r="J68" s="3620"/>
      <c r="K68" s="3620"/>
      <c r="L68" s="3620"/>
      <c r="M68" s="3620"/>
      <c r="N68" s="3620"/>
      <c r="O68" s="3620"/>
      <c r="P68" s="3620"/>
      <c r="Q68" s="3620"/>
      <c r="R68" s="3620"/>
      <c r="S68" s="3621"/>
      <c r="U68" s="1834"/>
    </row>
    <row r="69" spans="2:21">
      <c r="B69" s="1833"/>
      <c r="D69" s="3619"/>
      <c r="E69" s="3620"/>
      <c r="F69" s="3620"/>
      <c r="G69" s="3620"/>
      <c r="H69" s="3620"/>
      <c r="I69" s="3620"/>
      <c r="J69" s="3620"/>
      <c r="K69" s="3620"/>
      <c r="L69" s="3620"/>
      <c r="M69" s="3620"/>
      <c r="N69" s="3620"/>
      <c r="O69" s="3620"/>
      <c r="P69" s="3620"/>
      <c r="Q69" s="3620"/>
      <c r="R69" s="3620"/>
      <c r="S69" s="3621"/>
      <c r="U69" s="1834"/>
    </row>
    <row r="70" spans="2:21">
      <c r="B70" s="1833"/>
      <c r="D70" s="3619"/>
      <c r="E70" s="3620"/>
      <c r="F70" s="3620"/>
      <c r="G70" s="3620"/>
      <c r="H70" s="3620"/>
      <c r="I70" s="3620"/>
      <c r="J70" s="3620"/>
      <c r="K70" s="3620"/>
      <c r="L70" s="3620"/>
      <c r="M70" s="3620"/>
      <c r="N70" s="3620"/>
      <c r="O70" s="3620"/>
      <c r="P70" s="3620"/>
      <c r="Q70" s="3620"/>
      <c r="R70" s="3620"/>
      <c r="S70" s="3621"/>
      <c r="U70" s="1834"/>
    </row>
    <row r="71" spans="2:21" ht="18.600000000000001" thickBot="1">
      <c r="B71" s="1833"/>
      <c r="D71" s="3622"/>
      <c r="E71" s="3623"/>
      <c r="F71" s="3623"/>
      <c r="G71" s="3623"/>
      <c r="H71" s="3623"/>
      <c r="I71" s="3623"/>
      <c r="J71" s="3623"/>
      <c r="K71" s="3623"/>
      <c r="L71" s="3623"/>
      <c r="M71" s="3623"/>
      <c r="N71" s="3623"/>
      <c r="O71" s="3623"/>
      <c r="P71" s="3623"/>
      <c r="Q71" s="3623"/>
      <c r="R71" s="3623"/>
      <c r="S71" s="3624"/>
      <c r="U71" s="1834"/>
    </row>
    <row r="72" spans="2:21">
      <c r="B72" s="1833"/>
      <c r="U72" s="1834"/>
    </row>
    <row r="73" spans="2:21">
      <c r="B73" s="1833"/>
      <c r="U73" s="1834"/>
    </row>
    <row r="74" spans="2:21">
      <c r="B74" s="1833"/>
      <c r="U74" s="1834"/>
    </row>
    <row r="75" spans="2:21">
      <c r="B75" s="1833"/>
      <c r="U75" s="1834"/>
    </row>
    <row r="76" spans="2:21">
      <c r="B76" s="1833"/>
      <c r="U76" s="1834"/>
    </row>
    <row r="77" spans="2:21">
      <c r="B77" s="1833"/>
      <c r="U77" s="1834"/>
    </row>
    <row r="78" spans="2:21">
      <c r="B78" s="1833"/>
      <c r="U78" s="1834"/>
    </row>
    <row r="79" spans="2:21">
      <c r="B79" s="1833"/>
      <c r="U79" s="1834"/>
    </row>
    <row r="80" spans="2:21">
      <c r="B80" s="1833"/>
      <c r="U80" s="1834"/>
    </row>
    <row r="81" spans="2:21">
      <c r="B81" s="1833"/>
      <c r="U81" s="1834"/>
    </row>
    <row r="82" spans="2:21">
      <c r="B82" s="1833"/>
      <c r="U82" s="1834"/>
    </row>
    <row r="83" spans="2:21">
      <c r="B83" s="1833"/>
      <c r="U83" s="1834"/>
    </row>
    <row r="84" spans="2:21">
      <c r="B84" s="1833"/>
      <c r="U84" s="1834"/>
    </row>
    <row r="85" spans="2:21">
      <c r="B85" s="1833"/>
      <c r="U85" s="1834"/>
    </row>
    <row r="86" spans="2:21">
      <c r="B86" s="1833"/>
      <c r="U86" s="1834"/>
    </row>
    <row r="87" spans="2:21">
      <c r="B87" s="1833"/>
      <c r="U87" s="1834"/>
    </row>
    <row r="88" spans="2:21">
      <c r="B88" s="1833"/>
      <c r="U88" s="1834"/>
    </row>
    <row r="89" spans="2:21">
      <c r="B89" s="1833"/>
      <c r="U89" s="1834"/>
    </row>
    <row r="90" spans="2:21">
      <c r="B90" s="1833"/>
      <c r="U90" s="1834"/>
    </row>
    <row r="91" spans="2:21">
      <c r="B91" s="1833"/>
      <c r="U91" s="1834"/>
    </row>
    <row r="92" spans="2:21">
      <c r="B92" s="1833"/>
      <c r="U92" s="1834"/>
    </row>
    <row r="93" spans="2:21">
      <c r="B93" s="1833"/>
      <c r="U93" s="1834"/>
    </row>
    <row r="94" spans="2:21">
      <c r="B94" s="1833"/>
      <c r="U94" s="1834"/>
    </row>
    <row r="95" spans="2:21">
      <c r="B95" s="1833"/>
      <c r="U95" s="1834"/>
    </row>
    <row r="96" spans="2:21">
      <c r="B96" s="1833"/>
      <c r="U96" s="1834"/>
    </row>
    <row r="97" spans="1:22">
      <c r="B97" s="1833"/>
      <c r="U97" s="1834"/>
    </row>
    <row r="98" spans="1:22">
      <c r="B98" s="1833"/>
      <c r="U98" s="1834"/>
    </row>
    <row r="99" spans="1:22" ht="18.600000000000001" thickBot="1">
      <c r="B99" s="1835"/>
      <c r="C99" s="1836"/>
      <c r="D99" s="1836"/>
      <c r="E99" s="1836"/>
      <c r="F99" s="1836"/>
      <c r="G99" s="1836"/>
      <c r="H99" s="1836"/>
      <c r="I99" s="1836"/>
      <c r="J99" s="1836"/>
      <c r="K99" s="1836"/>
      <c r="L99" s="1836"/>
      <c r="M99" s="1836"/>
      <c r="N99" s="1836"/>
      <c r="O99" s="1836"/>
      <c r="P99" s="1836"/>
      <c r="Q99" s="1836"/>
      <c r="R99" s="1836"/>
      <c r="S99" s="1836"/>
      <c r="T99" s="1836"/>
      <c r="U99" s="1837"/>
    </row>
    <row r="100" spans="1:22">
      <c r="A100" s="3625">
        <v>34</v>
      </c>
      <c r="B100" s="3625"/>
      <c r="C100" s="3625"/>
      <c r="D100" s="3625"/>
      <c r="E100" s="3625"/>
      <c r="F100" s="3625"/>
      <c r="G100" s="3625"/>
      <c r="H100" s="3625"/>
      <c r="I100" s="3625"/>
      <c r="J100" s="3625"/>
      <c r="K100" s="3625"/>
      <c r="L100" s="3625"/>
      <c r="M100" s="3625"/>
      <c r="N100" s="3625"/>
      <c r="O100" s="3625"/>
      <c r="P100" s="3625"/>
      <c r="Q100" s="3625"/>
      <c r="R100" s="3625"/>
      <c r="S100" s="3625"/>
      <c r="T100" s="3625"/>
      <c r="U100" s="3625"/>
      <c r="V100" s="3625"/>
    </row>
    <row r="101" spans="1:22">
      <c r="A101" s="3625"/>
      <c r="B101" s="3625"/>
      <c r="C101" s="3625"/>
      <c r="D101" s="3625"/>
      <c r="E101" s="3625"/>
      <c r="F101" s="3625"/>
      <c r="G101" s="3625"/>
      <c r="H101" s="3625"/>
      <c r="I101" s="3625"/>
      <c r="J101" s="3625"/>
      <c r="K101" s="3625"/>
      <c r="L101" s="3625"/>
      <c r="M101" s="3625"/>
      <c r="N101" s="3625"/>
      <c r="O101" s="3625"/>
      <c r="P101" s="3625"/>
      <c r="Q101" s="3625"/>
      <c r="R101" s="3625"/>
      <c r="S101" s="3625"/>
      <c r="T101" s="3625"/>
      <c r="U101" s="3625"/>
      <c r="V101" s="3625"/>
    </row>
    <row r="102" spans="1:22">
      <c r="A102" s="3625"/>
      <c r="B102" s="3625"/>
      <c r="C102" s="3625"/>
      <c r="D102" s="3625"/>
      <c r="E102" s="3625"/>
      <c r="F102" s="3625"/>
      <c r="G102" s="3625"/>
      <c r="H102" s="3625"/>
      <c r="I102" s="3625"/>
      <c r="J102" s="3625"/>
      <c r="K102" s="3625"/>
      <c r="L102" s="3625"/>
      <c r="M102" s="3625"/>
      <c r="N102" s="3625"/>
      <c r="O102" s="3625"/>
      <c r="P102" s="3625"/>
      <c r="Q102" s="3625"/>
      <c r="R102" s="3625"/>
      <c r="S102" s="3625"/>
      <c r="T102" s="3625"/>
      <c r="U102" s="3625"/>
      <c r="V102" s="3625"/>
    </row>
  </sheetData>
  <mergeCells count="4">
    <mergeCell ref="H29:O29"/>
    <mergeCell ref="H30:O30"/>
    <mergeCell ref="D33:S71"/>
    <mergeCell ref="A100:V102"/>
  </mergeCells>
  <pageMargins left="0.43307086614173229" right="0.43307086614173229" top="0.43307086614173229" bottom="0.43307086614173229" header="0" footer="0"/>
  <pageSetup paperSize="9" scale="33"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tabColor rgb="FF92D050"/>
  </sheetPr>
  <dimension ref="B1:CK91"/>
  <sheetViews>
    <sheetView showGridLines="0" view="pageBreakPreview" zoomScale="40" zoomScaleNormal="40" zoomScaleSheetLayoutView="40" zoomScalePageLayoutView="35" workbookViewId="0">
      <selection activeCell="AJ51" sqref="AJ51"/>
    </sheetView>
  </sheetViews>
  <sheetFormatPr defaultColWidth="2.33203125" defaultRowHeight="15"/>
  <cols>
    <col min="1" max="1" width="2.33203125" style="98"/>
    <col min="2" max="2" width="3.88671875" style="98" customWidth="1"/>
    <col min="3" max="3" width="10.5546875" style="98" customWidth="1"/>
    <col min="4" max="34" width="3.88671875" style="98" customWidth="1"/>
    <col min="35" max="35" width="8.88671875" style="98" customWidth="1"/>
    <col min="36" max="36" width="5.33203125" style="98" customWidth="1"/>
    <col min="37" max="46" width="3.88671875" style="98" customWidth="1"/>
    <col min="47" max="47" width="5.33203125" style="98" customWidth="1"/>
    <col min="48" max="80" width="3.88671875" style="98" customWidth="1"/>
    <col min="81" max="81" width="3" style="98" customWidth="1"/>
    <col min="82" max="86" width="2.33203125" style="98"/>
    <col min="87" max="87" width="2.33203125" style="98" customWidth="1"/>
    <col min="88" max="88" width="2.33203125" style="98"/>
    <col min="89" max="89" width="23.44140625" style="98" customWidth="1"/>
    <col min="90" max="247" width="2.33203125" style="98"/>
    <col min="248" max="248" width="3.88671875" style="98" customWidth="1"/>
    <col min="249" max="249" width="9.109375" style="98" bestFit="1" customWidth="1"/>
    <col min="250" max="250" width="3.88671875" style="98" customWidth="1"/>
    <col min="251" max="254" width="1.33203125" style="98" customWidth="1"/>
    <col min="255" max="336" width="3.88671875" style="98" customWidth="1"/>
    <col min="337" max="503" width="2.33203125" style="98"/>
    <col min="504" max="504" width="3.88671875" style="98" customWidth="1"/>
    <col min="505" max="505" width="9.109375" style="98" bestFit="1" customWidth="1"/>
    <col min="506" max="506" width="3.88671875" style="98" customWidth="1"/>
    <col min="507" max="510" width="1.33203125" style="98" customWidth="1"/>
    <col min="511" max="592" width="3.88671875" style="98" customWidth="1"/>
    <col min="593" max="759" width="2.33203125" style="98"/>
    <col min="760" max="760" width="3.88671875" style="98" customWidth="1"/>
    <col min="761" max="761" width="9.109375" style="98" bestFit="1" customWidth="1"/>
    <col min="762" max="762" width="3.88671875" style="98" customWidth="1"/>
    <col min="763" max="766" width="1.33203125" style="98" customWidth="1"/>
    <col min="767" max="848" width="3.88671875" style="98" customWidth="1"/>
    <col min="849" max="1015" width="2.33203125" style="98"/>
    <col min="1016" max="1016" width="3.88671875" style="98" customWidth="1"/>
    <col min="1017" max="1017" width="9.109375" style="98" bestFit="1" customWidth="1"/>
    <col min="1018" max="1018" width="3.88671875" style="98" customWidth="1"/>
    <col min="1019" max="1022" width="1.33203125" style="98" customWidth="1"/>
    <col min="1023" max="1104" width="3.88671875" style="98" customWidth="1"/>
    <col min="1105" max="1271" width="2.33203125" style="98"/>
    <col min="1272" max="1272" width="3.88671875" style="98" customWidth="1"/>
    <col min="1273" max="1273" width="9.109375" style="98" bestFit="1" customWidth="1"/>
    <col min="1274" max="1274" width="3.88671875" style="98" customWidth="1"/>
    <col min="1275" max="1278" width="1.33203125" style="98" customWidth="1"/>
    <col min="1279" max="1360" width="3.88671875" style="98" customWidth="1"/>
    <col min="1361" max="1527" width="2.33203125" style="98"/>
    <col min="1528" max="1528" width="3.88671875" style="98" customWidth="1"/>
    <col min="1529" max="1529" width="9.109375" style="98" bestFit="1" customWidth="1"/>
    <col min="1530" max="1530" width="3.88671875" style="98" customWidth="1"/>
    <col min="1531" max="1534" width="1.33203125" style="98" customWidth="1"/>
    <col min="1535" max="1616" width="3.88671875" style="98" customWidth="1"/>
    <col min="1617" max="1783" width="2.33203125" style="98"/>
    <col min="1784" max="1784" width="3.88671875" style="98" customWidth="1"/>
    <col min="1785" max="1785" width="9.109375" style="98" bestFit="1" customWidth="1"/>
    <col min="1786" max="1786" width="3.88671875" style="98" customWidth="1"/>
    <col min="1787" max="1790" width="1.33203125" style="98" customWidth="1"/>
    <col min="1791" max="1872" width="3.88671875" style="98" customWidth="1"/>
    <col min="1873" max="2039" width="2.33203125" style="98"/>
    <col min="2040" max="2040" width="3.88671875" style="98" customWidth="1"/>
    <col min="2041" max="2041" width="9.109375" style="98" bestFit="1" customWidth="1"/>
    <col min="2042" max="2042" width="3.88671875" style="98" customWidth="1"/>
    <col min="2043" max="2046" width="1.33203125" style="98" customWidth="1"/>
    <col min="2047" max="2128" width="3.88671875" style="98" customWidth="1"/>
    <col min="2129" max="2295" width="2.33203125" style="98"/>
    <col min="2296" max="2296" width="3.88671875" style="98" customWidth="1"/>
    <col min="2297" max="2297" width="9.109375" style="98" bestFit="1" customWidth="1"/>
    <col min="2298" max="2298" width="3.88671875" style="98" customWidth="1"/>
    <col min="2299" max="2302" width="1.33203125" style="98" customWidth="1"/>
    <col min="2303" max="2384" width="3.88671875" style="98" customWidth="1"/>
    <col min="2385" max="2551" width="2.33203125" style="98"/>
    <col min="2552" max="2552" width="3.88671875" style="98" customWidth="1"/>
    <col min="2553" max="2553" width="9.109375" style="98" bestFit="1" customWidth="1"/>
    <col min="2554" max="2554" width="3.88671875" style="98" customWidth="1"/>
    <col min="2555" max="2558" width="1.33203125" style="98" customWidth="1"/>
    <col min="2559" max="2640" width="3.88671875" style="98" customWidth="1"/>
    <col min="2641" max="2807" width="2.33203125" style="98"/>
    <col min="2808" max="2808" width="3.88671875" style="98" customWidth="1"/>
    <col min="2809" max="2809" width="9.109375" style="98" bestFit="1" customWidth="1"/>
    <col min="2810" max="2810" width="3.88671875" style="98" customWidth="1"/>
    <col min="2811" max="2814" width="1.33203125" style="98" customWidth="1"/>
    <col min="2815" max="2896" width="3.88671875" style="98" customWidth="1"/>
    <col min="2897" max="3063" width="2.33203125" style="98"/>
    <col min="3064" max="3064" width="3.88671875" style="98" customWidth="1"/>
    <col min="3065" max="3065" width="9.109375" style="98" bestFit="1" customWidth="1"/>
    <col min="3066" max="3066" width="3.88671875" style="98" customWidth="1"/>
    <col min="3067" max="3070" width="1.33203125" style="98" customWidth="1"/>
    <col min="3071" max="3152" width="3.88671875" style="98" customWidth="1"/>
    <col min="3153" max="3319" width="2.33203125" style="98"/>
    <col min="3320" max="3320" width="3.88671875" style="98" customWidth="1"/>
    <col min="3321" max="3321" width="9.109375" style="98" bestFit="1" customWidth="1"/>
    <col min="3322" max="3322" width="3.88671875" style="98" customWidth="1"/>
    <col min="3323" max="3326" width="1.33203125" style="98" customWidth="1"/>
    <col min="3327" max="3408" width="3.88671875" style="98" customWidth="1"/>
    <col min="3409" max="3575" width="2.33203125" style="98"/>
    <col min="3576" max="3576" width="3.88671875" style="98" customWidth="1"/>
    <col min="3577" max="3577" width="9.109375" style="98" bestFit="1" customWidth="1"/>
    <col min="3578" max="3578" width="3.88671875" style="98" customWidth="1"/>
    <col min="3579" max="3582" width="1.33203125" style="98" customWidth="1"/>
    <col min="3583" max="3664" width="3.88671875" style="98" customWidth="1"/>
    <col min="3665" max="3831" width="2.33203125" style="98"/>
    <col min="3832" max="3832" width="3.88671875" style="98" customWidth="1"/>
    <col min="3833" max="3833" width="9.109375" style="98" bestFit="1" customWidth="1"/>
    <col min="3834" max="3834" width="3.88671875" style="98" customWidth="1"/>
    <col min="3835" max="3838" width="1.33203125" style="98" customWidth="1"/>
    <col min="3839" max="3920" width="3.88671875" style="98" customWidth="1"/>
    <col min="3921" max="4087" width="2.33203125" style="98"/>
    <col min="4088" max="4088" width="3.88671875" style="98" customWidth="1"/>
    <col min="4089" max="4089" width="9.109375" style="98" bestFit="1" customWidth="1"/>
    <col min="4090" max="4090" width="3.88671875" style="98" customWidth="1"/>
    <col min="4091" max="4094" width="1.33203125" style="98" customWidth="1"/>
    <col min="4095" max="4176" width="3.88671875" style="98" customWidth="1"/>
    <col min="4177" max="4343" width="2.33203125" style="98"/>
    <col min="4344" max="4344" width="3.88671875" style="98" customWidth="1"/>
    <col min="4345" max="4345" width="9.109375" style="98" bestFit="1" customWidth="1"/>
    <col min="4346" max="4346" width="3.88671875" style="98" customWidth="1"/>
    <col min="4347" max="4350" width="1.33203125" style="98" customWidth="1"/>
    <col min="4351" max="4432" width="3.88671875" style="98" customWidth="1"/>
    <col min="4433" max="4599" width="2.33203125" style="98"/>
    <col min="4600" max="4600" width="3.88671875" style="98" customWidth="1"/>
    <col min="4601" max="4601" width="9.109375" style="98" bestFit="1" customWidth="1"/>
    <col min="4602" max="4602" width="3.88671875" style="98" customWidth="1"/>
    <col min="4603" max="4606" width="1.33203125" style="98" customWidth="1"/>
    <col min="4607" max="4688" width="3.88671875" style="98" customWidth="1"/>
    <col min="4689" max="4855" width="2.33203125" style="98"/>
    <col min="4856" max="4856" width="3.88671875" style="98" customWidth="1"/>
    <col min="4857" max="4857" width="9.109375" style="98" bestFit="1" customWidth="1"/>
    <col min="4858" max="4858" width="3.88671875" style="98" customWidth="1"/>
    <col min="4859" max="4862" width="1.33203125" style="98" customWidth="1"/>
    <col min="4863" max="4944" width="3.88671875" style="98" customWidth="1"/>
    <col min="4945" max="5111" width="2.33203125" style="98"/>
    <col min="5112" max="5112" width="3.88671875" style="98" customWidth="1"/>
    <col min="5113" max="5113" width="9.109375" style="98" bestFit="1" customWidth="1"/>
    <col min="5114" max="5114" width="3.88671875" style="98" customWidth="1"/>
    <col min="5115" max="5118" width="1.33203125" style="98" customWidth="1"/>
    <col min="5119" max="5200" width="3.88671875" style="98" customWidth="1"/>
    <col min="5201" max="5367" width="2.33203125" style="98"/>
    <col min="5368" max="5368" width="3.88671875" style="98" customWidth="1"/>
    <col min="5369" max="5369" width="9.109375" style="98" bestFit="1" customWidth="1"/>
    <col min="5370" max="5370" width="3.88671875" style="98" customWidth="1"/>
    <col min="5371" max="5374" width="1.33203125" style="98" customWidth="1"/>
    <col min="5375" max="5456" width="3.88671875" style="98" customWidth="1"/>
    <col min="5457" max="5623" width="2.33203125" style="98"/>
    <col min="5624" max="5624" width="3.88671875" style="98" customWidth="1"/>
    <col min="5625" max="5625" width="9.109375" style="98" bestFit="1" customWidth="1"/>
    <col min="5626" max="5626" width="3.88671875" style="98" customWidth="1"/>
    <col min="5627" max="5630" width="1.33203125" style="98" customWidth="1"/>
    <col min="5631" max="5712" width="3.88671875" style="98" customWidth="1"/>
    <col min="5713" max="5879" width="2.33203125" style="98"/>
    <col min="5880" max="5880" width="3.88671875" style="98" customWidth="1"/>
    <col min="5881" max="5881" width="9.109375" style="98" bestFit="1" customWidth="1"/>
    <col min="5882" max="5882" width="3.88671875" style="98" customWidth="1"/>
    <col min="5883" max="5886" width="1.33203125" style="98" customWidth="1"/>
    <col min="5887" max="5968" width="3.88671875" style="98" customWidth="1"/>
    <col min="5969" max="6135" width="2.33203125" style="98"/>
    <col min="6136" max="6136" width="3.88671875" style="98" customWidth="1"/>
    <col min="6137" max="6137" width="9.109375" style="98" bestFit="1" customWidth="1"/>
    <col min="6138" max="6138" width="3.88671875" style="98" customWidth="1"/>
    <col min="6139" max="6142" width="1.33203125" style="98" customWidth="1"/>
    <col min="6143" max="6224" width="3.88671875" style="98" customWidth="1"/>
    <col min="6225" max="6391" width="2.33203125" style="98"/>
    <col min="6392" max="6392" width="3.88671875" style="98" customWidth="1"/>
    <col min="6393" max="6393" width="9.109375" style="98" bestFit="1" customWidth="1"/>
    <col min="6394" max="6394" width="3.88671875" style="98" customWidth="1"/>
    <col min="6395" max="6398" width="1.33203125" style="98" customWidth="1"/>
    <col min="6399" max="6480" width="3.88671875" style="98" customWidth="1"/>
    <col min="6481" max="6647" width="2.33203125" style="98"/>
    <col min="6648" max="6648" width="3.88671875" style="98" customWidth="1"/>
    <col min="6649" max="6649" width="9.109375" style="98" bestFit="1" customWidth="1"/>
    <col min="6650" max="6650" width="3.88671875" style="98" customWidth="1"/>
    <col min="6651" max="6654" width="1.33203125" style="98" customWidth="1"/>
    <col min="6655" max="6736" width="3.88671875" style="98" customWidth="1"/>
    <col min="6737" max="6903" width="2.33203125" style="98"/>
    <col min="6904" max="6904" width="3.88671875" style="98" customWidth="1"/>
    <col min="6905" max="6905" width="9.109375" style="98" bestFit="1" customWidth="1"/>
    <col min="6906" max="6906" width="3.88671875" style="98" customWidth="1"/>
    <col min="6907" max="6910" width="1.33203125" style="98" customWidth="1"/>
    <col min="6911" max="6992" width="3.88671875" style="98" customWidth="1"/>
    <col min="6993" max="7159" width="2.33203125" style="98"/>
    <col min="7160" max="7160" width="3.88671875" style="98" customWidth="1"/>
    <col min="7161" max="7161" width="9.109375" style="98" bestFit="1" customWidth="1"/>
    <col min="7162" max="7162" width="3.88671875" style="98" customWidth="1"/>
    <col min="7163" max="7166" width="1.33203125" style="98" customWidth="1"/>
    <col min="7167" max="7248" width="3.88671875" style="98" customWidth="1"/>
    <col min="7249" max="7415" width="2.33203125" style="98"/>
    <col min="7416" max="7416" width="3.88671875" style="98" customWidth="1"/>
    <col min="7417" max="7417" width="9.109375" style="98" bestFit="1" customWidth="1"/>
    <col min="7418" max="7418" width="3.88671875" style="98" customWidth="1"/>
    <col min="7419" max="7422" width="1.33203125" style="98" customWidth="1"/>
    <col min="7423" max="7504" width="3.88671875" style="98" customWidth="1"/>
    <col min="7505" max="7671" width="2.33203125" style="98"/>
    <col min="7672" max="7672" width="3.88671875" style="98" customWidth="1"/>
    <col min="7673" max="7673" width="9.109375" style="98" bestFit="1" customWidth="1"/>
    <col min="7674" max="7674" width="3.88671875" style="98" customWidth="1"/>
    <col min="7675" max="7678" width="1.33203125" style="98" customWidth="1"/>
    <col min="7679" max="7760" width="3.88671875" style="98" customWidth="1"/>
    <col min="7761" max="7927" width="2.33203125" style="98"/>
    <col min="7928" max="7928" width="3.88671875" style="98" customWidth="1"/>
    <col min="7929" max="7929" width="9.109375" style="98" bestFit="1" customWidth="1"/>
    <col min="7930" max="7930" width="3.88671875" style="98" customWidth="1"/>
    <col min="7931" max="7934" width="1.33203125" style="98" customWidth="1"/>
    <col min="7935" max="8016" width="3.88671875" style="98" customWidth="1"/>
    <col min="8017" max="8183" width="2.33203125" style="98"/>
    <col min="8184" max="8184" width="3.88671875" style="98" customWidth="1"/>
    <col min="8185" max="8185" width="9.109375" style="98" bestFit="1" customWidth="1"/>
    <col min="8186" max="8186" width="3.88671875" style="98" customWidth="1"/>
    <col min="8187" max="8190" width="1.33203125" style="98" customWidth="1"/>
    <col min="8191" max="8272" width="3.88671875" style="98" customWidth="1"/>
    <col min="8273" max="8439" width="2.33203125" style="98"/>
    <col min="8440" max="8440" width="3.88671875" style="98" customWidth="1"/>
    <col min="8441" max="8441" width="9.109375" style="98" bestFit="1" customWidth="1"/>
    <col min="8442" max="8442" width="3.88671875" style="98" customWidth="1"/>
    <col min="8443" max="8446" width="1.33203125" style="98" customWidth="1"/>
    <col min="8447" max="8528" width="3.88671875" style="98" customWidth="1"/>
    <col min="8529" max="8695" width="2.33203125" style="98"/>
    <col min="8696" max="8696" width="3.88671875" style="98" customWidth="1"/>
    <col min="8697" max="8697" width="9.109375" style="98" bestFit="1" customWidth="1"/>
    <col min="8698" max="8698" width="3.88671875" style="98" customWidth="1"/>
    <col min="8699" max="8702" width="1.33203125" style="98" customWidth="1"/>
    <col min="8703" max="8784" width="3.88671875" style="98" customWidth="1"/>
    <col min="8785" max="8951" width="2.33203125" style="98"/>
    <col min="8952" max="8952" width="3.88671875" style="98" customWidth="1"/>
    <col min="8953" max="8953" width="9.109375" style="98" bestFit="1" customWidth="1"/>
    <col min="8954" max="8954" width="3.88671875" style="98" customWidth="1"/>
    <col min="8955" max="8958" width="1.33203125" style="98" customWidth="1"/>
    <col min="8959" max="9040" width="3.88671875" style="98" customWidth="1"/>
    <col min="9041" max="9207" width="2.33203125" style="98"/>
    <col min="9208" max="9208" width="3.88671875" style="98" customWidth="1"/>
    <col min="9209" max="9209" width="9.109375" style="98" bestFit="1" customWidth="1"/>
    <col min="9210" max="9210" width="3.88671875" style="98" customWidth="1"/>
    <col min="9211" max="9214" width="1.33203125" style="98" customWidth="1"/>
    <col min="9215" max="9296" width="3.88671875" style="98" customWidth="1"/>
    <col min="9297" max="9463" width="2.33203125" style="98"/>
    <col min="9464" max="9464" width="3.88671875" style="98" customWidth="1"/>
    <col min="9465" max="9465" width="9.109375" style="98" bestFit="1" customWidth="1"/>
    <col min="9466" max="9466" width="3.88671875" style="98" customWidth="1"/>
    <col min="9467" max="9470" width="1.33203125" style="98" customWidth="1"/>
    <col min="9471" max="9552" width="3.88671875" style="98" customWidth="1"/>
    <col min="9553" max="9719" width="2.33203125" style="98"/>
    <col min="9720" max="9720" width="3.88671875" style="98" customWidth="1"/>
    <col min="9721" max="9721" width="9.109375" style="98" bestFit="1" customWidth="1"/>
    <col min="9722" max="9722" width="3.88671875" style="98" customWidth="1"/>
    <col min="9723" max="9726" width="1.33203125" style="98" customWidth="1"/>
    <col min="9727" max="9808" width="3.88671875" style="98" customWidth="1"/>
    <col min="9809" max="9975" width="2.33203125" style="98"/>
    <col min="9976" max="9976" width="3.88671875" style="98" customWidth="1"/>
    <col min="9977" max="9977" width="9.109375" style="98" bestFit="1" customWidth="1"/>
    <col min="9978" max="9978" width="3.88671875" style="98" customWidth="1"/>
    <col min="9979" max="9982" width="1.33203125" style="98" customWidth="1"/>
    <col min="9983" max="10064" width="3.88671875" style="98" customWidth="1"/>
    <col min="10065" max="10231" width="2.33203125" style="98"/>
    <col min="10232" max="10232" width="3.88671875" style="98" customWidth="1"/>
    <col min="10233" max="10233" width="9.109375" style="98" bestFit="1" customWidth="1"/>
    <col min="10234" max="10234" width="3.88671875" style="98" customWidth="1"/>
    <col min="10235" max="10238" width="1.33203125" style="98" customWidth="1"/>
    <col min="10239" max="10320" width="3.88671875" style="98" customWidth="1"/>
    <col min="10321" max="10487" width="2.33203125" style="98"/>
    <col min="10488" max="10488" width="3.88671875" style="98" customWidth="1"/>
    <col min="10489" max="10489" width="9.109375" style="98" bestFit="1" customWidth="1"/>
    <col min="10490" max="10490" width="3.88671875" style="98" customWidth="1"/>
    <col min="10491" max="10494" width="1.33203125" style="98" customWidth="1"/>
    <col min="10495" max="10576" width="3.88671875" style="98" customWidth="1"/>
    <col min="10577" max="10743" width="2.33203125" style="98"/>
    <col min="10744" max="10744" width="3.88671875" style="98" customWidth="1"/>
    <col min="10745" max="10745" width="9.109375" style="98" bestFit="1" customWidth="1"/>
    <col min="10746" max="10746" width="3.88671875" style="98" customWidth="1"/>
    <col min="10747" max="10750" width="1.33203125" style="98" customWidth="1"/>
    <col min="10751" max="10832" width="3.88671875" style="98" customWidth="1"/>
    <col min="10833" max="10999" width="2.33203125" style="98"/>
    <col min="11000" max="11000" width="3.88671875" style="98" customWidth="1"/>
    <col min="11001" max="11001" width="9.109375" style="98" bestFit="1" customWidth="1"/>
    <col min="11002" max="11002" width="3.88671875" style="98" customWidth="1"/>
    <col min="11003" max="11006" width="1.33203125" style="98" customWidth="1"/>
    <col min="11007" max="11088" width="3.88671875" style="98" customWidth="1"/>
    <col min="11089" max="11255" width="2.33203125" style="98"/>
    <col min="11256" max="11256" width="3.88671875" style="98" customWidth="1"/>
    <col min="11257" max="11257" width="9.109375" style="98" bestFit="1" customWidth="1"/>
    <col min="11258" max="11258" width="3.88671875" style="98" customWidth="1"/>
    <col min="11259" max="11262" width="1.33203125" style="98" customWidth="1"/>
    <col min="11263" max="11344" width="3.88671875" style="98" customWidth="1"/>
    <col min="11345" max="11511" width="2.33203125" style="98"/>
    <col min="11512" max="11512" width="3.88671875" style="98" customWidth="1"/>
    <col min="11513" max="11513" width="9.109375" style="98" bestFit="1" customWidth="1"/>
    <col min="11514" max="11514" width="3.88671875" style="98" customWidth="1"/>
    <col min="11515" max="11518" width="1.33203125" style="98" customWidth="1"/>
    <col min="11519" max="11600" width="3.88671875" style="98" customWidth="1"/>
    <col min="11601" max="11767" width="2.33203125" style="98"/>
    <col min="11768" max="11768" width="3.88671875" style="98" customWidth="1"/>
    <col min="11769" max="11769" width="9.109375" style="98" bestFit="1" customWidth="1"/>
    <col min="11770" max="11770" width="3.88671875" style="98" customWidth="1"/>
    <col min="11771" max="11774" width="1.33203125" style="98" customWidth="1"/>
    <col min="11775" max="11856" width="3.88671875" style="98" customWidth="1"/>
    <col min="11857" max="12023" width="2.33203125" style="98"/>
    <col min="12024" max="12024" width="3.88671875" style="98" customWidth="1"/>
    <col min="12025" max="12025" width="9.109375" style="98" bestFit="1" customWidth="1"/>
    <col min="12026" max="12026" width="3.88671875" style="98" customWidth="1"/>
    <col min="12027" max="12030" width="1.33203125" style="98" customWidth="1"/>
    <col min="12031" max="12112" width="3.88671875" style="98" customWidth="1"/>
    <col min="12113" max="12279" width="2.33203125" style="98"/>
    <col min="12280" max="12280" width="3.88671875" style="98" customWidth="1"/>
    <col min="12281" max="12281" width="9.109375" style="98" bestFit="1" customWidth="1"/>
    <col min="12282" max="12282" width="3.88671875" style="98" customWidth="1"/>
    <col min="12283" max="12286" width="1.33203125" style="98" customWidth="1"/>
    <col min="12287" max="12368" width="3.88671875" style="98" customWidth="1"/>
    <col min="12369" max="12535" width="2.33203125" style="98"/>
    <col min="12536" max="12536" width="3.88671875" style="98" customWidth="1"/>
    <col min="12537" max="12537" width="9.109375" style="98" bestFit="1" customWidth="1"/>
    <col min="12538" max="12538" width="3.88671875" style="98" customWidth="1"/>
    <col min="12539" max="12542" width="1.33203125" style="98" customWidth="1"/>
    <col min="12543" max="12624" width="3.88671875" style="98" customWidth="1"/>
    <col min="12625" max="12791" width="2.33203125" style="98"/>
    <col min="12792" max="12792" width="3.88671875" style="98" customWidth="1"/>
    <col min="12793" max="12793" width="9.109375" style="98" bestFit="1" customWidth="1"/>
    <col min="12794" max="12794" width="3.88671875" style="98" customWidth="1"/>
    <col min="12795" max="12798" width="1.33203125" style="98" customWidth="1"/>
    <col min="12799" max="12880" width="3.88671875" style="98" customWidth="1"/>
    <col min="12881" max="13047" width="2.33203125" style="98"/>
    <col min="13048" max="13048" width="3.88671875" style="98" customWidth="1"/>
    <col min="13049" max="13049" width="9.109375" style="98" bestFit="1" customWidth="1"/>
    <col min="13050" max="13050" width="3.88671875" style="98" customWidth="1"/>
    <col min="13051" max="13054" width="1.33203125" style="98" customWidth="1"/>
    <col min="13055" max="13136" width="3.88671875" style="98" customWidth="1"/>
    <col min="13137" max="13303" width="2.33203125" style="98"/>
    <col min="13304" max="13304" width="3.88671875" style="98" customWidth="1"/>
    <col min="13305" max="13305" width="9.109375" style="98" bestFit="1" customWidth="1"/>
    <col min="13306" max="13306" width="3.88671875" style="98" customWidth="1"/>
    <col min="13307" max="13310" width="1.33203125" style="98" customWidth="1"/>
    <col min="13311" max="13392" width="3.88671875" style="98" customWidth="1"/>
    <col min="13393" max="13559" width="2.33203125" style="98"/>
    <col min="13560" max="13560" width="3.88671875" style="98" customWidth="1"/>
    <col min="13561" max="13561" width="9.109375" style="98" bestFit="1" customWidth="1"/>
    <col min="13562" max="13562" width="3.88671875" style="98" customWidth="1"/>
    <col min="13563" max="13566" width="1.33203125" style="98" customWidth="1"/>
    <col min="13567" max="13648" width="3.88671875" style="98" customWidth="1"/>
    <col min="13649" max="13815" width="2.33203125" style="98"/>
    <col min="13816" max="13816" width="3.88671875" style="98" customWidth="1"/>
    <col min="13817" max="13817" width="9.109375" style="98" bestFit="1" customWidth="1"/>
    <col min="13818" max="13818" width="3.88671875" style="98" customWidth="1"/>
    <col min="13819" max="13822" width="1.33203125" style="98" customWidth="1"/>
    <col min="13823" max="13904" width="3.88671875" style="98" customWidth="1"/>
    <col min="13905" max="14071" width="2.33203125" style="98"/>
    <col min="14072" max="14072" width="3.88671875" style="98" customWidth="1"/>
    <col min="14073" max="14073" width="9.109375" style="98" bestFit="1" customWidth="1"/>
    <col min="14074" max="14074" width="3.88671875" style="98" customWidth="1"/>
    <col min="14075" max="14078" width="1.33203125" style="98" customWidth="1"/>
    <col min="14079" max="14160" width="3.88671875" style="98" customWidth="1"/>
    <col min="14161" max="14327" width="2.33203125" style="98"/>
    <col min="14328" max="14328" width="3.88671875" style="98" customWidth="1"/>
    <col min="14329" max="14329" width="9.109375" style="98" bestFit="1" customWidth="1"/>
    <col min="14330" max="14330" width="3.88671875" style="98" customWidth="1"/>
    <col min="14331" max="14334" width="1.33203125" style="98" customWidth="1"/>
    <col min="14335" max="14416" width="3.88671875" style="98" customWidth="1"/>
    <col min="14417" max="14583" width="2.33203125" style="98"/>
    <col min="14584" max="14584" width="3.88671875" style="98" customWidth="1"/>
    <col min="14585" max="14585" width="9.109375" style="98" bestFit="1" customWidth="1"/>
    <col min="14586" max="14586" width="3.88671875" style="98" customWidth="1"/>
    <col min="14587" max="14590" width="1.33203125" style="98" customWidth="1"/>
    <col min="14591" max="14672" width="3.88671875" style="98" customWidth="1"/>
    <col min="14673" max="14839" width="2.33203125" style="98"/>
    <col min="14840" max="14840" width="3.88671875" style="98" customWidth="1"/>
    <col min="14841" max="14841" width="9.109375" style="98" bestFit="1" customWidth="1"/>
    <col min="14842" max="14842" width="3.88671875" style="98" customWidth="1"/>
    <col min="14843" max="14846" width="1.33203125" style="98" customWidth="1"/>
    <col min="14847" max="14928" width="3.88671875" style="98" customWidth="1"/>
    <col min="14929" max="15095" width="2.33203125" style="98"/>
    <col min="15096" max="15096" width="3.88671875" style="98" customWidth="1"/>
    <col min="15097" max="15097" width="9.109375" style="98" bestFit="1" customWidth="1"/>
    <col min="15098" max="15098" width="3.88671875" style="98" customWidth="1"/>
    <col min="15099" max="15102" width="1.33203125" style="98" customWidth="1"/>
    <col min="15103" max="15184" width="3.88671875" style="98" customWidth="1"/>
    <col min="15185" max="15351" width="2.33203125" style="98"/>
    <col min="15352" max="15352" width="3.88671875" style="98" customWidth="1"/>
    <col min="15353" max="15353" width="9.109375" style="98" bestFit="1" customWidth="1"/>
    <col min="15354" max="15354" width="3.88671875" style="98" customWidth="1"/>
    <col min="15355" max="15358" width="1.33203125" style="98" customWidth="1"/>
    <col min="15359" max="15440" width="3.88671875" style="98" customWidth="1"/>
    <col min="15441" max="15607" width="2.33203125" style="98"/>
    <col min="15608" max="15608" width="3.88671875" style="98" customWidth="1"/>
    <col min="15609" max="15609" width="9.109375" style="98" bestFit="1" customWidth="1"/>
    <col min="15610" max="15610" width="3.88671875" style="98" customWidth="1"/>
    <col min="15611" max="15614" width="1.33203125" style="98" customWidth="1"/>
    <col min="15615" max="15696" width="3.88671875" style="98" customWidth="1"/>
    <col min="15697" max="15863" width="2.33203125" style="98"/>
    <col min="15864" max="15864" width="3.88671875" style="98" customWidth="1"/>
    <col min="15865" max="15865" width="9.109375" style="98" bestFit="1" customWidth="1"/>
    <col min="15866" max="15866" width="3.88671875" style="98" customWidth="1"/>
    <col min="15867" max="15870" width="1.33203125" style="98" customWidth="1"/>
    <col min="15871" max="15952" width="3.88671875" style="98" customWidth="1"/>
    <col min="15953" max="16119" width="2.33203125" style="98"/>
    <col min="16120" max="16120" width="3.88671875" style="98" customWidth="1"/>
    <col min="16121" max="16121" width="9.109375" style="98" bestFit="1" customWidth="1"/>
    <col min="16122" max="16122" width="3.88671875" style="98" customWidth="1"/>
    <col min="16123" max="16126" width="1.33203125" style="98" customWidth="1"/>
    <col min="16127" max="16208" width="3.88671875" style="98" customWidth="1"/>
    <col min="16209" max="16384" width="2.33203125" style="98"/>
  </cols>
  <sheetData>
    <row r="1" spans="2:89" ht="15.6" thickBot="1"/>
    <row r="2" spans="2:89" s="542" customFormat="1" ht="30" customHeight="1" thickBot="1">
      <c r="B2" s="3638" t="s">
        <v>863</v>
      </c>
      <c r="C2" s="3639"/>
      <c r="D2" s="3639"/>
      <c r="E2" s="3639"/>
      <c r="F2" s="3639"/>
      <c r="G2" s="3639"/>
      <c r="H2" s="3639"/>
      <c r="I2" s="3639"/>
      <c r="J2" s="3639"/>
      <c r="K2" s="3639"/>
      <c r="L2" s="3639"/>
      <c r="M2" s="3639"/>
      <c r="N2" s="3639"/>
      <c r="O2" s="3639"/>
      <c r="P2" s="3639"/>
      <c r="Q2" s="3639"/>
      <c r="R2" s="3639"/>
      <c r="S2" s="3639"/>
      <c r="T2" s="3639"/>
      <c r="U2" s="3639"/>
      <c r="V2" s="3639"/>
      <c r="W2" s="3639"/>
      <c r="X2" s="3639"/>
      <c r="Y2" s="3639"/>
      <c r="Z2" s="3639"/>
      <c r="AA2" s="3639"/>
      <c r="AB2" s="3639"/>
      <c r="AC2" s="3639"/>
      <c r="AD2" s="3639"/>
      <c r="AE2" s="3639"/>
      <c r="AF2" s="3639"/>
      <c r="AG2" s="3639"/>
      <c r="AH2" s="3639"/>
      <c r="AI2" s="3639"/>
      <c r="AJ2" s="3639"/>
      <c r="AK2" s="3639"/>
      <c r="AL2" s="3639"/>
      <c r="AM2" s="3639"/>
      <c r="AN2" s="3639"/>
      <c r="AO2" s="3639"/>
      <c r="AP2" s="3639"/>
      <c r="AQ2" s="3639"/>
      <c r="AR2" s="3639"/>
      <c r="AS2" s="3639"/>
      <c r="AT2" s="3639"/>
      <c r="AU2" s="3639"/>
      <c r="AV2" s="3639"/>
      <c r="AW2" s="3639"/>
      <c r="AX2" s="3639"/>
      <c r="AY2" s="3639"/>
      <c r="AZ2" s="3639"/>
      <c r="BA2" s="3639"/>
      <c r="BB2" s="3639"/>
      <c r="BC2" s="3639"/>
      <c r="BD2" s="3639"/>
      <c r="BE2" s="3639"/>
      <c r="BF2" s="3639"/>
      <c r="BG2" s="3639"/>
      <c r="BH2" s="3639"/>
      <c r="BI2" s="3639"/>
      <c r="BJ2" s="2233"/>
      <c r="BK2" s="2233"/>
      <c r="BL2" s="3691" t="s">
        <v>1125</v>
      </c>
      <c r="BM2" s="3691"/>
      <c r="BN2" s="2233"/>
      <c r="BO2" s="2233"/>
      <c r="BP2" s="2233"/>
      <c r="BQ2" s="3690" t="s">
        <v>1126</v>
      </c>
      <c r="BR2" s="3690"/>
      <c r="BS2" s="3690"/>
      <c r="BT2" s="3690"/>
      <c r="BU2" s="3690"/>
      <c r="BV2" s="2236"/>
      <c r="BW2" s="2236"/>
      <c r="BX2" s="2235"/>
      <c r="BY2" s="2235"/>
      <c r="BZ2" s="3690" t="s">
        <v>1127</v>
      </c>
      <c r="CA2" s="3690"/>
      <c r="CB2" s="2237"/>
    </row>
    <row r="3" spans="2:89" s="542" customFormat="1" ht="30" customHeight="1" thickBot="1">
      <c r="B3" s="3640"/>
      <c r="C3" s="3641"/>
      <c r="D3" s="3641"/>
      <c r="E3" s="3641"/>
      <c r="F3" s="3641"/>
      <c r="G3" s="3641"/>
      <c r="H3" s="3641"/>
      <c r="I3" s="3641"/>
      <c r="J3" s="3641"/>
      <c r="K3" s="3641"/>
      <c r="L3" s="3641"/>
      <c r="M3" s="3641"/>
      <c r="N3" s="3641"/>
      <c r="O3" s="3641"/>
      <c r="P3" s="3641"/>
      <c r="Q3" s="3641"/>
      <c r="R3" s="3641"/>
      <c r="S3" s="3641"/>
      <c r="T3" s="3641"/>
      <c r="U3" s="3641"/>
      <c r="V3" s="3641"/>
      <c r="W3" s="3641"/>
      <c r="X3" s="3641"/>
      <c r="Y3" s="3641"/>
      <c r="Z3" s="3641"/>
      <c r="AA3" s="3641"/>
      <c r="AB3" s="3641"/>
      <c r="AC3" s="3641"/>
      <c r="AD3" s="3641"/>
      <c r="AE3" s="3641"/>
      <c r="AF3" s="3641"/>
      <c r="AG3" s="3641"/>
      <c r="AH3" s="3641"/>
      <c r="AI3" s="3641"/>
      <c r="AJ3" s="3641"/>
      <c r="AK3" s="3641"/>
      <c r="AL3" s="3641"/>
      <c r="AM3" s="3641"/>
      <c r="AN3" s="3641"/>
      <c r="AO3" s="3641"/>
      <c r="AP3" s="3641"/>
      <c r="AQ3" s="3641"/>
      <c r="AR3" s="3641"/>
      <c r="AS3" s="3641"/>
      <c r="AT3" s="3641"/>
      <c r="AU3" s="3641"/>
      <c r="AV3" s="3641"/>
      <c r="AW3" s="3641"/>
      <c r="AX3" s="3641"/>
      <c r="AY3" s="3641"/>
      <c r="AZ3" s="3641"/>
      <c r="BA3" s="3641"/>
      <c r="BB3" s="3641"/>
      <c r="BC3" s="3641"/>
      <c r="BD3" s="3641"/>
      <c r="BE3" s="3641"/>
      <c r="BF3" s="3641"/>
      <c r="BG3" s="3641"/>
      <c r="BH3" s="3641"/>
      <c r="BI3" s="3641"/>
      <c r="BJ3" s="2234"/>
      <c r="BK3" s="3642"/>
      <c r="BL3" s="3643"/>
      <c r="BM3" s="3642"/>
      <c r="BN3" s="3643"/>
      <c r="BO3" s="1242"/>
      <c r="BP3" s="3642"/>
      <c r="BQ3" s="3643"/>
      <c r="BR3" s="3694"/>
      <c r="BS3" s="3643"/>
      <c r="BT3" s="3692"/>
      <c r="BU3" s="3693"/>
      <c r="BV3" s="3692"/>
      <c r="BW3" s="3693"/>
      <c r="BX3" s="1242"/>
      <c r="BY3" s="2601"/>
      <c r="BZ3" s="2602"/>
      <c r="CA3" s="2601"/>
      <c r="CB3" s="2602"/>
    </row>
    <row r="4" spans="2:89" s="542" customFormat="1" ht="57" customHeight="1">
      <c r="B4" s="3657" t="s">
        <v>2493</v>
      </c>
      <c r="C4" s="3658"/>
      <c r="D4" s="3658"/>
      <c r="E4" s="3658"/>
      <c r="F4" s="3658"/>
      <c r="G4" s="3658"/>
      <c r="H4" s="3658"/>
      <c r="I4" s="3658"/>
      <c r="J4" s="3658"/>
      <c r="K4" s="3658"/>
      <c r="L4" s="3658"/>
      <c r="M4" s="3658"/>
      <c r="N4" s="3658"/>
      <c r="O4" s="3658"/>
      <c r="P4" s="3658"/>
      <c r="Q4" s="3658"/>
      <c r="R4" s="3658"/>
      <c r="S4" s="3658"/>
      <c r="T4" s="3658"/>
      <c r="U4" s="3658"/>
      <c r="V4" s="3658"/>
      <c r="W4" s="3658"/>
      <c r="X4" s="3658"/>
      <c r="Y4" s="3658"/>
      <c r="Z4" s="3658"/>
      <c r="AA4" s="3658"/>
      <c r="AB4" s="3658"/>
      <c r="AC4" s="3658"/>
      <c r="AD4" s="3658"/>
      <c r="AE4" s="3658"/>
      <c r="AF4" s="3658"/>
      <c r="AG4" s="3658"/>
      <c r="AH4" s="3658"/>
      <c r="AI4" s="3658"/>
      <c r="AJ4" s="3658"/>
      <c r="AK4" s="3658"/>
      <c r="AL4" s="3658"/>
      <c r="AM4" s="3658"/>
      <c r="AN4" s="3658"/>
      <c r="AO4" s="3658"/>
      <c r="AP4" s="3658"/>
      <c r="AQ4" s="3658"/>
      <c r="AR4" s="3658"/>
      <c r="AS4" s="3658"/>
      <c r="AT4" s="3658"/>
      <c r="AU4" s="3658"/>
      <c r="AV4" s="3658"/>
      <c r="AW4" s="3658"/>
      <c r="AX4" s="3658"/>
      <c r="AY4" s="3658"/>
      <c r="AZ4" s="3658"/>
      <c r="BA4" s="3658"/>
      <c r="BB4" s="3658"/>
      <c r="BC4" s="3658"/>
      <c r="BD4" s="3658"/>
      <c r="BE4" s="3658"/>
      <c r="BF4" s="3658"/>
      <c r="BG4" s="3658"/>
      <c r="BH4" s="3658"/>
      <c r="BI4" s="3658"/>
      <c r="BJ4" s="3658"/>
      <c r="BK4" s="3658"/>
      <c r="BL4" s="3658"/>
      <c r="BM4" s="3658"/>
      <c r="BN4" s="3658"/>
      <c r="BO4" s="1242"/>
      <c r="BP4" s="1242"/>
      <c r="BQ4" s="1242"/>
      <c r="BR4" s="1242"/>
      <c r="BS4" s="1242"/>
      <c r="BT4" s="1242"/>
      <c r="BU4" s="1242"/>
      <c r="BV4" s="1242"/>
      <c r="BW4" s="1242"/>
      <c r="BX4" s="1242"/>
      <c r="BY4" s="1242"/>
      <c r="BZ4" s="1242"/>
      <c r="CA4" s="1242"/>
      <c r="CB4" s="1243"/>
    </row>
    <row r="5" spans="2:89" s="542" customFormat="1" ht="30" customHeight="1" thickBot="1">
      <c r="B5" s="3659"/>
      <c r="C5" s="3660"/>
      <c r="D5" s="3660"/>
      <c r="E5" s="3660"/>
      <c r="F5" s="3660"/>
      <c r="G5" s="3660"/>
      <c r="H5" s="3660"/>
      <c r="I5" s="3660"/>
      <c r="J5" s="3660"/>
      <c r="K5" s="3660"/>
      <c r="L5" s="3660"/>
      <c r="M5" s="3660"/>
      <c r="N5" s="3660"/>
      <c r="O5" s="3660"/>
      <c r="P5" s="3660"/>
      <c r="Q5" s="3660"/>
      <c r="R5" s="3660"/>
      <c r="S5" s="3660"/>
      <c r="T5" s="3660"/>
      <c r="U5" s="3660"/>
      <c r="V5" s="3660"/>
      <c r="W5" s="3660"/>
      <c r="X5" s="3660"/>
      <c r="Y5" s="3660"/>
      <c r="Z5" s="3660"/>
      <c r="AA5" s="3660"/>
      <c r="AB5" s="3660"/>
      <c r="AC5" s="3660"/>
      <c r="AD5" s="3660"/>
      <c r="AE5" s="3660"/>
      <c r="AF5" s="3660"/>
      <c r="AG5" s="3660"/>
      <c r="AH5" s="3660"/>
      <c r="AI5" s="3660"/>
      <c r="AJ5" s="3660"/>
      <c r="AK5" s="3660"/>
      <c r="AL5" s="3660"/>
      <c r="AM5" s="3660"/>
      <c r="AN5" s="3660"/>
      <c r="AO5" s="3660"/>
      <c r="AP5" s="3660"/>
      <c r="AQ5" s="3660"/>
      <c r="AR5" s="3660"/>
      <c r="AS5" s="3660"/>
      <c r="AT5" s="3660"/>
      <c r="AU5" s="3660"/>
      <c r="AV5" s="3660"/>
      <c r="AW5" s="3660"/>
      <c r="AX5" s="3660"/>
      <c r="AY5" s="3660"/>
      <c r="AZ5" s="3660"/>
      <c r="BA5" s="3660"/>
      <c r="BB5" s="3660"/>
      <c r="BC5" s="3660"/>
      <c r="BD5" s="3660"/>
      <c r="BE5" s="3660"/>
      <c r="BF5" s="3660"/>
      <c r="BG5" s="3660"/>
      <c r="BH5" s="3660"/>
      <c r="BI5" s="3660"/>
      <c r="BJ5" s="3660"/>
      <c r="BK5" s="3660"/>
      <c r="BL5" s="3660"/>
      <c r="BM5" s="3660"/>
      <c r="BN5" s="3660"/>
      <c r="BO5" s="1244"/>
      <c r="BP5" s="1244"/>
      <c r="BQ5" s="1244"/>
      <c r="BR5" s="1244"/>
      <c r="BS5" s="1244"/>
      <c r="BT5" s="1244"/>
      <c r="BU5" s="1244"/>
      <c r="BV5" s="1244"/>
      <c r="BW5" s="1244"/>
      <c r="BX5" s="1244"/>
      <c r="BY5" s="1244"/>
      <c r="BZ5" s="1244"/>
      <c r="CA5" s="1244"/>
      <c r="CB5" s="1245"/>
    </row>
    <row r="6" spans="2:89" s="542" customFormat="1" ht="30" customHeight="1">
      <c r="B6" s="2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CB6" s="543"/>
      <c r="CK6" s="206"/>
    </row>
    <row r="7" spans="2:89" s="542" customFormat="1" ht="30" customHeight="1">
      <c r="B7" s="114"/>
      <c r="C7" s="3661" t="s">
        <v>864</v>
      </c>
      <c r="D7" s="3662"/>
      <c r="E7" s="3662"/>
      <c r="F7" s="3662"/>
      <c r="G7" s="3662"/>
      <c r="H7" s="3662"/>
      <c r="I7" s="3662"/>
      <c r="J7" s="3662"/>
      <c r="K7" s="3662"/>
      <c r="L7" s="3662"/>
      <c r="M7" s="3662"/>
      <c r="N7" s="3663"/>
      <c r="O7" s="3667" t="s">
        <v>672</v>
      </c>
      <c r="P7" s="3668"/>
      <c r="Q7" s="3669"/>
      <c r="R7" s="20"/>
      <c r="S7" s="101" t="s">
        <v>673</v>
      </c>
      <c r="T7" s="23"/>
      <c r="U7" s="23"/>
      <c r="V7" s="23"/>
      <c r="W7" s="23"/>
      <c r="X7" s="23"/>
      <c r="Y7" s="23"/>
      <c r="Z7" s="23"/>
      <c r="AA7" s="23"/>
      <c r="AB7" s="23"/>
      <c r="AC7" s="23"/>
      <c r="AD7" s="23"/>
      <c r="AE7" s="23"/>
      <c r="AF7" s="23"/>
      <c r="AG7" s="23"/>
      <c r="AH7" s="23"/>
      <c r="AI7" s="23"/>
      <c r="AJ7" s="23"/>
      <c r="AK7" s="20"/>
      <c r="AL7" s="20"/>
      <c r="AM7" s="20"/>
      <c r="AN7" s="20"/>
      <c r="AO7" s="20"/>
      <c r="AP7" s="20"/>
      <c r="AQ7" s="20"/>
      <c r="AR7" s="20"/>
      <c r="AS7" s="20"/>
      <c r="AT7" s="20"/>
      <c r="AU7" s="20"/>
      <c r="AV7" s="20"/>
      <c r="AW7" s="20"/>
      <c r="AX7" s="20"/>
      <c r="AY7" s="20"/>
      <c r="AZ7" s="115"/>
      <c r="BA7" s="115"/>
      <c r="BB7" s="115"/>
      <c r="BC7" s="115"/>
      <c r="BD7" s="115"/>
      <c r="BE7" s="115"/>
      <c r="BF7" s="115"/>
      <c r="BG7" s="115"/>
      <c r="BH7" s="115"/>
      <c r="BI7" s="115"/>
      <c r="BJ7" s="115"/>
      <c r="BK7" s="115"/>
      <c r="BL7" s="3689"/>
      <c r="BM7" s="3689"/>
      <c r="BN7" s="2232"/>
      <c r="BO7" s="3689"/>
      <c r="BP7" s="3689"/>
      <c r="BQ7" s="3689"/>
      <c r="BR7" s="3689"/>
      <c r="BS7" s="2232"/>
      <c r="BT7" s="3689"/>
      <c r="BU7" s="3689"/>
      <c r="BV7" s="20"/>
      <c r="BW7" s="20"/>
      <c r="BX7" s="20"/>
      <c r="BY7" s="20"/>
      <c r="CB7" s="543"/>
      <c r="CK7" s="544"/>
    </row>
    <row r="8" spans="2:89" s="542" customFormat="1" ht="30" customHeight="1">
      <c r="B8" s="114"/>
      <c r="C8" s="3664"/>
      <c r="D8" s="3665"/>
      <c r="E8" s="3665"/>
      <c r="F8" s="3665"/>
      <c r="G8" s="3665"/>
      <c r="H8" s="3665"/>
      <c r="I8" s="3665"/>
      <c r="J8" s="3665"/>
      <c r="K8" s="3665"/>
      <c r="L8" s="3665"/>
      <c r="M8" s="3665"/>
      <c r="N8" s="3666"/>
      <c r="O8" s="3670"/>
      <c r="P8" s="3671"/>
      <c r="Q8" s="3672"/>
      <c r="R8" s="20"/>
      <c r="S8" s="105" t="s">
        <v>674</v>
      </c>
      <c r="T8" s="23"/>
      <c r="U8" s="23"/>
      <c r="V8" s="23"/>
      <c r="W8" s="23"/>
      <c r="X8" s="23"/>
      <c r="Y8" s="23"/>
      <c r="Z8" s="23"/>
      <c r="AA8" s="23"/>
      <c r="AB8" s="23"/>
      <c r="AC8" s="23"/>
      <c r="AD8" s="23"/>
      <c r="AE8" s="23"/>
      <c r="AF8" s="23"/>
      <c r="AG8" s="23"/>
      <c r="AH8" s="23"/>
      <c r="AI8" s="23"/>
      <c r="AJ8" s="23"/>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805"/>
      <c r="BM8" s="805"/>
      <c r="BN8" s="805"/>
      <c r="BO8" s="805"/>
      <c r="BP8" s="805"/>
      <c r="BQ8" s="805"/>
      <c r="BR8" s="805"/>
      <c r="BS8" s="805"/>
      <c r="BT8" s="805"/>
      <c r="BU8" s="805"/>
      <c r="BV8" s="20"/>
      <c r="BW8" s="20"/>
      <c r="BX8" s="20"/>
      <c r="BY8" s="20"/>
      <c r="CB8" s="543"/>
    </row>
    <row r="9" spans="2:89" s="542" customFormat="1" ht="30" customHeight="1">
      <c r="B9" s="114"/>
      <c r="C9" s="20"/>
      <c r="D9" s="20"/>
      <c r="E9" s="20"/>
      <c r="F9" s="20"/>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CB9" s="543"/>
    </row>
    <row r="10" spans="2:89" s="542" customFormat="1" ht="30" customHeight="1">
      <c r="B10" s="114"/>
      <c r="C10" s="1411" t="s">
        <v>865</v>
      </c>
      <c r="D10" s="1412"/>
      <c r="E10" s="1412"/>
      <c r="F10" s="1412"/>
      <c r="G10" s="1412"/>
      <c r="H10" s="3653">
        <v>1</v>
      </c>
      <c r="I10" s="3654"/>
      <c r="J10" s="285"/>
      <c r="K10" s="320" t="s">
        <v>675</v>
      </c>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CB10" s="543"/>
    </row>
    <row r="11" spans="2:89" s="542" customFormat="1" ht="30" customHeight="1">
      <c r="B11" s="114"/>
      <c r="C11" s="1413" t="s">
        <v>866</v>
      </c>
      <c r="D11" s="1414"/>
      <c r="E11" s="1414"/>
      <c r="F11" s="1414"/>
      <c r="G11" s="1414"/>
      <c r="H11" s="3655"/>
      <c r="I11" s="3656"/>
      <c r="J11" s="285"/>
      <c r="K11" s="107" t="s">
        <v>867</v>
      </c>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CB11" s="543"/>
    </row>
    <row r="12" spans="2:89" s="542" customFormat="1" ht="30" customHeight="1">
      <c r="B12" s="545"/>
      <c r="CB12" s="543"/>
    </row>
    <row r="13" spans="2:89" s="542" customFormat="1" ht="30" customHeight="1">
      <c r="B13" s="545"/>
      <c r="D13" s="3683" t="s">
        <v>2910</v>
      </c>
      <c r="E13" s="3684"/>
      <c r="F13" s="3684"/>
      <c r="G13" s="3684"/>
      <c r="H13" s="3684"/>
      <c r="I13" s="3684"/>
      <c r="J13" s="3684"/>
      <c r="K13" s="3684"/>
      <c r="L13" s="3684"/>
      <c r="M13" s="3684"/>
      <c r="N13" s="3684"/>
      <c r="O13" s="3684"/>
      <c r="P13" s="3684"/>
      <c r="Q13" s="3684"/>
      <c r="R13" s="3684"/>
      <c r="S13" s="3684"/>
      <c r="T13" s="3684"/>
      <c r="U13" s="3684"/>
      <c r="V13" s="3684"/>
      <c r="W13" s="3684"/>
      <c r="X13" s="3684"/>
      <c r="Y13" s="3684"/>
      <c r="Z13" s="3684"/>
      <c r="AA13" s="3684"/>
      <c r="AB13" s="3684"/>
      <c r="AC13" s="3684"/>
      <c r="AD13" s="3685"/>
      <c r="CB13" s="543"/>
    </row>
    <row r="14" spans="2:89" s="542" customFormat="1" ht="30" customHeight="1">
      <c r="B14" s="545"/>
      <c r="D14" s="3686"/>
      <c r="E14" s="3687"/>
      <c r="F14" s="3687"/>
      <c r="G14" s="3687"/>
      <c r="H14" s="3687"/>
      <c r="I14" s="3687"/>
      <c r="J14" s="3687"/>
      <c r="K14" s="3687"/>
      <c r="L14" s="3687"/>
      <c r="M14" s="3687"/>
      <c r="N14" s="3687"/>
      <c r="O14" s="3687"/>
      <c r="P14" s="3687"/>
      <c r="Q14" s="3687"/>
      <c r="R14" s="3687"/>
      <c r="S14" s="3687"/>
      <c r="T14" s="3687"/>
      <c r="U14" s="3687"/>
      <c r="V14" s="3687"/>
      <c r="W14" s="3687"/>
      <c r="X14" s="3687"/>
      <c r="Y14" s="3687"/>
      <c r="Z14" s="3687"/>
      <c r="AA14" s="3687"/>
      <c r="AB14" s="3687"/>
      <c r="AC14" s="3687"/>
      <c r="AD14" s="3688"/>
      <c r="CB14" s="543"/>
    </row>
    <row r="15" spans="2:89" s="542" customFormat="1" ht="30" customHeight="1">
      <c r="B15" s="545"/>
      <c r="CB15" s="543"/>
    </row>
    <row r="16" spans="2:89" s="198" customFormat="1" ht="30" customHeight="1">
      <c r="B16" s="197"/>
      <c r="C16" s="67" t="s">
        <v>531</v>
      </c>
      <c r="D16" s="285" t="s">
        <v>2494</v>
      </c>
      <c r="E16" s="32"/>
      <c r="F16" s="32"/>
      <c r="G16" s="32"/>
      <c r="H16" s="32"/>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208"/>
    </row>
    <row r="17" spans="2:89" s="198" customFormat="1" ht="30" customHeight="1">
      <c r="B17" s="197"/>
      <c r="C17" s="32"/>
      <c r="D17" s="108" t="s">
        <v>2495</v>
      </c>
      <c r="E17" s="32"/>
      <c r="F17" s="32"/>
      <c r="G17" s="32"/>
      <c r="H17" s="32"/>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208"/>
    </row>
    <row r="18" spans="2:89" s="198" customFormat="1" ht="30" customHeight="1" thickBot="1">
      <c r="B18" s="546"/>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303"/>
    </row>
    <row r="19" spans="2:89" s="198" customFormat="1" ht="30" customHeight="1">
      <c r="B19" s="546"/>
      <c r="C19" s="21"/>
      <c r="E19" s="547" t="s">
        <v>868</v>
      </c>
      <c r="G19" s="548"/>
      <c r="H19" s="548"/>
      <c r="I19" s="31"/>
      <c r="J19" s="31"/>
      <c r="K19" s="31"/>
      <c r="L19" s="31"/>
      <c r="M19" s="31"/>
      <c r="N19" s="31"/>
      <c r="O19" s="31"/>
      <c r="P19" s="31"/>
      <c r="Q19" s="31"/>
      <c r="R19" s="31"/>
      <c r="S19" s="31"/>
      <c r="U19" s="3644" t="s">
        <v>2911</v>
      </c>
      <c r="V19" s="3645"/>
      <c r="W19" s="3645"/>
      <c r="X19" s="3645"/>
      <c r="Y19" s="3645"/>
      <c r="Z19" s="3645"/>
      <c r="AA19" s="3645"/>
      <c r="AB19" s="3645"/>
      <c r="AC19" s="3645"/>
      <c r="AD19" s="3645"/>
      <c r="AE19" s="3645"/>
      <c r="AF19" s="3645"/>
      <c r="AG19" s="3645"/>
      <c r="AH19" s="3645"/>
      <c r="AI19" s="3645"/>
      <c r="AJ19" s="3645"/>
      <c r="AK19" s="3645"/>
      <c r="AL19" s="3645"/>
      <c r="AM19" s="3645"/>
      <c r="AN19" s="3645"/>
      <c r="AO19" s="3645"/>
      <c r="AP19" s="3645"/>
      <c r="AQ19" s="3645"/>
      <c r="AR19" s="3645"/>
      <c r="AS19" s="3645"/>
      <c r="AT19" s="3645"/>
      <c r="AU19" s="3645"/>
      <c r="AV19" s="3645"/>
      <c r="AW19" s="3645"/>
      <c r="AX19" s="3645"/>
      <c r="AY19" s="3645"/>
      <c r="AZ19" s="3645"/>
      <c r="BA19" s="3645"/>
      <c r="BB19" s="3645"/>
      <c r="BC19" s="3645"/>
      <c r="BD19" s="3645"/>
      <c r="BE19" s="3645"/>
      <c r="BF19" s="3645"/>
      <c r="BG19" s="3645"/>
      <c r="BH19" s="3645"/>
      <c r="BI19" s="3645"/>
      <c r="BJ19" s="3645"/>
      <c r="BK19" s="3645"/>
      <c r="BL19" s="3645"/>
      <c r="BM19" s="3645"/>
      <c r="BN19" s="3645"/>
      <c r="BO19" s="3645"/>
      <c r="BP19" s="3645"/>
      <c r="BQ19" s="3645"/>
      <c r="BR19" s="3645"/>
      <c r="BS19" s="3645"/>
      <c r="BT19" s="3646"/>
      <c r="BU19" s="67"/>
      <c r="BV19" s="67"/>
      <c r="BW19" s="67"/>
      <c r="BX19" s="67"/>
      <c r="BY19" s="67"/>
      <c r="BZ19" s="67"/>
      <c r="CA19" s="21"/>
      <c r="CB19" s="303"/>
    </row>
    <row r="20" spans="2:89" s="198" customFormat="1" ht="30" customHeight="1">
      <c r="B20" s="546"/>
      <c r="C20" s="21"/>
      <c r="D20" s="3673" t="s">
        <v>21</v>
      </c>
      <c r="E20" s="3674"/>
      <c r="F20" s="3676"/>
      <c r="G20" s="3677"/>
      <c r="H20" s="3678"/>
      <c r="I20" s="549"/>
      <c r="J20" s="3682" t="s">
        <v>869</v>
      </c>
      <c r="K20" s="3682"/>
      <c r="L20" s="3682"/>
      <c r="M20" s="3682"/>
      <c r="N20" s="3682"/>
      <c r="O20" s="3682"/>
      <c r="P20" s="3682"/>
      <c r="Q20" s="3682"/>
      <c r="R20" s="550"/>
      <c r="S20" s="550"/>
      <c r="U20" s="3647"/>
      <c r="V20" s="3648"/>
      <c r="W20" s="3648"/>
      <c r="X20" s="3648"/>
      <c r="Y20" s="3648"/>
      <c r="Z20" s="3648"/>
      <c r="AA20" s="3648"/>
      <c r="AB20" s="3648"/>
      <c r="AC20" s="3648"/>
      <c r="AD20" s="3648"/>
      <c r="AE20" s="3648"/>
      <c r="AF20" s="3648"/>
      <c r="AG20" s="3648"/>
      <c r="AH20" s="3648"/>
      <c r="AI20" s="3648"/>
      <c r="AJ20" s="3648"/>
      <c r="AK20" s="3648"/>
      <c r="AL20" s="3648"/>
      <c r="AM20" s="3648"/>
      <c r="AN20" s="3648"/>
      <c r="AO20" s="3648"/>
      <c r="AP20" s="3648"/>
      <c r="AQ20" s="3648"/>
      <c r="AR20" s="3648"/>
      <c r="AS20" s="3648"/>
      <c r="AT20" s="3648"/>
      <c r="AU20" s="3648"/>
      <c r="AV20" s="3648"/>
      <c r="AW20" s="3648"/>
      <c r="AX20" s="3648"/>
      <c r="AY20" s="3648"/>
      <c r="AZ20" s="3648"/>
      <c r="BA20" s="3648"/>
      <c r="BB20" s="3648"/>
      <c r="BC20" s="3648"/>
      <c r="BD20" s="3648"/>
      <c r="BE20" s="3648"/>
      <c r="BF20" s="3648"/>
      <c r="BG20" s="3648"/>
      <c r="BH20" s="3648"/>
      <c r="BI20" s="3648"/>
      <c r="BJ20" s="3648"/>
      <c r="BK20" s="3648"/>
      <c r="BL20" s="3648"/>
      <c r="BM20" s="3648"/>
      <c r="BN20" s="3648"/>
      <c r="BO20" s="3648"/>
      <c r="BP20" s="3648"/>
      <c r="BQ20" s="3648"/>
      <c r="BR20" s="3648"/>
      <c r="BS20" s="3648"/>
      <c r="BT20" s="3649"/>
      <c r="BU20" s="550"/>
      <c r="BV20" s="550"/>
      <c r="BW20" s="550"/>
      <c r="BX20" s="550"/>
      <c r="BY20" s="550"/>
      <c r="BZ20" s="550"/>
      <c r="CA20" s="550"/>
      <c r="CB20" s="550"/>
      <c r="CC20" s="550"/>
      <c r="CD20" s="550"/>
      <c r="CE20" s="550"/>
      <c r="CF20" s="550"/>
      <c r="CG20" s="550"/>
      <c r="CH20" s="550"/>
      <c r="CI20" s="550"/>
      <c r="CJ20" s="550"/>
      <c r="CK20" s="550"/>
    </row>
    <row r="21" spans="2:89" s="198" customFormat="1" ht="30" customHeight="1">
      <c r="B21" s="546"/>
      <c r="C21" s="21"/>
      <c r="D21" s="3675"/>
      <c r="E21" s="3674"/>
      <c r="F21" s="3679"/>
      <c r="G21" s="3680"/>
      <c r="H21" s="3681"/>
      <c r="I21" s="549"/>
      <c r="J21" s="3682"/>
      <c r="K21" s="3682"/>
      <c r="L21" s="3682"/>
      <c r="M21" s="3682"/>
      <c r="N21" s="3682"/>
      <c r="O21" s="3682"/>
      <c r="P21" s="3682"/>
      <c r="Q21" s="3682"/>
      <c r="R21" s="550"/>
      <c r="S21" s="550"/>
      <c r="U21" s="3647"/>
      <c r="V21" s="3648"/>
      <c r="W21" s="3648"/>
      <c r="X21" s="3648"/>
      <c r="Y21" s="3648"/>
      <c r="Z21" s="3648"/>
      <c r="AA21" s="3648"/>
      <c r="AB21" s="3648"/>
      <c r="AC21" s="3648"/>
      <c r="AD21" s="3648"/>
      <c r="AE21" s="3648"/>
      <c r="AF21" s="3648"/>
      <c r="AG21" s="3648"/>
      <c r="AH21" s="3648"/>
      <c r="AI21" s="3648"/>
      <c r="AJ21" s="3648"/>
      <c r="AK21" s="3648"/>
      <c r="AL21" s="3648"/>
      <c r="AM21" s="3648"/>
      <c r="AN21" s="3648"/>
      <c r="AO21" s="3648"/>
      <c r="AP21" s="3648"/>
      <c r="AQ21" s="3648"/>
      <c r="AR21" s="3648"/>
      <c r="AS21" s="3648"/>
      <c r="AT21" s="3648"/>
      <c r="AU21" s="3648"/>
      <c r="AV21" s="3648"/>
      <c r="AW21" s="3648"/>
      <c r="AX21" s="3648"/>
      <c r="AY21" s="3648"/>
      <c r="AZ21" s="3648"/>
      <c r="BA21" s="3648"/>
      <c r="BB21" s="3648"/>
      <c r="BC21" s="3648"/>
      <c r="BD21" s="3648"/>
      <c r="BE21" s="3648"/>
      <c r="BF21" s="3648"/>
      <c r="BG21" s="3648"/>
      <c r="BH21" s="3648"/>
      <c r="BI21" s="3648"/>
      <c r="BJ21" s="3648"/>
      <c r="BK21" s="3648"/>
      <c r="BL21" s="3648"/>
      <c r="BM21" s="3648"/>
      <c r="BN21" s="3648"/>
      <c r="BO21" s="3648"/>
      <c r="BP21" s="3648"/>
      <c r="BQ21" s="3648"/>
      <c r="BR21" s="3648"/>
      <c r="BS21" s="3648"/>
      <c r="BT21" s="3649"/>
      <c r="BU21" s="550"/>
      <c r="BV21" s="550"/>
      <c r="BW21" s="550"/>
      <c r="BX21" s="550"/>
      <c r="BY21" s="550"/>
      <c r="BZ21" s="550"/>
      <c r="CA21" s="21"/>
      <c r="CB21" s="303"/>
    </row>
    <row r="22" spans="2:89" s="198" customFormat="1" ht="30" customHeight="1">
      <c r="B22" s="546"/>
      <c r="C22" s="21"/>
      <c r="F22" s="31"/>
      <c r="G22" s="31"/>
      <c r="H22" s="31"/>
      <c r="I22" s="31"/>
      <c r="J22" s="549"/>
      <c r="K22" s="549"/>
      <c r="L22" s="549"/>
      <c r="M22" s="549"/>
      <c r="N22" s="31"/>
      <c r="O22" s="550"/>
      <c r="P22" s="550"/>
      <c r="Q22" s="550"/>
      <c r="R22" s="550"/>
      <c r="S22" s="550"/>
      <c r="U22" s="3647"/>
      <c r="V22" s="3648"/>
      <c r="W22" s="3648"/>
      <c r="X22" s="3648"/>
      <c r="Y22" s="3648"/>
      <c r="Z22" s="3648"/>
      <c r="AA22" s="3648"/>
      <c r="AB22" s="3648"/>
      <c r="AC22" s="3648"/>
      <c r="AD22" s="3648"/>
      <c r="AE22" s="3648"/>
      <c r="AF22" s="3648"/>
      <c r="AG22" s="3648"/>
      <c r="AH22" s="3648"/>
      <c r="AI22" s="3648"/>
      <c r="AJ22" s="3648"/>
      <c r="AK22" s="3648"/>
      <c r="AL22" s="3648"/>
      <c r="AM22" s="3648"/>
      <c r="AN22" s="3648"/>
      <c r="AO22" s="3648"/>
      <c r="AP22" s="3648"/>
      <c r="AQ22" s="3648"/>
      <c r="AR22" s="3648"/>
      <c r="AS22" s="3648"/>
      <c r="AT22" s="3648"/>
      <c r="AU22" s="3648"/>
      <c r="AV22" s="3648"/>
      <c r="AW22" s="3648"/>
      <c r="AX22" s="3648"/>
      <c r="AY22" s="3648"/>
      <c r="AZ22" s="3648"/>
      <c r="BA22" s="3648"/>
      <c r="BB22" s="3648"/>
      <c r="BC22" s="3648"/>
      <c r="BD22" s="3648"/>
      <c r="BE22" s="3648"/>
      <c r="BF22" s="3648"/>
      <c r="BG22" s="3648"/>
      <c r="BH22" s="3648"/>
      <c r="BI22" s="3648"/>
      <c r="BJ22" s="3648"/>
      <c r="BK22" s="3648"/>
      <c r="BL22" s="3648"/>
      <c r="BM22" s="3648"/>
      <c r="BN22" s="3648"/>
      <c r="BO22" s="3648"/>
      <c r="BP22" s="3648"/>
      <c r="BQ22" s="3648"/>
      <c r="BR22" s="3648"/>
      <c r="BS22" s="3648"/>
      <c r="BT22" s="3649"/>
      <c r="BU22" s="550"/>
      <c r="BV22" s="550"/>
      <c r="BW22" s="550"/>
      <c r="BX22" s="550"/>
      <c r="BY22" s="550"/>
      <c r="BZ22" s="550"/>
      <c r="CA22" s="21"/>
      <c r="CB22" s="303"/>
    </row>
    <row r="23" spans="2:89" s="196" customFormat="1" ht="30" customHeight="1" thickBot="1">
      <c r="B23" s="546"/>
      <c r="C23" s="21"/>
      <c r="R23" s="550"/>
      <c r="S23" s="550"/>
      <c r="U23" s="3650"/>
      <c r="V23" s="3651"/>
      <c r="W23" s="3651"/>
      <c r="X23" s="3651"/>
      <c r="Y23" s="3651"/>
      <c r="Z23" s="3651"/>
      <c r="AA23" s="3651"/>
      <c r="AB23" s="3651"/>
      <c r="AC23" s="3651"/>
      <c r="AD23" s="3651"/>
      <c r="AE23" s="3651"/>
      <c r="AF23" s="3651"/>
      <c r="AG23" s="3651"/>
      <c r="AH23" s="3651"/>
      <c r="AI23" s="3651"/>
      <c r="AJ23" s="3651"/>
      <c r="AK23" s="3651"/>
      <c r="AL23" s="3651"/>
      <c r="AM23" s="3651"/>
      <c r="AN23" s="3651"/>
      <c r="AO23" s="3651"/>
      <c r="AP23" s="3651"/>
      <c r="AQ23" s="3651"/>
      <c r="AR23" s="3651"/>
      <c r="AS23" s="3651"/>
      <c r="AT23" s="3651"/>
      <c r="AU23" s="3651"/>
      <c r="AV23" s="3651"/>
      <c r="AW23" s="3651"/>
      <c r="AX23" s="3651"/>
      <c r="AY23" s="3651"/>
      <c r="AZ23" s="3651"/>
      <c r="BA23" s="3651"/>
      <c r="BB23" s="3651"/>
      <c r="BC23" s="3651"/>
      <c r="BD23" s="3651"/>
      <c r="BE23" s="3651"/>
      <c r="BF23" s="3651"/>
      <c r="BG23" s="3651"/>
      <c r="BH23" s="3651"/>
      <c r="BI23" s="3651"/>
      <c r="BJ23" s="3651"/>
      <c r="BK23" s="3651"/>
      <c r="BL23" s="3651"/>
      <c r="BM23" s="3651"/>
      <c r="BN23" s="3651"/>
      <c r="BO23" s="3651"/>
      <c r="BP23" s="3651"/>
      <c r="BQ23" s="3651"/>
      <c r="BR23" s="3651"/>
      <c r="BS23" s="3651"/>
      <c r="BT23" s="3652"/>
      <c r="BU23" s="550"/>
      <c r="BV23" s="550"/>
      <c r="BW23" s="550"/>
      <c r="BX23" s="550"/>
      <c r="BY23" s="550"/>
      <c r="BZ23" s="550"/>
      <c r="CA23" s="21"/>
      <c r="CB23" s="303"/>
    </row>
    <row r="24" spans="2:89" s="196" customFormat="1" ht="30" customHeight="1" thickBot="1">
      <c r="B24" s="546"/>
      <c r="C24" s="21"/>
      <c r="R24" s="550"/>
      <c r="S24" s="550"/>
      <c r="U24" s="21"/>
      <c r="AF24" s="550"/>
      <c r="AG24" s="550"/>
      <c r="AH24" s="550"/>
      <c r="AI24" s="550"/>
      <c r="AJ24" s="550"/>
      <c r="AK24" s="550"/>
      <c r="AL24" s="550"/>
      <c r="AM24" s="550"/>
      <c r="AN24" s="550"/>
      <c r="AO24" s="550"/>
      <c r="AP24" s="550"/>
      <c r="AQ24" s="550"/>
      <c r="AR24" s="550"/>
      <c r="AS24" s="550"/>
      <c r="AT24" s="550"/>
      <c r="AU24" s="550"/>
      <c r="AV24" s="550"/>
      <c r="AW24" s="550"/>
      <c r="AX24" s="550"/>
      <c r="AY24" s="550"/>
      <c r="AZ24" s="550"/>
      <c r="BA24" s="550"/>
      <c r="BB24" s="550"/>
      <c r="BC24" s="550"/>
      <c r="BD24" s="550"/>
      <c r="BE24" s="550"/>
      <c r="BF24" s="550"/>
      <c r="BG24" s="550"/>
      <c r="BH24" s="550"/>
      <c r="BI24" s="550"/>
      <c r="BJ24" s="550"/>
      <c r="BK24" s="550"/>
      <c r="BL24" s="550"/>
      <c r="BM24" s="550"/>
      <c r="BN24" s="550"/>
      <c r="BO24" s="550"/>
      <c r="BP24" s="550"/>
      <c r="BQ24" s="550"/>
      <c r="BR24" s="550"/>
      <c r="BS24" s="550"/>
      <c r="BT24" s="550"/>
      <c r="BU24" s="550"/>
      <c r="BV24" s="550"/>
      <c r="BW24" s="550"/>
      <c r="BX24" s="550"/>
      <c r="BY24" s="550"/>
      <c r="BZ24" s="550"/>
      <c r="CA24" s="21"/>
      <c r="CB24" s="303"/>
    </row>
    <row r="25" spans="2:89" s="196" customFormat="1" ht="30" customHeight="1">
      <c r="B25" s="546"/>
      <c r="C25" s="21"/>
      <c r="D25" s="3673" t="s">
        <v>22</v>
      </c>
      <c r="E25" s="3674"/>
      <c r="F25" s="3676"/>
      <c r="G25" s="3677"/>
      <c r="H25" s="3678"/>
      <c r="I25" s="549"/>
      <c r="J25" s="3682" t="s">
        <v>870</v>
      </c>
      <c r="K25" s="3682"/>
      <c r="L25" s="3682"/>
      <c r="M25" s="3682"/>
      <c r="N25" s="3682"/>
      <c r="O25" s="3682"/>
      <c r="P25" s="3682"/>
      <c r="Q25" s="3682"/>
      <c r="R25" s="550"/>
      <c r="S25" s="550"/>
      <c r="U25" s="2239" t="s">
        <v>2496</v>
      </c>
      <c r="V25" s="1236"/>
      <c r="W25" s="1236"/>
      <c r="X25" s="1236"/>
      <c r="Y25" s="1236"/>
      <c r="Z25" s="1236"/>
      <c r="AA25" s="1236"/>
      <c r="AB25" s="1236"/>
      <c r="AC25" s="1236"/>
      <c r="AD25" s="1236"/>
      <c r="AE25" s="1236"/>
      <c r="AF25" s="1247"/>
      <c r="AG25" s="1247"/>
      <c r="AH25" s="1247"/>
      <c r="AI25" s="1247"/>
      <c r="AJ25" s="1247"/>
      <c r="AK25" s="1247"/>
      <c r="AL25" s="1248"/>
      <c r="AM25" s="550"/>
      <c r="AN25" s="550"/>
      <c r="AO25" s="550"/>
      <c r="AP25" s="550"/>
      <c r="AQ25" s="550"/>
      <c r="AR25" s="550"/>
      <c r="AS25" s="550"/>
      <c r="AT25" s="550"/>
      <c r="AU25" s="550"/>
      <c r="AV25" s="550"/>
      <c r="AW25" s="550"/>
      <c r="AX25" s="550"/>
      <c r="AY25" s="550"/>
      <c r="AZ25" s="550"/>
      <c r="BA25" s="550"/>
      <c r="BB25" s="550"/>
      <c r="BC25" s="550"/>
      <c r="BD25" s="550"/>
      <c r="BE25" s="550"/>
      <c r="BF25" s="550"/>
      <c r="BG25" s="550"/>
      <c r="BH25" s="550"/>
      <c r="BI25" s="550"/>
      <c r="BJ25" s="550"/>
      <c r="BK25" s="550"/>
      <c r="BL25" s="550"/>
      <c r="BM25" s="550"/>
      <c r="BN25" s="550"/>
      <c r="BO25" s="550"/>
      <c r="BP25" s="550"/>
      <c r="BQ25" s="550"/>
      <c r="BR25" s="550"/>
      <c r="BS25" s="550"/>
      <c r="BT25" s="550"/>
      <c r="BU25" s="550"/>
      <c r="BV25" s="550"/>
      <c r="BW25" s="550"/>
      <c r="BX25" s="550"/>
      <c r="BY25" s="550"/>
      <c r="BZ25" s="550"/>
      <c r="CA25" s="21"/>
      <c r="CB25" s="303"/>
    </row>
    <row r="26" spans="2:89" s="196" customFormat="1" ht="30" customHeight="1" thickBot="1">
      <c r="B26" s="546"/>
      <c r="C26" s="21"/>
      <c r="D26" s="3675"/>
      <c r="E26" s="3674"/>
      <c r="F26" s="3679"/>
      <c r="G26" s="3680"/>
      <c r="H26" s="3681"/>
      <c r="I26" s="549"/>
      <c r="J26" s="3682"/>
      <c r="K26" s="3682"/>
      <c r="L26" s="3682"/>
      <c r="M26" s="3682"/>
      <c r="N26" s="3682"/>
      <c r="O26" s="3682"/>
      <c r="P26" s="3682"/>
      <c r="Q26" s="3682"/>
      <c r="R26" s="550"/>
      <c r="S26" s="550"/>
      <c r="U26" s="2240" t="s">
        <v>2497</v>
      </c>
      <c r="V26" s="1239"/>
      <c r="W26" s="1239"/>
      <c r="X26" s="1239"/>
      <c r="Y26" s="1239"/>
      <c r="Z26" s="1239"/>
      <c r="AA26" s="1239"/>
      <c r="AB26" s="1239"/>
      <c r="AC26" s="1239"/>
      <c r="AD26" s="1239"/>
      <c r="AE26" s="1239"/>
      <c r="AF26" s="1240"/>
      <c r="AG26" s="1240"/>
      <c r="AH26" s="1240"/>
      <c r="AI26" s="1240"/>
      <c r="AJ26" s="1240"/>
      <c r="AK26" s="1240"/>
      <c r="AL26" s="1241"/>
      <c r="AM26" s="550"/>
      <c r="AN26" s="550"/>
      <c r="AO26" s="550"/>
      <c r="AP26" s="550"/>
      <c r="AQ26" s="550"/>
      <c r="AR26" s="550"/>
      <c r="AS26" s="550"/>
      <c r="AT26" s="550"/>
      <c r="AU26" s="550"/>
      <c r="AV26" s="550"/>
      <c r="AW26" s="550"/>
      <c r="AX26" s="550"/>
      <c r="AY26" s="550"/>
      <c r="AZ26" s="550"/>
      <c r="BA26" s="550"/>
      <c r="BB26" s="550"/>
      <c r="BC26" s="550"/>
      <c r="BD26" s="550"/>
      <c r="BE26" s="550"/>
      <c r="BF26" s="550"/>
      <c r="BG26" s="550"/>
      <c r="BH26" s="550"/>
      <c r="BI26" s="550"/>
      <c r="BJ26" s="550"/>
      <c r="BK26" s="550"/>
      <c r="BL26" s="550"/>
      <c r="BM26" s="550"/>
      <c r="BN26" s="550"/>
      <c r="BO26" s="550"/>
      <c r="BP26" s="550"/>
      <c r="BQ26" s="550"/>
      <c r="BR26" s="550"/>
      <c r="BS26" s="550"/>
      <c r="BT26" s="550"/>
      <c r="BU26" s="550"/>
      <c r="BV26" s="550"/>
      <c r="BW26" s="550"/>
      <c r="BX26" s="550"/>
      <c r="BY26" s="550"/>
      <c r="BZ26" s="550"/>
      <c r="CA26" s="21"/>
      <c r="CB26" s="303"/>
    </row>
    <row r="27" spans="2:89" s="196" customFormat="1" ht="30" customHeight="1">
      <c r="B27" s="546"/>
      <c r="C27" s="21"/>
      <c r="D27" s="313"/>
      <c r="E27" s="313"/>
      <c r="F27" s="549"/>
      <c r="G27" s="549"/>
      <c r="H27" s="549"/>
      <c r="I27" s="549"/>
      <c r="J27" s="551"/>
      <c r="K27" s="551"/>
      <c r="L27" s="551"/>
      <c r="M27" s="551"/>
      <c r="N27" s="551"/>
      <c r="O27" s="551"/>
      <c r="P27" s="551"/>
      <c r="Q27" s="551"/>
      <c r="R27" s="550"/>
      <c r="S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21"/>
      <c r="CB27" s="303"/>
    </row>
    <row r="28" spans="2:89" s="196" customFormat="1" ht="30" customHeight="1">
      <c r="B28" s="546"/>
      <c r="C28" s="21"/>
      <c r="D28" s="313"/>
      <c r="E28" s="313"/>
      <c r="F28" s="549"/>
      <c r="G28" s="549"/>
      <c r="H28" s="549"/>
      <c r="I28" s="549"/>
      <c r="J28" s="551"/>
      <c r="K28" s="551"/>
      <c r="L28" s="551"/>
      <c r="M28" s="551"/>
      <c r="N28" s="551"/>
      <c r="O28" s="551"/>
      <c r="P28" s="551"/>
      <c r="Q28" s="551"/>
      <c r="R28" s="550"/>
      <c r="S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c r="BN28" s="550"/>
      <c r="BO28" s="550"/>
      <c r="BP28" s="550"/>
      <c r="BQ28" s="550"/>
      <c r="BR28" s="550"/>
      <c r="BS28" s="550"/>
      <c r="BT28" s="550"/>
      <c r="BU28" s="550"/>
      <c r="BV28" s="550"/>
      <c r="BW28" s="550"/>
      <c r="BX28" s="550"/>
      <c r="BY28" s="550"/>
      <c r="BZ28" s="550"/>
      <c r="CA28" s="21"/>
      <c r="CB28" s="303"/>
    </row>
    <row r="29" spans="2:89" s="196" customFormat="1" ht="30" customHeight="1">
      <c r="B29" s="552"/>
      <c r="C29" s="553"/>
      <c r="D29" s="232"/>
      <c r="E29" s="232"/>
      <c r="F29" s="1824"/>
      <c r="G29" s="1824"/>
      <c r="H29" s="1824"/>
      <c r="I29" s="1824"/>
      <c r="J29" s="554"/>
      <c r="K29" s="554"/>
      <c r="L29" s="554"/>
      <c r="M29" s="554"/>
      <c r="N29" s="554"/>
      <c r="O29" s="554"/>
      <c r="P29" s="554"/>
      <c r="Q29" s="554"/>
      <c r="R29" s="555"/>
      <c r="S29" s="555"/>
      <c r="T29" s="556"/>
      <c r="U29" s="556"/>
      <c r="V29" s="556"/>
      <c r="W29" s="556"/>
      <c r="X29" s="556"/>
      <c r="Y29" s="556"/>
      <c r="Z29" s="556"/>
      <c r="AA29" s="556"/>
      <c r="AB29" s="556"/>
      <c r="AC29" s="556"/>
      <c r="AD29" s="556"/>
      <c r="AE29" s="556"/>
      <c r="AF29" s="555"/>
      <c r="AG29" s="555"/>
      <c r="AH29" s="555"/>
      <c r="AI29" s="555"/>
      <c r="AJ29" s="555"/>
      <c r="AK29" s="555"/>
      <c r="AL29" s="555"/>
      <c r="AM29" s="555"/>
      <c r="AN29" s="555"/>
      <c r="AO29" s="555"/>
      <c r="AP29" s="555"/>
      <c r="AQ29" s="555"/>
      <c r="AR29" s="555"/>
      <c r="AS29" s="555"/>
      <c r="AT29" s="555"/>
      <c r="AU29" s="555"/>
      <c r="AV29" s="555"/>
      <c r="AW29" s="555"/>
      <c r="AX29" s="555"/>
      <c r="AY29" s="555"/>
      <c r="AZ29" s="555"/>
      <c r="BA29" s="555"/>
      <c r="BB29" s="555"/>
      <c r="BC29" s="555"/>
      <c r="BD29" s="555"/>
      <c r="BE29" s="555"/>
      <c r="BF29" s="555"/>
      <c r="BG29" s="555"/>
      <c r="BH29" s="556"/>
      <c r="BI29" s="556"/>
      <c r="BJ29" s="556"/>
      <c r="BK29" s="556"/>
      <c r="BL29" s="556"/>
      <c r="BM29" s="556"/>
      <c r="BN29" s="556"/>
      <c r="BO29" s="556"/>
      <c r="BP29" s="556"/>
      <c r="BQ29" s="556"/>
      <c r="BR29" s="556"/>
      <c r="BS29" s="553"/>
      <c r="BT29" s="553"/>
      <c r="BU29" s="553"/>
      <c r="BV29" s="617"/>
      <c r="BW29" s="617" t="s">
        <v>874</v>
      </c>
      <c r="BX29" s="553"/>
      <c r="BY29" s="553"/>
      <c r="BZ29" s="555"/>
      <c r="CA29" s="553"/>
      <c r="CB29" s="557"/>
    </row>
    <row r="30" spans="2:89" s="196" customFormat="1" ht="30" customHeight="1">
      <c r="B30" s="546"/>
      <c r="C30" s="67" t="s">
        <v>532</v>
      </c>
      <c r="D30" s="23" t="s">
        <v>2498</v>
      </c>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3699" t="s">
        <v>53</v>
      </c>
      <c r="BG30" s="3698"/>
      <c r="BH30" s="3701"/>
      <c r="BI30" s="3702"/>
      <c r="BJ30" s="3702"/>
      <c r="BK30" s="3702"/>
      <c r="BL30" s="3702"/>
      <c r="BM30" s="3702"/>
      <c r="BN30" s="3702"/>
      <c r="BO30" s="3702"/>
      <c r="BP30" s="3702"/>
      <c r="BQ30" s="3702"/>
      <c r="BR30" s="3702"/>
      <c r="BS30" s="3702"/>
      <c r="BT30" s="3702"/>
      <c r="BU30" s="3702"/>
      <c r="BV30" s="3702"/>
      <c r="BW30" s="3702"/>
      <c r="BX30" s="3702"/>
      <c r="BY30" s="3703"/>
      <c r="BZ30" s="3707" t="s">
        <v>45</v>
      </c>
      <c r="CA30" s="3708"/>
      <c r="CB30" s="303"/>
    </row>
    <row r="31" spans="2:89" s="196" customFormat="1" ht="30" customHeight="1">
      <c r="B31" s="546"/>
      <c r="C31" s="21"/>
      <c r="D31" s="29" t="s">
        <v>2499</v>
      </c>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3697"/>
      <c r="BG31" s="3698"/>
      <c r="BH31" s="3704"/>
      <c r="BI31" s="3705"/>
      <c r="BJ31" s="3705"/>
      <c r="BK31" s="3705"/>
      <c r="BL31" s="3705"/>
      <c r="BM31" s="3705"/>
      <c r="BN31" s="3705"/>
      <c r="BO31" s="3705"/>
      <c r="BP31" s="3705"/>
      <c r="BQ31" s="3705"/>
      <c r="BR31" s="3705"/>
      <c r="BS31" s="3705"/>
      <c r="BT31" s="3705"/>
      <c r="BU31" s="3705"/>
      <c r="BV31" s="3705"/>
      <c r="BW31" s="3705"/>
      <c r="BX31" s="3705"/>
      <c r="BY31" s="3706"/>
      <c r="BZ31" s="3707"/>
      <c r="CA31" s="3708"/>
      <c r="CB31" s="303"/>
    </row>
    <row r="32" spans="2:89" s="196" customFormat="1" ht="30" customHeight="1">
      <c r="B32" s="546"/>
      <c r="C32" s="21"/>
      <c r="D32" s="20"/>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Z32" s="21"/>
      <c r="CA32" s="21"/>
      <c r="CB32" s="303"/>
    </row>
    <row r="33" spans="2:80" s="196" customFormat="1" ht="30" customHeight="1">
      <c r="B33" s="546"/>
      <c r="C33" s="21"/>
      <c r="D33" s="115"/>
      <c r="AS33" s="21"/>
      <c r="AT33" s="21"/>
      <c r="AU33" s="21"/>
      <c r="AV33" s="21"/>
      <c r="AW33" s="21"/>
      <c r="AX33" s="21"/>
      <c r="AY33" s="21"/>
      <c r="AZ33" s="21"/>
      <c r="BA33" s="21"/>
      <c r="BB33" s="21"/>
      <c r="BC33" s="21"/>
      <c r="BD33" s="21"/>
      <c r="BE33" s="21"/>
      <c r="BF33" s="21"/>
      <c r="CB33" s="303"/>
    </row>
    <row r="34" spans="2:80" s="196" customFormat="1" ht="30" customHeight="1">
      <c r="B34" s="552"/>
      <c r="C34" s="553"/>
      <c r="D34" s="566"/>
      <c r="E34" s="556"/>
      <c r="F34" s="556"/>
      <c r="G34" s="556"/>
      <c r="H34" s="556"/>
      <c r="I34" s="556"/>
      <c r="J34" s="556"/>
      <c r="K34" s="556"/>
      <c r="L34" s="556"/>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6"/>
      <c r="AL34" s="556"/>
      <c r="AM34" s="556"/>
      <c r="AN34" s="556"/>
      <c r="AO34" s="556"/>
      <c r="AP34" s="556"/>
      <c r="AQ34" s="556"/>
      <c r="AR34" s="556"/>
      <c r="AS34" s="553"/>
      <c r="AT34" s="553"/>
      <c r="AU34" s="553"/>
      <c r="AV34" s="553"/>
      <c r="AW34" s="553"/>
      <c r="AX34" s="553"/>
      <c r="AY34" s="553"/>
      <c r="AZ34" s="553"/>
      <c r="BA34" s="553"/>
      <c r="BB34" s="553"/>
      <c r="BC34" s="553"/>
      <c r="BD34" s="553"/>
      <c r="BE34" s="553"/>
      <c r="BF34" s="553"/>
      <c r="BG34" s="556"/>
      <c r="BH34" s="556"/>
      <c r="BI34" s="556"/>
      <c r="BJ34" s="556"/>
      <c r="BK34" s="556"/>
      <c r="BL34" s="556"/>
      <c r="BM34" s="556"/>
      <c r="BN34" s="556"/>
      <c r="BO34" s="556"/>
      <c r="BP34" s="556"/>
      <c r="BQ34" s="556"/>
      <c r="BR34" s="556"/>
      <c r="BS34" s="556"/>
      <c r="BT34" s="556"/>
      <c r="BU34" s="556"/>
      <c r="BV34" s="556"/>
      <c r="BW34" s="556"/>
      <c r="BX34" s="556"/>
      <c r="BY34" s="556"/>
      <c r="BZ34" s="556"/>
      <c r="CA34" s="556"/>
      <c r="CB34" s="557"/>
    </row>
    <row r="35" spans="2:80" s="196" customFormat="1" ht="30" customHeight="1">
      <c r="B35" s="546"/>
      <c r="C35" s="21"/>
      <c r="D35" s="3709" t="s">
        <v>2500</v>
      </c>
      <c r="E35" s="3710"/>
      <c r="F35" s="3710"/>
      <c r="G35" s="3710"/>
      <c r="H35" s="3710"/>
      <c r="I35" s="3710"/>
      <c r="J35" s="3710"/>
      <c r="K35" s="3710"/>
      <c r="L35" s="3710"/>
      <c r="M35" s="3710"/>
      <c r="N35" s="3710"/>
      <c r="O35" s="3710"/>
      <c r="P35" s="3710"/>
      <c r="Q35" s="3710"/>
      <c r="R35" s="3710"/>
      <c r="S35" s="3710"/>
      <c r="T35" s="3710"/>
      <c r="U35" s="3710"/>
      <c r="V35" s="3710"/>
      <c r="W35" s="3710"/>
      <c r="X35" s="3710"/>
      <c r="Y35" s="3710"/>
      <c r="Z35" s="3710"/>
      <c r="AA35" s="3710"/>
      <c r="AB35" s="3710"/>
      <c r="AC35" s="3710"/>
      <c r="AD35" s="3711"/>
      <c r="AS35" s="21"/>
      <c r="AT35" s="21"/>
      <c r="AU35" s="21"/>
      <c r="AV35" s="21"/>
      <c r="AW35" s="21"/>
      <c r="AX35" s="21"/>
      <c r="AY35" s="21"/>
      <c r="CB35" s="303"/>
    </row>
    <row r="36" spans="2:80" s="196" customFormat="1" ht="30" customHeight="1">
      <c r="B36" s="546"/>
      <c r="C36" s="21"/>
      <c r="D36" s="3712"/>
      <c r="E36" s="3713"/>
      <c r="F36" s="3713"/>
      <c r="G36" s="3713"/>
      <c r="H36" s="3713"/>
      <c r="I36" s="3713"/>
      <c r="J36" s="3713"/>
      <c r="K36" s="3713"/>
      <c r="L36" s="3713"/>
      <c r="M36" s="3713"/>
      <c r="N36" s="3713"/>
      <c r="O36" s="3713"/>
      <c r="P36" s="3713"/>
      <c r="Q36" s="3713"/>
      <c r="R36" s="3713"/>
      <c r="S36" s="3713"/>
      <c r="T36" s="3713"/>
      <c r="U36" s="3713"/>
      <c r="V36" s="3713"/>
      <c r="W36" s="3713"/>
      <c r="X36" s="3713"/>
      <c r="Y36" s="3713"/>
      <c r="Z36" s="3713"/>
      <c r="AA36" s="3713"/>
      <c r="AB36" s="3713"/>
      <c r="AC36" s="3713"/>
      <c r="AD36" s="3714"/>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V36" s="558"/>
      <c r="CB36" s="303"/>
    </row>
    <row r="37" spans="2:80" s="196" customFormat="1" ht="30" customHeight="1">
      <c r="B37" s="546"/>
      <c r="C37" s="21"/>
      <c r="D37" s="24"/>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1838"/>
      <c r="BR37" s="1838"/>
      <c r="BS37" s="1838"/>
      <c r="BT37" s="1838"/>
      <c r="BU37" s="1838"/>
      <c r="BV37" s="1838"/>
      <c r="BW37" s="1838"/>
      <c r="BX37" s="1838"/>
      <c r="BY37" s="1838"/>
      <c r="BZ37" s="1822"/>
      <c r="CA37" s="1822"/>
      <c r="CB37" s="303"/>
    </row>
    <row r="38" spans="2:80" s="196" customFormat="1" ht="30" customHeight="1">
      <c r="B38" s="546"/>
      <c r="C38" s="285" t="s">
        <v>533</v>
      </c>
      <c r="D38" s="23" t="s">
        <v>871</v>
      </c>
      <c r="E38" s="20"/>
      <c r="F38" s="98"/>
      <c r="G38" s="285"/>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303"/>
    </row>
    <row r="39" spans="2:80" s="196" customFormat="1" ht="30" customHeight="1">
      <c r="B39" s="546"/>
      <c r="C39" s="20"/>
      <c r="D39" s="29" t="s">
        <v>872</v>
      </c>
      <c r="E39" s="20"/>
      <c r="F39" s="98"/>
      <c r="G39" s="285"/>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BX39" s="21"/>
      <c r="BY39" s="21"/>
      <c r="BZ39" s="21"/>
      <c r="CA39" s="21"/>
      <c r="CB39" s="303"/>
    </row>
    <row r="40" spans="2:80" s="196" customFormat="1" ht="30" customHeight="1" thickBot="1">
      <c r="B40" s="546"/>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CB40" s="303"/>
    </row>
    <row r="41" spans="2:80" s="196" customFormat="1" ht="30" customHeight="1">
      <c r="B41" s="546"/>
      <c r="C41" s="21"/>
      <c r="D41" s="198"/>
      <c r="E41" s="547" t="s">
        <v>873</v>
      </c>
      <c r="G41" s="548"/>
      <c r="H41" s="548"/>
      <c r="I41" s="31"/>
      <c r="J41" s="31"/>
      <c r="K41" s="31"/>
      <c r="L41" s="31"/>
      <c r="M41" s="31"/>
      <c r="N41" s="31"/>
      <c r="O41" s="31"/>
      <c r="P41" s="31"/>
      <c r="Q41" s="31"/>
      <c r="R41" s="21"/>
      <c r="S41" s="21"/>
      <c r="T41" s="2238" t="s">
        <v>1169</v>
      </c>
      <c r="U41" s="1250"/>
      <c r="V41" s="1250"/>
      <c r="W41" s="1250"/>
      <c r="X41" s="1250"/>
      <c r="Y41" s="1250"/>
      <c r="Z41" s="1250"/>
      <c r="AA41" s="1250"/>
      <c r="AB41" s="1250"/>
      <c r="AC41" s="1250"/>
      <c r="AD41" s="1250"/>
      <c r="AE41" s="1250"/>
      <c r="AF41" s="1250"/>
      <c r="AG41" s="1250"/>
      <c r="AH41" s="1250"/>
      <c r="AI41" s="1250"/>
      <c r="AJ41" s="1250"/>
      <c r="AK41" s="1250"/>
      <c r="AL41" s="1250"/>
      <c r="AM41" s="1250"/>
      <c r="AN41" s="1250"/>
      <c r="AO41" s="1250"/>
      <c r="AP41" s="1250"/>
      <c r="AQ41" s="1250"/>
      <c r="AR41" s="1250"/>
      <c r="AS41" s="1250"/>
      <c r="AT41" s="1250"/>
      <c r="AU41" s="1250"/>
      <c r="AV41" s="1236"/>
      <c r="AW41" s="1236"/>
      <c r="AX41" s="1236"/>
      <c r="AY41" s="1236"/>
      <c r="AZ41" s="1236"/>
      <c r="BA41" s="1236"/>
      <c r="BB41" s="1236"/>
      <c r="BC41" s="1236"/>
      <c r="BD41" s="1236"/>
      <c r="BE41" s="1236"/>
      <c r="BF41" s="1236"/>
      <c r="BG41" s="1236"/>
      <c r="BH41" s="1236"/>
      <c r="BI41" s="1236"/>
      <c r="BJ41" s="1236"/>
      <c r="BK41" s="1236"/>
      <c r="BL41" s="1236"/>
      <c r="BM41" s="1236"/>
      <c r="BN41" s="1236"/>
      <c r="BO41" s="1236"/>
      <c r="BP41" s="1236"/>
      <c r="BQ41" s="1236"/>
      <c r="BR41" s="1236"/>
      <c r="BS41" s="1236"/>
      <c r="BT41" s="1236"/>
      <c r="BU41" s="1236"/>
      <c r="BV41" s="1251"/>
      <c r="CB41" s="303"/>
    </row>
    <row r="42" spans="2:80" s="196" customFormat="1" ht="30" customHeight="1">
      <c r="B42" s="546"/>
      <c r="C42" s="21"/>
      <c r="D42" s="3673" t="s">
        <v>21</v>
      </c>
      <c r="E42" s="3674"/>
      <c r="F42" s="3676"/>
      <c r="G42" s="3677"/>
      <c r="H42" s="3678"/>
      <c r="I42" s="549"/>
      <c r="J42" s="3682" t="s">
        <v>869</v>
      </c>
      <c r="K42" s="3682"/>
      <c r="L42" s="3682"/>
      <c r="M42" s="3682"/>
      <c r="N42" s="3682"/>
      <c r="O42" s="3682"/>
      <c r="P42" s="3682"/>
      <c r="Q42" s="3682"/>
      <c r="R42" s="21"/>
      <c r="S42" s="21"/>
      <c r="T42" s="2241" t="s">
        <v>1170</v>
      </c>
      <c r="U42" s="1249"/>
      <c r="V42" s="1249"/>
      <c r="W42" s="1249"/>
      <c r="X42" s="1249"/>
      <c r="Y42" s="1249"/>
      <c r="Z42" s="1249"/>
      <c r="AA42" s="1249"/>
      <c r="AB42" s="1249"/>
      <c r="AC42" s="1249"/>
      <c r="AD42" s="1249"/>
      <c r="AE42" s="1249"/>
      <c r="AF42" s="1249"/>
      <c r="AG42" s="1249"/>
      <c r="AH42" s="1249"/>
      <c r="AI42" s="1249"/>
      <c r="AJ42" s="1249"/>
      <c r="AK42" s="1249"/>
      <c r="AL42" s="1249"/>
      <c r="AM42" s="1249"/>
      <c r="AN42" s="1249"/>
      <c r="AO42" s="1249"/>
      <c r="AP42" s="1249"/>
      <c r="AQ42" s="1249"/>
      <c r="AR42" s="1249"/>
      <c r="AS42" s="1249"/>
      <c r="AT42" s="1249"/>
      <c r="AU42" s="1249"/>
      <c r="AV42" s="1249"/>
      <c r="AW42" s="1249"/>
      <c r="AX42" s="1249"/>
      <c r="AY42" s="1249"/>
      <c r="AZ42" s="1234"/>
      <c r="BA42" s="1234"/>
      <c r="BB42" s="1234"/>
      <c r="BC42" s="1234"/>
      <c r="BD42" s="1234"/>
      <c r="BE42" s="1234"/>
      <c r="BF42" s="1234"/>
      <c r="BG42" s="1234"/>
      <c r="BH42" s="1234"/>
      <c r="BI42" s="1234"/>
      <c r="BJ42" s="1234"/>
      <c r="BK42" s="1234"/>
      <c r="BL42" s="1234"/>
      <c r="BM42" s="1234"/>
      <c r="BN42" s="1234"/>
      <c r="BO42" s="1234"/>
      <c r="BP42" s="1234"/>
      <c r="BQ42" s="1234"/>
      <c r="BR42" s="1234"/>
      <c r="BS42" s="1234"/>
      <c r="BT42" s="1234"/>
      <c r="BU42" s="1234"/>
      <c r="BV42" s="1252"/>
      <c r="CB42" s="303"/>
    </row>
    <row r="43" spans="2:80" s="196" customFormat="1" ht="30" customHeight="1" thickBot="1">
      <c r="B43" s="546"/>
      <c r="C43" s="21"/>
      <c r="D43" s="3675"/>
      <c r="E43" s="3674"/>
      <c r="F43" s="3679"/>
      <c r="G43" s="3680"/>
      <c r="H43" s="3681"/>
      <c r="I43" s="549"/>
      <c r="J43" s="3682"/>
      <c r="K43" s="3682"/>
      <c r="L43" s="3682"/>
      <c r="M43" s="3682"/>
      <c r="N43" s="3682"/>
      <c r="O43" s="3682"/>
      <c r="P43" s="3682"/>
      <c r="Q43" s="3682"/>
      <c r="R43" s="21"/>
      <c r="S43" s="21"/>
      <c r="T43" s="2242" t="s">
        <v>1171</v>
      </c>
      <c r="U43" s="1254"/>
      <c r="V43" s="1254"/>
      <c r="W43" s="1254"/>
      <c r="X43" s="1254"/>
      <c r="Y43" s="1254"/>
      <c r="Z43" s="1254"/>
      <c r="AA43" s="1254"/>
      <c r="AB43" s="1254"/>
      <c r="AC43" s="1254"/>
      <c r="AD43" s="1254"/>
      <c r="AE43" s="1254"/>
      <c r="AF43" s="1254"/>
      <c r="AG43" s="1254"/>
      <c r="AH43" s="1254"/>
      <c r="AI43" s="1254"/>
      <c r="AJ43" s="1254"/>
      <c r="AK43" s="1254"/>
      <c r="AL43" s="1254"/>
      <c r="AM43" s="1254"/>
      <c r="AN43" s="1254"/>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5"/>
      <c r="BW43" s="21"/>
      <c r="BX43" s="21"/>
      <c r="BY43" s="21"/>
      <c r="BZ43" s="21"/>
      <c r="CA43" s="21"/>
      <c r="CB43" s="200"/>
    </row>
    <row r="44" spans="2:80" s="196" customFormat="1" ht="30" customHeight="1">
      <c r="B44" s="546"/>
      <c r="CB44" s="200"/>
    </row>
    <row r="45" spans="2:80" s="196" customFormat="1" ht="30" customHeight="1">
      <c r="B45" s="546"/>
      <c r="D45" s="22" t="s">
        <v>2501</v>
      </c>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B45" s="200"/>
    </row>
    <row r="46" spans="2:80" s="196" customFormat="1" ht="30" customHeight="1">
      <c r="B46" s="546"/>
      <c r="D46" s="1839" t="s">
        <v>2502</v>
      </c>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1"/>
      <c r="BU46" s="21"/>
      <c r="BV46" s="3715">
        <v>3100</v>
      </c>
      <c r="BW46" s="3715"/>
      <c r="BX46" s="3715"/>
      <c r="BY46" s="28"/>
      <c r="BZ46" s="28"/>
      <c r="CB46" s="200"/>
    </row>
    <row r="47" spans="2:80" s="196" customFormat="1" ht="30" customHeight="1">
      <c r="B47" s="546"/>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794"/>
      <c r="BU47" s="794"/>
      <c r="BV47" s="3716"/>
      <c r="BW47" s="3716"/>
      <c r="BX47" s="3716"/>
      <c r="BY47" s="28"/>
      <c r="BZ47" s="28"/>
      <c r="CB47" s="200"/>
    </row>
    <row r="48" spans="2:80" s="196" customFormat="1" ht="30" customHeight="1">
      <c r="B48" s="546"/>
      <c r="D48" s="22" t="s">
        <v>6</v>
      </c>
      <c r="E48" s="22"/>
      <c r="F48" s="22" t="s">
        <v>2503</v>
      </c>
      <c r="G48" s="22"/>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3699">
        <v>12</v>
      </c>
      <c r="BU48" s="3698"/>
      <c r="BV48" s="3626"/>
      <c r="BW48" s="3627"/>
      <c r="BX48" s="3628"/>
      <c r="BY48" s="28"/>
      <c r="BZ48" s="28"/>
      <c r="CB48" s="200"/>
    </row>
    <row r="49" spans="2:80" s="196" customFormat="1" ht="30" customHeight="1">
      <c r="B49" s="546"/>
      <c r="D49" s="28"/>
      <c r="E49" s="28"/>
      <c r="F49" s="1839" t="s">
        <v>2504</v>
      </c>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3697"/>
      <c r="BU49" s="3698"/>
      <c r="BV49" s="3629"/>
      <c r="BW49" s="3630"/>
      <c r="BX49" s="3631"/>
      <c r="BY49" s="28"/>
      <c r="BZ49" s="28"/>
      <c r="CB49" s="200"/>
    </row>
    <row r="50" spans="2:80" s="196" customFormat="1" ht="30" customHeight="1">
      <c r="B50" s="546"/>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Y50" s="28"/>
      <c r="BZ50" s="28"/>
      <c r="CB50" s="200"/>
    </row>
    <row r="51" spans="2:80" s="196" customFormat="1" ht="30" customHeight="1">
      <c r="B51" s="546"/>
      <c r="D51" s="22" t="s">
        <v>7</v>
      </c>
      <c r="E51" s="22"/>
      <c r="F51" s="22" t="s">
        <v>2912</v>
      </c>
      <c r="G51" s="22"/>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3699">
        <v>82</v>
      </c>
      <c r="BU51" s="3698"/>
      <c r="BV51" s="3632"/>
      <c r="BW51" s="3633"/>
      <c r="BX51" s="3634"/>
      <c r="BY51" s="28"/>
      <c r="BZ51" s="28"/>
      <c r="CB51" s="200"/>
    </row>
    <row r="52" spans="2:80" s="196" customFormat="1" ht="30" customHeight="1">
      <c r="B52" s="546"/>
      <c r="D52" s="28"/>
      <c r="E52" s="28"/>
      <c r="F52" s="1839" t="s">
        <v>2505</v>
      </c>
      <c r="G52" s="1839"/>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3697"/>
      <c r="BU52" s="3698"/>
      <c r="BV52" s="3635"/>
      <c r="BW52" s="3636"/>
      <c r="BX52" s="3637"/>
      <c r="BY52" s="28"/>
      <c r="BZ52" s="28"/>
      <c r="CB52" s="200"/>
    </row>
    <row r="53" spans="2:80" s="196" customFormat="1" ht="30" customHeight="1">
      <c r="B53" s="546"/>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B53" s="200"/>
    </row>
    <row r="54" spans="2:80" s="196" customFormat="1" ht="30" customHeight="1" thickBot="1">
      <c r="B54" s="546"/>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B54" s="200"/>
    </row>
    <row r="55" spans="2:80" s="196" customFormat="1" ht="30" customHeight="1">
      <c r="B55" s="546"/>
      <c r="C55" s="21"/>
      <c r="D55" s="3673" t="s">
        <v>22</v>
      </c>
      <c r="E55" s="3674"/>
      <c r="F55" s="3676"/>
      <c r="G55" s="3677"/>
      <c r="H55" s="3678"/>
      <c r="I55" s="549"/>
      <c r="J55" s="3682" t="s">
        <v>870</v>
      </c>
      <c r="K55" s="3682"/>
      <c r="L55" s="3682"/>
      <c r="M55" s="3682"/>
      <c r="N55" s="3682"/>
      <c r="O55" s="3682"/>
      <c r="P55" s="3682"/>
      <c r="Q55" s="3682"/>
      <c r="R55" s="21"/>
      <c r="S55" s="21"/>
      <c r="T55" s="2239" t="s">
        <v>2506</v>
      </c>
      <c r="U55" s="1250"/>
      <c r="V55" s="1250"/>
      <c r="W55" s="1250"/>
      <c r="X55" s="1250"/>
      <c r="Y55" s="1250"/>
      <c r="Z55" s="1250"/>
      <c r="AA55" s="1250"/>
      <c r="AB55" s="1250"/>
      <c r="AC55" s="1250"/>
      <c r="AD55" s="1250"/>
      <c r="AE55" s="1250"/>
      <c r="AF55" s="1250"/>
      <c r="AG55" s="1250"/>
      <c r="AH55" s="1250"/>
      <c r="AI55" s="1250"/>
      <c r="AJ55" s="1250"/>
      <c r="AK55" s="1250"/>
      <c r="AL55" s="1256"/>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303"/>
    </row>
    <row r="56" spans="2:80" s="196" customFormat="1" ht="30" customHeight="1" thickBot="1">
      <c r="B56" s="546"/>
      <c r="C56" s="21"/>
      <c r="D56" s="3675"/>
      <c r="E56" s="3674"/>
      <c r="F56" s="3679"/>
      <c r="G56" s="3680"/>
      <c r="H56" s="3681"/>
      <c r="I56" s="549"/>
      <c r="J56" s="3682"/>
      <c r="K56" s="3682"/>
      <c r="L56" s="3682"/>
      <c r="M56" s="3682"/>
      <c r="N56" s="3682"/>
      <c r="O56" s="3682"/>
      <c r="P56" s="3682"/>
      <c r="Q56" s="3682"/>
      <c r="R56" s="21"/>
      <c r="S56" s="21"/>
      <c r="T56" s="2243" t="s">
        <v>2913</v>
      </c>
      <c r="U56" s="1254"/>
      <c r="V56" s="1254"/>
      <c r="W56" s="1254"/>
      <c r="X56" s="1254"/>
      <c r="Y56" s="1254"/>
      <c r="Z56" s="1254"/>
      <c r="AA56" s="1254"/>
      <c r="AB56" s="1254"/>
      <c r="AC56" s="1254"/>
      <c r="AD56" s="1254"/>
      <c r="AE56" s="1254"/>
      <c r="AF56" s="1254"/>
      <c r="AG56" s="1254"/>
      <c r="AH56" s="1254"/>
      <c r="AI56" s="1254"/>
      <c r="AJ56" s="1254"/>
      <c r="AK56" s="1254"/>
      <c r="AL56" s="1255"/>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303"/>
    </row>
    <row r="57" spans="2:80" s="196" customFormat="1" ht="30" customHeight="1">
      <c r="B57" s="546"/>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303"/>
    </row>
    <row r="58" spans="2:80" s="196" customFormat="1" ht="30" customHeight="1">
      <c r="B58" s="552"/>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c r="AA58" s="553"/>
      <c r="AB58" s="553"/>
      <c r="AC58" s="553"/>
      <c r="AD58" s="553"/>
      <c r="AE58" s="553"/>
      <c r="AF58" s="553"/>
      <c r="AG58" s="553"/>
      <c r="AH58" s="553"/>
      <c r="AI58" s="553"/>
      <c r="AJ58" s="553"/>
      <c r="AK58" s="553"/>
      <c r="AL58" s="553"/>
      <c r="AM58" s="553"/>
      <c r="AN58" s="553"/>
      <c r="AO58" s="553"/>
      <c r="AP58" s="553"/>
      <c r="AQ58" s="553"/>
      <c r="AR58" s="553"/>
      <c r="AS58" s="553"/>
      <c r="AT58" s="553"/>
      <c r="AU58" s="553"/>
      <c r="AV58" s="553"/>
      <c r="AW58" s="553"/>
      <c r="AX58" s="553"/>
      <c r="AY58" s="553"/>
      <c r="AZ58" s="553"/>
      <c r="BA58" s="553"/>
      <c r="BB58" s="553"/>
      <c r="BC58" s="553"/>
      <c r="BD58" s="553"/>
      <c r="BE58" s="553"/>
      <c r="BF58" s="553"/>
      <c r="BG58" s="553"/>
      <c r="BH58" s="553"/>
      <c r="BI58" s="553"/>
      <c r="BJ58" s="553"/>
      <c r="BK58" s="553"/>
      <c r="BL58" s="553"/>
      <c r="BM58" s="553"/>
      <c r="BN58" s="553"/>
      <c r="BO58" s="553"/>
      <c r="BP58" s="553"/>
      <c r="BQ58" s="553"/>
      <c r="BR58" s="553"/>
      <c r="BS58" s="553"/>
      <c r="BT58" s="553"/>
      <c r="BU58" s="553"/>
      <c r="BV58" s="553"/>
      <c r="BW58" s="553"/>
      <c r="BX58" s="553"/>
      <c r="BY58" s="553"/>
      <c r="BZ58" s="553"/>
      <c r="CA58" s="553"/>
      <c r="CB58" s="557"/>
    </row>
    <row r="59" spans="2:80" s="196" customFormat="1" ht="30" customHeight="1">
      <c r="B59" s="546"/>
      <c r="C59" s="23" t="s">
        <v>534</v>
      </c>
      <c r="D59" s="23" t="s">
        <v>2507</v>
      </c>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303"/>
    </row>
    <row r="60" spans="2:80" s="196" customFormat="1" ht="30" customHeight="1">
      <c r="B60" s="546"/>
      <c r="C60" s="24"/>
      <c r="D60" s="29" t="s">
        <v>2508</v>
      </c>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S60" s="21"/>
      <c r="BT60" s="21"/>
      <c r="BU60" s="21"/>
      <c r="BV60" s="3715">
        <v>3100</v>
      </c>
      <c r="BW60" s="3715"/>
      <c r="BX60" s="3715"/>
      <c r="BY60" s="21"/>
      <c r="BZ60" s="21"/>
      <c r="CA60" s="21"/>
      <c r="CB60" s="303"/>
    </row>
    <row r="61" spans="2:80" s="196" customFormat="1" ht="30" customHeight="1">
      <c r="B61" s="546"/>
      <c r="C61" s="20"/>
      <c r="D61" s="2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794"/>
      <c r="BI61" s="794"/>
      <c r="BJ61" s="794"/>
      <c r="BK61" s="794"/>
      <c r="BL61" s="794"/>
      <c r="BM61" s="794"/>
      <c r="BN61" s="794"/>
      <c r="BO61" s="794"/>
      <c r="BP61" s="794"/>
      <c r="BQ61" s="794"/>
      <c r="BR61" s="794"/>
      <c r="BS61" s="794"/>
      <c r="BT61" s="794"/>
      <c r="BU61" s="794"/>
      <c r="BV61" s="3716"/>
      <c r="BW61" s="3716"/>
      <c r="BX61" s="3716"/>
      <c r="BY61" s="794"/>
      <c r="BZ61" s="21"/>
      <c r="CA61" s="21"/>
      <c r="CB61" s="303"/>
    </row>
    <row r="62" spans="2:80" s="196" customFormat="1" ht="30" customHeight="1">
      <c r="B62" s="546"/>
      <c r="C62" s="20"/>
      <c r="D62" s="115" t="s">
        <v>6</v>
      </c>
      <c r="E62" s="21"/>
      <c r="F62" s="21"/>
      <c r="G62" s="21" t="s">
        <v>2509</v>
      </c>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H62" s="794"/>
      <c r="BI62" s="794"/>
      <c r="BJ62" s="794"/>
      <c r="BK62" s="794"/>
      <c r="BL62" s="794"/>
      <c r="BM62" s="794"/>
      <c r="BN62" s="794"/>
      <c r="BO62" s="794"/>
      <c r="BP62" s="794"/>
      <c r="BQ62" s="794"/>
      <c r="BR62" s="794"/>
      <c r="BS62" s="794"/>
      <c r="BT62" s="3699" t="s">
        <v>56</v>
      </c>
      <c r="BU62" s="3698"/>
      <c r="BV62" s="3626"/>
      <c r="BW62" s="3627"/>
      <c r="BX62" s="3628"/>
      <c r="BY62" s="794"/>
      <c r="CB62" s="303"/>
    </row>
    <row r="63" spans="2:80" s="196" customFormat="1" ht="30" customHeight="1">
      <c r="B63" s="546"/>
      <c r="C63" s="20"/>
      <c r="D63" s="25"/>
      <c r="E63" s="21"/>
      <c r="F63" s="21"/>
      <c r="G63" s="1315" t="s">
        <v>2510</v>
      </c>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T63" s="3697"/>
      <c r="BU63" s="3698"/>
      <c r="BV63" s="3629"/>
      <c r="BW63" s="3630"/>
      <c r="BX63" s="3631"/>
      <c r="CB63" s="303"/>
    </row>
    <row r="64" spans="2:80" s="196" customFormat="1" ht="30" customHeight="1">
      <c r="B64" s="546"/>
      <c r="C64" s="20"/>
      <c r="D64" s="24"/>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T64" s="28"/>
      <c r="BU64" s="28"/>
      <c r="CB64" s="303"/>
    </row>
    <row r="65" spans="2:80" s="196" customFormat="1" ht="30" customHeight="1">
      <c r="B65" s="546"/>
      <c r="C65" s="20"/>
      <c r="D65" s="23" t="s">
        <v>7</v>
      </c>
      <c r="E65" s="21"/>
      <c r="F65" s="21"/>
      <c r="G65" s="21" t="s">
        <v>2914</v>
      </c>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T65" s="3699" t="s">
        <v>57</v>
      </c>
      <c r="BU65" s="3698"/>
      <c r="BV65" s="3626"/>
      <c r="BW65" s="3627"/>
      <c r="BX65" s="3628"/>
      <c r="CB65" s="303"/>
    </row>
    <row r="66" spans="2:80" s="196" customFormat="1" ht="30" customHeight="1">
      <c r="B66" s="546"/>
      <c r="C66" s="20"/>
      <c r="D66" s="24"/>
      <c r="E66" s="21"/>
      <c r="F66" s="21"/>
      <c r="G66" s="1315" t="s">
        <v>2511</v>
      </c>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794"/>
      <c r="BR66" s="794"/>
      <c r="BS66" s="794"/>
      <c r="BT66" s="3697"/>
      <c r="BU66" s="3698"/>
      <c r="BV66" s="3629"/>
      <c r="BW66" s="3630"/>
      <c r="BX66" s="3631"/>
      <c r="BY66" s="794"/>
      <c r="BZ66" s="3700"/>
      <c r="CA66" s="3700"/>
      <c r="CB66" s="303"/>
    </row>
    <row r="67" spans="2:80" s="196" customFormat="1" ht="30" customHeight="1">
      <c r="B67" s="546"/>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794"/>
      <c r="BR67" s="794"/>
      <c r="BS67" s="794"/>
      <c r="BT67" s="21"/>
      <c r="BU67" s="21"/>
      <c r="BV67" s="794"/>
      <c r="BW67" s="794"/>
      <c r="BX67" s="794"/>
      <c r="BY67" s="794"/>
      <c r="BZ67" s="3700"/>
      <c r="CA67" s="3700"/>
      <c r="CB67" s="303"/>
    </row>
    <row r="68" spans="2:80" s="196" customFormat="1" ht="30" customHeight="1">
      <c r="B68" s="546"/>
      <c r="C68" s="21"/>
      <c r="D68" s="23" t="s">
        <v>8</v>
      </c>
      <c r="E68" s="21"/>
      <c r="F68" s="21"/>
      <c r="G68" s="21" t="s">
        <v>2512</v>
      </c>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3699" t="s">
        <v>58</v>
      </c>
      <c r="BU68" s="3698"/>
      <c r="BV68" s="3626"/>
      <c r="BW68" s="3627"/>
      <c r="BX68" s="3628"/>
      <c r="BY68" s="21"/>
      <c r="BZ68" s="21"/>
      <c r="CA68" s="21"/>
      <c r="CB68" s="303"/>
    </row>
    <row r="69" spans="2:80" s="196" customFormat="1" ht="30" customHeight="1">
      <c r="B69" s="546"/>
      <c r="C69" s="21"/>
      <c r="D69" s="21"/>
      <c r="E69" s="21"/>
      <c r="F69" s="21"/>
      <c r="G69" s="1315" t="s">
        <v>211</v>
      </c>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3697"/>
      <c r="BU69" s="3698"/>
      <c r="BV69" s="3629"/>
      <c r="BW69" s="3630"/>
      <c r="BX69" s="3631"/>
      <c r="BY69" s="21"/>
      <c r="BZ69" s="21"/>
      <c r="CA69" s="21"/>
      <c r="CB69" s="303"/>
    </row>
    <row r="70" spans="2:80" s="196" customFormat="1" ht="30" customHeight="1">
      <c r="B70" s="546"/>
      <c r="C70" s="115"/>
      <c r="D70" s="115"/>
      <c r="E70" s="20"/>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303"/>
    </row>
    <row r="71" spans="2:80" s="196" customFormat="1" ht="30" customHeight="1">
      <c r="B71" s="546"/>
      <c r="C71" s="20"/>
      <c r="D71" s="115" t="s">
        <v>9</v>
      </c>
      <c r="E71" s="20"/>
      <c r="F71" s="21"/>
      <c r="G71" s="21" t="s">
        <v>496</v>
      </c>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3699" t="s">
        <v>94</v>
      </c>
      <c r="BU71" s="3698"/>
      <c r="BV71" s="3626"/>
      <c r="BW71" s="3627"/>
      <c r="BX71" s="3628"/>
      <c r="BY71" s="21"/>
      <c r="BZ71" s="21"/>
      <c r="CA71" s="21"/>
      <c r="CB71" s="303"/>
    </row>
    <row r="72" spans="2:80" s="196" customFormat="1" ht="30" customHeight="1">
      <c r="B72" s="546"/>
      <c r="C72" s="20"/>
      <c r="D72" s="117"/>
      <c r="E72" s="20"/>
      <c r="F72" s="21"/>
      <c r="G72" s="1315" t="s">
        <v>2513</v>
      </c>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3697"/>
      <c r="BU72" s="3698"/>
      <c r="BV72" s="3629"/>
      <c r="BW72" s="3630"/>
      <c r="BX72" s="3631"/>
      <c r="BY72" s="21"/>
      <c r="BZ72" s="21"/>
      <c r="CA72" s="21"/>
      <c r="CB72" s="303"/>
    </row>
    <row r="73" spans="2:80" s="196" customFormat="1" ht="30" customHeight="1">
      <c r="B73" s="546"/>
      <c r="C73" s="20"/>
      <c r="D73" s="117"/>
      <c r="E73" s="20"/>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303"/>
    </row>
    <row r="74" spans="2:80" s="196" customFormat="1" ht="30" customHeight="1">
      <c r="B74" s="546"/>
      <c r="C74" s="21"/>
      <c r="D74" s="115" t="s">
        <v>26</v>
      </c>
      <c r="E74" s="21"/>
      <c r="F74" s="21"/>
      <c r="G74" s="21" t="s">
        <v>2514</v>
      </c>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3699" t="s">
        <v>59</v>
      </c>
      <c r="BU74" s="3698"/>
      <c r="BV74" s="3626"/>
      <c r="BW74" s="3627"/>
      <c r="BX74" s="3628"/>
      <c r="BY74" s="21"/>
      <c r="BZ74" s="21"/>
      <c r="CA74" s="21"/>
      <c r="CB74" s="303"/>
    </row>
    <row r="75" spans="2:80" s="196" customFormat="1" ht="30" customHeight="1">
      <c r="B75" s="546"/>
      <c r="C75" s="21"/>
      <c r="D75" s="198"/>
      <c r="E75" s="547"/>
      <c r="G75" s="548" t="s">
        <v>212</v>
      </c>
      <c r="H75" s="548"/>
      <c r="I75" s="31"/>
      <c r="J75" s="31"/>
      <c r="K75" s="31"/>
      <c r="L75" s="31"/>
      <c r="M75" s="31"/>
      <c r="N75" s="31"/>
      <c r="O75" s="31"/>
      <c r="P75" s="31"/>
      <c r="Q75" s="3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3697"/>
      <c r="BU75" s="3698"/>
      <c r="BV75" s="3629"/>
      <c r="BW75" s="3630"/>
      <c r="BX75" s="3631"/>
      <c r="BY75" s="21"/>
      <c r="BZ75" s="21"/>
      <c r="CA75" s="21"/>
      <c r="CB75" s="303"/>
    </row>
    <row r="76" spans="2:80" s="196" customFormat="1" ht="30" customHeight="1">
      <c r="B76" s="546"/>
      <c r="C76" s="21"/>
      <c r="D76" s="67"/>
      <c r="E76" s="21"/>
      <c r="F76" s="1841"/>
      <c r="G76" s="1842"/>
      <c r="H76" s="1841"/>
      <c r="I76" s="549"/>
      <c r="J76" s="550"/>
      <c r="K76" s="550"/>
      <c r="L76" s="550"/>
      <c r="M76" s="550"/>
      <c r="N76" s="550"/>
      <c r="O76" s="550"/>
      <c r="P76" s="550"/>
      <c r="Q76" s="550"/>
      <c r="R76" s="21"/>
      <c r="S76" s="3673"/>
      <c r="T76" s="3675"/>
      <c r="U76" s="3695"/>
      <c r="V76" s="3695"/>
      <c r="W76" s="3695"/>
      <c r="X76" s="549"/>
      <c r="Y76" s="3682"/>
      <c r="Z76" s="3682"/>
      <c r="AA76" s="3682"/>
      <c r="AB76" s="3682"/>
      <c r="AC76" s="3682"/>
      <c r="AD76" s="3682"/>
      <c r="AE76" s="3682"/>
      <c r="AF76" s="3682"/>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303"/>
    </row>
    <row r="77" spans="2:80" s="196" customFormat="1" ht="30" customHeight="1">
      <c r="B77" s="546"/>
      <c r="C77" s="21"/>
      <c r="D77" s="21" t="s">
        <v>28</v>
      </c>
      <c r="E77" s="21"/>
      <c r="F77" s="1841"/>
      <c r="G77" s="21" t="s">
        <v>102</v>
      </c>
      <c r="H77" s="1841"/>
      <c r="I77" s="549"/>
      <c r="J77" s="550"/>
      <c r="K77" s="550"/>
      <c r="L77" s="550"/>
      <c r="M77" s="550"/>
      <c r="N77" s="550"/>
      <c r="O77" s="550"/>
      <c r="P77" s="550"/>
      <c r="Q77" s="550"/>
      <c r="R77" s="21"/>
      <c r="S77" s="3675"/>
      <c r="T77" s="3675"/>
      <c r="U77" s="3695"/>
      <c r="V77" s="3695"/>
      <c r="W77" s="3695"/>
      <c r="X77" s="549"/>
      <c r="Y77" s="3682"/>
      <c r="Z77" s="3682"/>
      <c r="AA77" s="3682"/>
      <c r="AB77" s="3682"/>
      <c r="AC77" s="3682"/>
      <c r="AD77" s="3682"/>
      <c r="AE77" s="3682"/>
      <c r="AF77" s="3682"/>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3697">
        <v>10</v>
      </c>
      <c r="BU77" s="3698"/>
      <c r="BV77" s="3626"/>
      <c r="BW77" s="3627"/>
      <c r="BX77" s="3628"/>
      <c r="BY77" s="21"/>
      <c r="BZ77" s="21"/>
      <c r="CA77" s="21"/>
      <c r="CB77" s="303"/>
    </row>
    <row r="78" spans="2:80" s="196" customFormat="1" ht="30" customHeight="1">
      <c r="B78" s="546"/>
      <c r="C78" s="21"/>
      <c r="D78" s="21"/>
      <c r="E78" s="21"/>
      <c r="F78" s="21"/>
      <c r="G78" s="1315" t="s">
        <v>103</v>
      </c>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3697"/>
      <c r="BU78" s="3698"/>
      <c r="BV78" s="3629"/>
      <c r="BW78" s="3630"/>
      <c r="BX78" s="3631"/>
      <c r="BY78" s="21"/>
      <c r="BZ78" s="21"/>
      <c r="CA78" s="21"/>
      <c r="CB78" s="303"/>
    </row>
    <row r="79" spans="2:80" s="196" customFormat="1" ht="30" customHeight="1">
      <c r="B79" s="546"/>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303"/>
    </row>
    <row r="80" spans="2:80" s="196" customFormat="1" ht="30" customHeight="1">
      <c r="B80" s="546"/>
      <c r="C80" s="27"/>
      <c r="D80" s="27"/>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303"/>
    </row>
    <row r="81" spans="2:80" s="196" customFormat="1" ht="30" customHeight="1">
      <c r="B81" s="546"/>
      <c r="C81" s="20"/>
      <c r="D81" s="27"/>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303"/>
    </row>
    <row r="82" spans="2:80" s="196" customFormat="1" ht="30" customHeight="1">
      <c r="B82" s="546"/>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303"/>
    </row>
    <row r="83" spans="2:80" s="196" customFormat="1" ht="30" customHeight="1">
      <c r="B83" s="546"/>
      <c r="C83" s="21"/>
      <c r="D83" s="198"/>
      <c r="E83" s="547"/>
      <c r="G83" s="548"/>
      <c r="H83" s="548"/>
      <c r="I83" s="31"/>
      <c r="J83" s="31"/>
      <c r="K83" s="31"/>
      <c r="L83" s="31"/>
      <c r="M83" s="31"/>
      <c r="N83" s="31"/>
      <c r="O83" s="31"/>
      <c r="P83" s="31"/>
      <c r="Q83" s="3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303"/>
    </row>
    <row r="84" spans="2:80" s="196" customFormat="1" ht="30" customHeight="1">
      <c r="B84" s="546"/>
      <c r="C84" s="21"/>
      <c r="D84" s="3673"/>
      <c r="E84" s="3675"/>
      <c r="F84" s="3695"/>
      <c r="G84" s="3695"/>
      <c r="H84" s="3695"/>
      <c r="I84" s="549"/>
      <c r="J84" s="3682"/>
      <c r="K84" s="3682"/>
      <c r="L84" s="3682"/>
      <c r="M84" s="3682"/>
      <c r="N84" s="3682"/>
      <c r="O84" s="3682"/>
      <c r="P84" s="3682"/>
      <c r="Q84" s="3682"/>
      <c r="R84" s="21"/>
      <c r="S84" s="3673"/>
      <c r="T84" s="3675"/>
      <c r="U84" s="3695"/>
      <c r="V84" s="3695"/>
      <c r="W84" s="3695"/>
      <c r="X84" s="549"/>
      <c r="Y84" s="3682"/>
      <c r="Z84" s="3682"/>
      <c r="AA84" s="3682"/>
      <c r="AB84" s="3682"/>
      <c r="AC84" s="3682"/>
      <c r="AD84" s="3682"/>
      <c r="AE84" s="3682"/>
      <c r="AF84" s="3682"/>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303"/>
    </row>
    <row r="85" spans="2:80" s="196" customFormat="1" ht="30" customHeight="1">
      <c r="B85" s="546"/>
      <c r="C85" s="21"/>
      <c r="D85" s="3675"/>
      <c r="E85" s="3675"/>
      <c r="F85" s="3695"/>
      <c r="G85" s="3695"/>
      <c r="H85" s="3695"/>
      <c r="I85" s="549"/>
      <c r="J85" s="3682"/>
      <c r="K85" s="3682"/>
      <c r="L85" s="3682"/>
      <c r="M85" s="3682"/>
      <c r="N85" s="3682"/>
      <c r="O85" s="3682"/>
      <c r="P85" s="3682"/>
      <c r="Q85" s="3682"/>
      <c r="R85" s="21"/>
      <c r="S85" s="3675"/>
      <c r="T85" s="3675"/>
      <c r="U85" s="3695"/>
      <c r="V85" s="3695"/>
      <c r="W85" s="3695"/>
      <c r="X85" s="549"/>
      <c r="Y85" s="3682"/>
      <c r="Z85" s="3682"/>
      <c r="AA85" s="3682"/>
      <c r="AB85" s="3682"/>
      <c r="AC85" s="3682"/>
      <c r="AD85" s="3682"/>
      <c r="AE85" s="3682"/>
      <c r="AF85" s="3682"/>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303"/>
    </row>
    <row r="86" spans="2:80" s="196" customFormat="1" ht="30" customHeight="1">
      <c r="B86" s="546"/>
      <c r="C86" s="21"/>
      <c r="D86" s="313"/>
      <c r="E86" s="313"/>
      <c r="F86" s="549"/>
      <c r="G86" s="549"/>
      <c r="H86" s="549"/>
      <c r="I86" s="549"/>
      <c r="J86" s="551"/>
      <c r="K86" s="551"/>
      <c r="L86" s="551"/>
      <c r="M86" s="551"/>
      <c r="N86" s="551"/>
      <c r="O86" s="551"/>
      <c r="P86" s="551"/>
      <c r="Q86" s="551"/>
      <c r="R86" s="21"/>
      <c r="S86" s="313"/>
      <c r="T86" s="313"/>
      <c r="U86" s="549"/>
      <c r="V86" s="549"/>
      <c r="W86" s="549"/>
      <c r="X86" s="549"/>
      <c r="Y86" s="551"/>
      <c r="Z86" s="551"/>
      <c r="AA86" s="551"/>
      <c r="AB86" s="551"/>
      <c r="AC86" s="551"/>
      <c r="AD86" s="551"/>
      <c r="AE86" s="551"/>
      <c r="AF86" s="55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303"/>
    </row>
    <row r="87" spans="2:80" s="196" customFormat="1" ht="30" customHeight="1">
      <c r="B87" s="546"/>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303"/>
    </row>
    <row r="88" spans="2:80" s="196" customFormat="1" ht="30" customHeight="1" thickBot="1">
      <c r="B88" s="559"/>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281"/>
    </row>
    <row r="89" spans="2:80" ht="30" customHeight="1">
      <c r="B89" s="124"/>
      <c r="C89" s="28"/>
      <c r="D89" s="124"/>
      <c r="E89" s="21"/>
      <c r="F89" s="28"/>
      <c r="J89" s="196"/>
      <c r="K89" s="196"/>
      <c r="L89" s="196"/>
      <c r="M89" s="196"/>
      <c r="N89" s="196"/>
      <c r="O89" s="196"/>
      <c r="P89" s="196"/>
      <c r="Q89" s="314"/>
      <c r="R89" s="196"/>
      <c r="S89" s="196"/>
      <c r="T89" s="124"/>
      <c r="U89" s="124"/>
      <c r="V89" s="124"/>
      <c r="W89" s="124"/>
      <c r="X89" s="124"/>
      <c r="Y89" s="124"/>
      <c r="Z89" s="124"/>
      <c r="AA89" s="124"/>
      <c r="AB89" s="22"/>
      <c r="AC89" s="21"/>
      <c r="AD89" s="21"/>
      <c r="AE89" s="21"/>
      <c r="AF89" s="21"/>
      <c r="AG89" s="21"/>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24"/>
      <c r="BS89" s="124"/>
      <c r="BT89" s="124"/>
      <c r="BU89" s="124"/>
      <c r="BV89" s="124"/>
      <c r="BW89" s="124"/>
      <c r="BX89" s="22"/>
      <c r="BY89" s="21"/>
      <c r="BZ89" s="21"/>
      <c r="CA89" s="124"/>
      <c r="CB89" s="124"/>
    </row>
    <row r="90" spans="2:80" s="124" customFormat="1" ht="30" customHeight="1">
      <c r="B90" s="3696">
        <v>35</v>
      </c>
      <c r="C90" s="3696"/>
      <c r="D90" s="3696"/>
      <c r="E90" s="3696"/>
      <c r="F90" s="3696"/>
      <c r="G90" s="3696"/>
      <c r="H90" s="3696"/>
      <c r="I90" s="3696"/>
      <c r="J90" s="3696"/>
      <c r="K90" s="3696"/>
      <c r="L90" s="3696"/>
      <c r="M90" s="3696"/>
      <c r="N90" s="3696"/>
      <c r="O90" s="3696"/>
      <c r="P90" s="3696"/>
      <c r="Q90" s="3696"/>
      <c r="R90" s="3696"/>
      <c r="S90" s="3696"/>
      <c r="T90" s="3696"/>
      <c r="U90" s="3696"/>
      <c r="V90" s="3696"/>
      <c r="W90" s="3696"/>
      <c r="X90" s="3696"/>
      <c r="Y90" s="3696"/>
      <c r="Z90" s="3696"/>
      <c r="AA90" s="3696"/>
      <c r="AB90" s="3696"/>
      <c r="AC90" s="3696"/>
      <c r="AD90" s="3696"/>
      <c r="AE90" s="3696"/>
      <c r="AF90" s="3696"/>
      <c r="AG90" s="3696"/>
      <c r="AH90" s="3696"/>
      <c r="AI90" s="3696"/>
      <c r="AJ90" s="3696"/>
      <c r="AK90" s="3696"/>
      <c r="AL90" s="3696"/>
      <c r="AM90" s="3696"/>
      <c r="AN90" s="3696"/>
      <c r="AO90" s="3696"/>
      <c r="AP90" s="3696"/>
      <c r="AQ90" s="3696"/>
      <c r="AR90" s="3696"/>
      <c r="AS90" s="3696"/>
      <c r="AT90" s="3696"/>
      <c r="AU90" s="3696"/>
      <c r="AV90" s="3696"/>
      <c r="AW90" s="3696"/>
      <c r="AX90" s="3696"/>
      <c r="AY90" s="3696"/>
      <c r="AZ90" s="3696"/>
      <c r="BA90" s="3696"/>
      <c r="BB90" s="3696"/>
      <c r="BC90" s="3696"/>
      <c r="BD90" s="3696"/>
      <c r="BE90" s="3696"/>
      <c r="BF90" s="3696"/>
      <c r="BG90" s="3696"/>
      <c r="BH90" s="3696"/>
      <c r="BI90" s="3696"/>
      <c r="BJ90" s="3696"/>
      <c r="BK90" s="3696"/>
      <c r="BL90" s="3696"/>
      <c r="BM90" s="3696"/>
      <c r="BN90" s="3696"/>
      <c r="BO90" s="3696"/>
      <c r="BP90" s="3696"/>
      <c r="BQ90" s="3696"/>
      <c r="BR90" s="3696"/>
      <c r="BS90" s="3696"/>
      <c r="BT90" s="3696"/>
      <c r="BU90" s="3696"/>
      <c r="BV90" s="3696"/>
      <c r="BW90" s="3696"/>
      <c r="BX90" s="3696"/>
      <c r="BY90" s="3696"/>
      <c r="BZ90" s="3696"/>
      <c r="CA90" s="3696"/>
      <c r="CB90" s="3696"/>
    </row>
    <row r="91" spans="2:80" s="124" customFormat="1" ht="30" customHeight="1">
      <c r="B91" s="203"/>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03"/>
      <c r="BM91" s="203"/>
      <c r="BN91" s="203"/>
      <c r="BO91" s="203"/>
      <c r="BP91" s="203"/>
      <c r="BQ91" s="203"/>
      <c r="BR91" s="203"/>
      <c r="BS91" s="203"/>
      <c r="BT91" s="203"/>
      <c r="BU91" s="203"/>
      <c r="BV91" s="203"/>
      <c r="BW91" s="203"/>
      <c r="BX91" s="203"/>
      <c r="BY91" s="203"/>
      <c r="BZ91" s="203"/>
      <c r="CA91" s="203"/>
      <c r="CB91" s="203"/>
    </row>
  </sheetData>
  <mergeCells count="67">
    <mergeCell ref="D25:E26"/>
    <mergeCell ref="F25:H26"/>
    <mergeCell ref="J25:Q26"/>
    <mergeCell ref="BL7:BM7"/>
    <mergeCell ref="BO7:BR7"/>
    <mergeCell ref="BZ66:CA67"/>
    <mergeCell ref="BH30:BY31"/>
    <mergeCell ref="D42:E43"/>
    <mergeCell ref="F42:H43"/>
    <mergeCell ref="J42:Q43"/>
    <mergeCell ref="BT62:BU63"/>
    <mergeCell ref="BZ30:CA31"/>
    <mergeCell ref="D35:AD36"/>
    <mergeCell ref="BV60:BX61"/>
    <mergeCell ref="BV46:BX47"/>
    <mergeCell ref="BT48:BU49"/>
    <mergeCell ref="BT51:BU52"/>
    <mergeCell ref="BV48:BX49"/>
    <mergeCell ref="BF30:BG31"/>
    <mergeCell ref="BT77:BU78"/>
    <mergeCell ref="BT74:BU75"/>
    <mergeCell ref="BT71:BU72"/>
    <mergeCell ref="BT68:BU69"/>
    <mergeCell ref="BT65:BU66"/>
    <mergeCell ref="B90:CB90"/>
    <mergeCell ref="D84:E85"/>
    <mergeCell ref="F84:H85"/>
    <mergeCell ref="J84:Q85"/>
    <mergeCell ref="S84:T85"/>
    <mergeCell ref="U84:W85"/>
    <mergeCell ref="Y84:AF85"/>
    <mergeCell ref="Y76:AF77"/>
    <mergeCell ref="D55:E56"/>
    <mergeCell ref="F55:H56"/>
    <mergeCell ref="J55:Q56"/>
    <mergeCell ref="S76:T77"/>
    <mergeCell ref="U76:W77"/>
    <mergeCell ref="BZ2:CA2"/>
    <mergeCell ref="BL2:BM2"/>
    <mergeCell ref="CA3:CB3"/>
    <mergeCell ref="BY3:BZ3"/>
    <mergeCell ref="BV3:BW3"/>
    <mergeCell ref="BT3:BU3"/>
    <mergeCell ref="BR3:BS3"/>
    <mergeCell ref="BP3:BQ3"/>
    <mergeCell ref="BQ2:BU2"/>
    <mergeCell ref="B2:BI3"/>
    <mergeCell ref="BM3:BN3"/>
    <mergeCell ref="BK3:BL3"/>
    <mergeCell ref="U19:BT23"/>
    <mergeCell ref="H10:I11"/>
    <mergeCell ref="B4:BN4"/>
    <mergeCell ref="B5:BN5"/>
    <mergeCell ref="C7:N8"/>
    <mergeCell ref="O7:Q8"/>
    <mergeCell ref="D20:E21"/>
    <mergeCell ref="F20:H21"/>
    <mergeCell ref="J20:Q21"/>
    <mergeCell ref="D13:AD14"/>
    <mergeCell ref="BT7:BU7"/>
    <mergeCell ref="BV74:BX75"/>
    <mergeCell ref="BV77:BX78"/>
    <mergeCell ref="BV51:BX52"/>
    <mergeCell ref="BV62:BX63"/>
    <mergeCell ref="BV65:BX66"/>
    <mergeCell ref="BV68:BX69"/>
    <mergeCell ref="BV71:BX72"/>
  </mergeCells>
  <pageMargins left="0.43307086614173229" right="0.43307086614173229" top="0.43307086614173229" bottom="0.43307086614173229" header="0" footer="0"/>
  <pageSetup paperSize="9" scale="2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abColor rgb="FF92D050"/>
  </sheetPr>
  <dimension ref="B1:CB98"/>
  <sheetViews>
    <sheetView showGridLines="0" view="pageBreakPreview" topLeftCell="A37" zoomScale="40" zoomScaleNormal="50" zoomScaleSheetLayoutView="40" zoomScalePageLayoutView="35" workbookViewId="0">
      <selection activeCell="F87" sqref="F87"/>
    </sheetView>
  </sheetViews>
  <sheetFormatPr defaultColWidth="2.33203125" defaultRowHeight="15"/>
  <cols>
    <col min="1" max="1" width="2.33203125" style="98"/>
    <col min="2" max="2" width="3.88671875" style="98" customWidth="1"/>
    <col min="3" max="3" width="10.5546875" style="98" customWidth="1"/>
    <col min="4" max="35" width="3.88671875" style="98" customWidth="1"/>
    <col min="36" max="36" width="5.33203125" style="98" customWidth="1"/>
    <col min="37" max="46" width="3.88671875" style="98" customWidth="1"/>
    <col min="47" max="47" width="5.33203125" style="98" customWidth="1"/>
    <col min="48" max="80" width="3.88671875" style="98" customWidth="1"/>
    <col min="81" max="81" width="3" style="98" customWidth="1"/>
    <col min="82" max="86" width="2.33203125" style="98"/>
    <col min="87" max="87" width="2.33203125" style="98" customWidth="1"/>
    <col min="88" max="88" width="2.33203125" style="98"/>
    <col min="89" max="89" width="23.44140625" style="98" customWidth="1"/>
    <col min="90" max="247" width="2.33203125" style="98"/>
    <col min="248" max="248" width="3.88671875" style="98" customWidth="1"/>
    <col min="249" max="249" width="9.109375" style="98" bestFit="1" customWidth="1"/>
    <col min="250" max="250" width="3.88671875" style="98" customWidth="1"/>
    <col min="251" max="254" width="1.33203125" style="98" customWidth="1"/>
    <col min="255" max="336" width="3.88671875" style="98" customWidth="1"/>
    <col min="337" max="503" width="2.33203125" style="98"/>
    <col min="504" max="504" width="3.88671875" style="98" customWidth="1"/>
    <col min="505" max="505" width="9.109375" style="98" bestFit="1" customWidth="1"/>
    <col min="506" max="506" width="3.88671875" style="98" customWidth="1"/>
    <col min="507" max="510" width="1.33203125" style="98" customWidth="1"/>
    <col min="511" max="592" width="3.88671875" style="98" customWidth="1"/>
    <col min="593" max="759" width="2.33203125" style="98"/>
    <col min="760" max="760" width="3.88671875" style="98" customWidth="1"/>
    <col min="761" max="761" width="9.109375" style="98" bestFit="1" customWidth="1"/>
    <col min="762" max="762" width="3.88671875" style="98" customWidth="1"/>
    <col min="763" max="766" width="1.33203125" style="98" customWidth="1"/>
    <col min="767" max="848" width="3.88671875" style="98" customWidth="1"/>
    <col min="849" max="1015" width="2.33203125" style="98"/>
    <col min="1016" max="1016" width="3.88671875" style="98" customWidth="1"/>
    <col min="1017" max="1017" width="9.109375" style="98" bestFit="1" customWidth="1"/>
    <col min="1018" max="1018" width="3.88671875" style="98" customWidth="1"/>
    <col min="1019" max="1022" width="1.33203125" style="98" customWidth="1"/>
    <col min="1023" max="1104" width="3.88671875" style="98" customWidth="1"/>
    <col min="1105" max="1271" width="2.33203125" style="98"/>
    <col min="1272" max="1272" width="3.88671875" style="98" customWidth="1"/>
    <col min="1273" max="1273" width="9.109375" style="98" bestFit="1" customWidth="1"/>
    <col min="1274" max="1274" width="3.88671875" style="98" customWidth="1"/>
    <col min="1275" max="1278" width="1.33203125" style="98" customWidth="1"/>
    <col min="1279" max="1360" width="3.88671875" style="98" customWidth="1"/>
    <col min="1361" max="1527" width="2.33203125" style="98"/>
    <col min="1528" max="1528" width="3.88671875" style="98" customWidth="1"/>
    <col min="1529" max="1529" width="9.109375" style="98" bestFit="1" customWidth="1"/>
    <col min="1530" max="1530" width="3.88671875" style="98" customWidth="1"/>
    <col min="1531" max="1534" width="1.33203125" style="98" customWidth="1"/>
    <col min="1535" max="1616" width="3.88671875" style="98" customWidth="1"/>
    <col min="1617" max="1783" width="2.33203125" style="98"/>
    <col min="1784" max="1784" width="3.88671875" style="98" customWidth="1"/>
    <col min="1785" max="1785" width="9.109375" style="98" bestFit="1" customWidth="1"/>
    <col min="1786" max="1786" width="3.88671875" style="98" customWidth="1"/>
    <col min="1787" max="1790" width="1.33203125" style="98" customWidth="1"/>
    <col min="1791" max="1872" width="3.88671875" style="98" customWidth="1"/>
    <col min="1873" max="2039" width="2.33203125" style="98"/>
    <col min="2040" max="2040" width="3.88671875" style="98" customWidth="1"/>
    <col min="2041" max="2041" width="9.109375" style="98" bestFit="1" customWidth="1"/>
    <col min="2042" max="2042" width="3.88671875" style="98" customWidth="1"/>
    <col min="2043" max="2046" width="1.33203125" style="98" customWidth="1"/>
    <col min="2047" max="2128" width="3.88671875" style="98" customWidth="1"/>
    <col min="2129" max="2295" width="2.33203125" style="98"/>
    <col min="2296" max="2296" width="3.88671875" style="98" customWidth="1"/>
    <col min="2297" max="2297" width="9.109375" style="98" bestFit="1" customWidth="1"/>
    <col min="2298" max="2298" width="3.88671875" style="98" customWidth="1"/>
    <col min="2299" max="2302" width="1.33203125" style="98" customWidth="1"/>
    <col min="2303" max="2384" width="3.88671875" style="98" customWidth="1"/>
    <col min="2385" max="2551" width="2.33203125" style="98"/>
    <col min="2552" max="2552" width="3.88671875" style="98" customWidth="1"/>
    <col min="2553" max="2553" width="9.109375" style="98" bestFit="1" customWidth="1"/>
    <col min="2554" max="2554" width="3.88671875" style="98" customWidth="1"/>
    <col min="2555" max="2558" width="1.33203125" style="98" customWidth="1"/>
    <col min="2559" max="2640" width="3.88671875" style="98" customWidth="1"/>
    <col min="2641" max="2807" width="2.33203125" style="98"/>
    <col min="2808" max="2808" width="3.88671875" style="98" customWidth="1"/>
    <col min="2809" max="2809" width="9.109375" style="98" bestFit="1" customWidth="1"/>
    <col min="2810" max="2810" width="3.88671875" style="98" customWidth="1"/>
    <col min="2811" max="2814" width="1.33203125" style="98" customWidth="1"/>
    <col min="2815" max="2896" width="3.88671875" style="98" customWidth="1"/>
    <col min="2897" max="3063" width="2.33203125" style="98"/>
    <col min="3064" max="3064" width="3.88671875" style="98" customWidth="1"/>
    <col min="3065" max="3065" width="9.109375" style="98" bestFit="1" customWidth="1"/>
    <col min="3066" max="3066" width="3.88671875" style="98" customWidth="1"/>
    <col min="3067" max="3070" width="1.33203125" style="98" customWidth="1"/>
    <col min="3071" max="3152" width="3.88671875" style="98" customWidth="1"/>
    <col min="3153" max="3319" width="2.33203125" style="98"/>
    <col min="3320" max="3320" width="3.88671875" style="98" customWidth="1"/>
    <col min="3321" max="3321" width="9.109375" style="98" bestFit="1" customWidth="1"/>
    <col min="3322" max="3322" width="3.88671875" style="98" customWidth="1"/>
    <col min="3323" max="3326" width="1.33203125" style="98" customWidth="1"/>
    <col min="3327" max="3408" width="3.88671875" style="98" customWidth="1"/>
    <col min="3409" max="3575" width="2.33203125" style="98"/>
    <col min="3576" max="3576" width="3.88671875" style="98" customWidth="1"/>
    <col min="3577" max="3577" width="9.109375" style="98" bestFit="1" customWidth="1"/>
    <col min="3578" max="3578" width="3.88671875" style="98" customWidth="1"/>
    <col min="3579" max="3582" width="1.33203125" style="98" customWidth="1"/>
    <col min="3583" max="3664" width="3.88671875" style="98" customWidth="1"/>
    <col min="3665" max="3831" width="2.33203125" style="98"/>
    <col min="3832" max="3832" width="3.88671875" style="98" customWidth="1"/>
    <col min="3833" max="3833" width="9.109375" style="98" bestFit="1" customWidth="1"/>
    <col min="3834" max="3834" width="3.88671875" style="98" customWidth="1"/>
    <col min="3835" max="3838" width="1.33203125" style="98" customWidth="1"/>
    <col min="3839" max="3920" width="3.88671875" style="98" customWidth="1"/>
    <col min="3921" max="4087" width="2.33203125" style="98"/>
    <col min="4088" max="4088" width="3.88671875" style="98" customWidth="1"/>
    <col min="4089" max="4089" width="9.109375" style="98" bestFit="1" customWidth="1"/>
    <col min="4090" max="4090" width="3.88671875" style="98" customWidth="1"/>
    <col min="4091" max="4094" width="1.33203125" style="98" customWidth="1"/>
    <col min="4095" max="4176" width="3.88671875" style="98" customWidth="1"/>
    <col min="4177" max="4343" width="2.33203125" style="98"/>
    <col min="4344" max="4344" width="3.88671875" style="98" customWidth="1"/>
    <col min="4345" max="4345" width="9.109375" style="98" bestFit="1" customWidth="1"/>
    <col min="4346" max="4346" width="3.88671875" style="98" customWidth="1"/>
    <col min="4347" max="4350" width="1.33203125" style="98" customWidth="1"/>
    <col min="4351" max="4432" width="3.88671875" style="98" customWidth="1"/>
    <col min="4433" max="4599" width="2.33203125" style="98"/>
    <col min="4600" max="4600" width="3.88671875" style="98" customWidth="1"/>
    <col min="4601" max="4601" width="9.109375" style="98" bestFit="1" customWidth="1"/>
    <col min="4602" max="4602" width="3.88671875" style="98" customWidth="1"/>
    <col min="4603" max="4606" width="1.33203125" style="98" customWidth="1"/>
    <col min="4607" max="4688" width="3.88671875" style="98" customWidth="1"/>
    <col min="4689" max="4855" width="2.33203125" style="98"/>
    <col min="4856" max="4856" width="3.88671875" style="98" customWidth="1"/>
    <col min="4857" max="4857" width="9.109375" style="98" bestFit="1" customWidth="1"/>
    <col min="4858" max="4858" width="3.88671875" style="98" customWidth="1"/>
    <col min="4859" max="4862" width="1.33203125" style="98" customWidth="1"/>
    <col min="4863" max="4944" width="3.88671875" style="98" customWidth="1"/>
    <col min="4945" max="5111" width="2.33203125" style="98"/>
    <col min="5112" max="5112" width="3.88671875" style="98" customWidth="1"/>
    <col min="5113" max="5113" width="9.109375" style="98" bestFit="1" customWidth="1"/>
    <col min="5114" max="5114" width="3.88671875" style="98" customWidth="1"/>
    <col min="5115" max="5118" width="1.33203125" style="98" customWidth="1"/>
    <col min="5119" max="5200" width="3.88671875" style="98" customWidth="1"/>
    <col min="5201" max="5367" width="2.33203125" style="98"/>
    <col min="5368" max="5368" width="3.88671875" style="98" customWidth="1"/>
    <col min="5369" max="5369" width="9.109375" style="98" bestFit="1" customWidth="1"/>
    <col min="5370" max="5370" width="3.88671875" style="98" customWidth="1"/>
    <col min="5371" max="5374" width="1.33203125" style="98" customWidth="1"/>
    <col min="5375" max="5456" width="3.88671875" style="98" customWidth="1"/>
    <col min="5457" max="5623" width="2.33203125" style="98"/>
    <col min="5624" max="5624" width="3.88671875" style="98" customWidth="1"/>
    <col min="5625" max="5625" width="9.109375" style="98" bestFit="1" customWidth="1"/>
    <col min="5626" max="5626" width="3.88671875" style="98" customWidth="1"/>
    <col min="5627" max="5630" width="1.33203125" style="98" customWidth="1"/>
    <col min="5631" max="5712" width="3.88671875" style="98" customWidth="1"/>
    <col min="5713" max="5879" width="2.33203125" style="98"/>
    <col min="5880" max="5880" width="3.88671875" style="98" customWidth="1"/>
    <col min="5881" max="5881" width="9.109375" style="98" bestFit="1" customWidth="1"/>
    <col min="5882" max="5882" width="3.88671875" style="98" customWidth="1"/>
    <col min="5883" max="5886" width="1.33203125" style="98" customWidth="1"/>
    <col min="5887" max="5968" width="3.88671875" style="98" customWidth="1"/>
    <col min="5969" max="6135" width="2.33203125" style="98"/>
    <col min="6136" max="6136" width="3.88671875" style="98" customWidth="1"/>
    <col min="6137" max="6137" width="9.109375" style="98" bestFit="1" customWidth="1"/>
    <col min="6138" max="6138" width="3.88671875" style="98" customWidth="1"/>
    <col min="6139" max="6142" width="1.33203125" style="98" customWidth="1"/>
    <col min="6143" max="6224" width="3.88671875" style="98" customWidth="1"/>
    <col min="6225" max="6391" width="2.33203125" style="98"/>
    <col min="6392" max="6392" width="3.88671875" style="98" customWidth="1"/>
    <col min="6393" max="6393" width="9.109375" style="98" bestFit="1" customWidth="1"/>
    <col min="6394" max="6394" width="3.88671875" style="98" customWidth="1"/>
    <col min="6395" max="6398" width="1.33203125" style="98" customWidth="1"/>
    <col min="6399" max="6480" width="3.88671875" style="98" customWidth="1"/>
    <col min="6481" max="6647" width="2.33203125" style="98"/>
    <col min="6648" max="6648" width="3.88671875" style="98" customWidth="1"/>
    <col min="6649" max="6649" width="9.109375" style="98" bestFit="1" customWidth="1"/>
    <col min="6650" max="6650" width="3.88671875" style="98" customWidth="1"/>
    <col min="6651" max="6654" width="1.33203125" style="98" customWidth="1"/>
    <col min="6655" max="6736" width="3.88671875" style="98" customWidth="1"/>
    <col min="6737" max="6903" width="2.33203125" style="98"/>
    <col min="6904" max="6904" width="3.88671875" style="98" customWidth="1"/>
    <col min="6905" max="6905" width="9.109375" style="98" bestFit="1" customWidth="1"/>
    <col min="6906" max="6906" width="3.88671875" style="98" customWidth="1"/>
    <col min="6907" max="6910" width="1.33203125" style="98" customWidth="1"/>
    <col min="6911" max="6992" width="3.88671875" style="98" customWidth="1"/>
    <col min="6993" max="7159" width="2.33203125" style="98"/>
    <col min="7160" max="7160" width="3.88671875" style="98" customWidth="1"/>
    <col min="7161" max="7161" width="9.109375" style="98" bestFit="1" customWidth="1"/>
    <col min="7162" max="7162" width="3.88671875" style="98" customWidth="1"/>
    <col min="7163" max="7166" width="1.33203125" style="98" customWidth="1"/>
    <col min="7167" max="7248" width="3.88671875" style="98" customWidth="1"/>
    <col min="7249" max="7415" width="2.33203125" style="98"/>
    <col min="7416" max="7416" width="3.88671875" style="98" customWidth="1"/>
    <col min="7417" max="7417" width="9.109375" style="98" bestFit="1" customWidth="1"/>
    <col min="7418" max="7418" width="3.88671875" style="98" customWidth="1"/>
    <col min="7419" max="7422" width="1.33203125" style="98" customWidth="1"/>
    <col min="7423" max="7504" width="3.88671875" style="98" customWidth="1"/>
    <col min="7505" max="7671" width="2.33203125" style="98"/>
    <col min="7672" max="7672" width="3.88671875" style="98" customWidth="1"/>
    <col min="7673" max="7673" width="9.109375" style="98" bestFit="1" customWidth="1"/>
    <col min="7674" max="7674" width="3.88671875" style="98" customWidth="1"/>
    <col min="7675" max="7678" width="1.33203125" style="98" customWidth="1"/>
    <col min="7679" max="7760" width="3.88671875" style="98" customWidth="1"/>
    <col min="7761" max="7927" width="2.33203125" style="98"/>
    <col min="7928" max="7928" width="3.88671875" style="98" customWidth="1"/>
    <col min="7929" max="7929" width="9.109375" style="98" bestFit="1" customWidth="1"/>
    <col min="7930" max="7930" width="3.88671875" style="98" customWidth="1"/>
    <col min="7931" max="7934" width="1.33203125" style="98" customWidth="1"/>
    <col min="7935" max="8016" width="3.88671875" style="98" customWidth="1"/>
    <col min="8017" max="8183" width="2.33203125" style="98"/>
    <col min="8184" max="8184" width="3.88671875" style="98" customWidth="1"/>
    <col min="8185" max="8185" width="9.109375" style="98" bestFit="1" customWidth="1"/>
    <col min="8186" max="8186" width="3.88671875" style="98" customWidth="1"/>
    <col min="8187" max="8190" width="1.33203125" style="98" customWidth="1"/>
    <col min="8191" max="8272" width="3.88671875" style="98" customWidth="1"/>
    <col min="8273" max="8439" width="2.33203125" style="98"/>
    <col min="8440" max="8440" width="3.88671875" style="98" customWidth="1"/>
    <col min="8441" max="8441" width="9.109375" style="98" bestFit="1" customWidth="1"/>
    <col min="8442" max="8442" width="3.88671875" style="98" customWidth="1"/>
    <col min="8443" max="8446" width="1.33203125" style="98" customWidth="1"/>
    <col min="8447" max="8528" width="3.88671875" style="98" customWidth="1"/>
    <col min="8529" max="8695" width="2.33203125" style="98"/>
    <col min="8696" max="8696" width="3.88671875" style="98" customWidth="1"/>
    <col min="8697" max="8697" width="9.109375" style="98" bestFit="1" customWidth="1"/>
    <col min="8698" max="8698" width="3.88671875" style="98" customWidth="1"/>
    <col min="8699" max="8702" width="1.33203125" style="98" customWidth="1"/>
    <col min="8703" max="8784" width="3.88671875" style="98" customWidth="1"/>
    <col min="8785" max="8951" width="2.33203125" style="98"/>
    <col min="8952" max="8952" width="3.88671875" style="98" customWidth="1"/>
    <col min="8953" max="8953" width="9.109375" style="98" bestFit="1" customWidth="1"/>
    <col min="8954" max="8954" width="3.88671875" style="98" customWidth="1"/>
    <col min="8955" max="8958" width="1.33203125" style="98" customWidth="1"/>
    <col min="8959" max="9040" width="3.88671875" style="98" customWidth="1"/>
    <col min="9041" max="9207" width="2.33203125" style="98"/>
    <col min="9208" max="9208" width="3.88671875" style="98" customWidth="1"/>
    <col min="9209" max="9209" width="9.109375" style="98" bestFit="1" customWidth="1"/>
    <col min="9210" max="9210" width="3.88671875" style="98" customWidth="1"/>
    <col min="9211" max="9214" width="1.33203125" style="98" customWidth="1"/>
    <col min="9215" max="9296" width="3.88671875" style="98" customWidth="1"/>
    <col min="9297" max="9463" width="2.33203125" style="98"/>
    <col min="9464" max="9464" width="3.88671875" style="98" customWidth="1"/>
    <col min="9465" max="9465" width="9.109375" style="98" bestFit="1" customWidth="1"/>
    <col min="9466" max="9466" width="3.88671875" style="98" customWidth="1"/>
    <col min="9467" max="9470" width="1.33203125" style="98" customWidth="1"/>
    <col min="9471" max="9552" width="3.88671875" style="98" customWidth="1"/>
    <col min="9553" max="9719" width="2.33203125" style="98"/>
    <col min="9720" max="9720" width="3.88671875" style="98" customWidth="1"/>
    <col min="9721" max="9721" width="9.109375" style="98" bestFit="1" customWidth="1"/>
    <col min="9722" max="9722" width="3.88671875" style="98" customWidth="1"/>
    <col min="9723" max="9726" width="1.33203125" style="98" customWidth="1"/>
    <col min="9727" max="9808" width="3.88671875" style="98" customWidth="1"/>
    <col min="9809" max="9975" width="2.33203125" style="98"/>
    <col min="9976" max="9976" width="3.88671875" style="98" customWidth="1"/>
    <col min="9977" max="9977" width="9.109375" style="98" bestFit="1" customWidth="1"/>
    <col min="9978" max="9978" width="3.88671875" style="98" customWidth="1"/>
    <col min="9979" max="9982" width="1.33203125" style="98" customWidth="1"/>
    <col min="9983" max="10064" width="3.88671875" style="98" customWidth="1"/>
    <col min="10065" max="10231" width="2.33203125" style="98"/>
    <col min="10232" max="10232" width="3.88671875" style="98" customWidth="1"/>
    <col min="10233" max="10233" width="9.109375" style="98" bestFit="1" customWidth="1"/>
    <col min="10234" max="10234" width="3.88671875" style="98" customWidth="1"/>
    <col min="10235" max="10238" width="1.33203125" style="98" customWidth="1"/>
    <col min="10239" max="10320" width="3.88671875" style="98" customWidth="1"/>
    <col min="10321" max="10487" width="2.33203125" style="98"/>
    <col min="10488" max="10488" width="3.88671875" style="98" customWidth="1"/>
    <col min="10489" max="10489" width="9.109375" style="98" bestFit="1" customWidth="1"/>
    <col min="10490" max="10490" width="3.88671875" style="98" customWidth="1"/>
    <col min="10491" max="10494" width="1.33203125" style="98" customWidth="1"/>
    <col min="10495" max="10576" width="3.88671875" style="98" customWidth="1"/>
    <col min="10577" max="10743" width="2.33203125" style="98"/>
    <col min="10744" max="10744" width="3.88671875" style="98" customWidth="1"/>
    <col min="10745" max="10745" width="9.109375" style="98" bestFit="1" customWidth="1"/>
    <col min="10746" max="10746" width="3.88671875" style="98" customWidth="1"/>
    <col min="10747" max="10750" width="1.33203125" style="98" customWidth="1"/>
    <col min="10751" max="10832" width="3.88671875" style="98" customWidth="1"/>
    <col min="10833" max="10999" width="2.33203125" style="98"/>
    <col min="11000" max="11000" width="3.88671875" style="98" customWidth="1"/>
    <col min="11001" max="11001" width="9.109375" style="98" bestFit="1" customWidth="1"/>
    <col min="11002" max="11002" width="3.88671875" style="98" customWidth="1"/>
    <col min="11003" max="11006" width="1.33203125" style="98" customWidth="1"/>
    <col min="11007" max="11088" width="3.88671875" style="98" customWidth="1"/>
    <col min="11089" max="11255" width="2.33203125" style="98"/>
    <col min="11256" max="11256" width="3.88671875" style="98" customWidth="1"/>
    <col min="11257" max="11257" width="9.109375" style="98" bestFit="1" customWidth="1"/>
    <col min="11258" max="11258" width="3.88671875" style="98" customWidth="1"/>
    <col min="11259" max="11262" width="1.33203125" style="98" customWidth="1"/>
    <col min="11263" max="11344" width="3.88671875" style="98" customWidth="1"/>
    <col min="11345" max="11511" width="2.33203125" style="98"/>
    <col min="11512" max="11512" width="3.88671875" style="98" customWidth="1"/>
    <col min="11513" max="11513" width="9.109375" style="98" bestFit="1" customWidth="1"/>
    <col min="11514" max="11514" width="3.88671875" style="98" customWidth="1"/>
    <col min="11515" max="11518" width="1.33203125" style="98" customWidth="1"/>
    <col min="11519" max="11600" width="3.88671875" style="98" customWidth="1"/>
    <col min="11601" max="11767" width="2.33203125" style="98"/>
    <col min="11768" max="11768" width="3.88671875" style="98" customWidth="1"/>
    <col min="11769" max="11769" width="9.109375" style="98" bestFit="1" customWidth="1"/>
    <col min="11770" max="11770" width="3.88671875" style="98" customWidth="1"/>
    <col min="11771" max="11774" width="1.33203125" style="98" customWidth="1"/>
    <col min="11775" max="11856" width="3.88671875" style="98" customWidth="1"/>
    <col min="11857" max="12023" width="2.33203125" style="98"/>
    <col min="12024" max="12024" width="3.88671875" style="98" customWidth="1"/>
    <col min="12025" max="12025" width="9.109375" style="98" bestFit="1" customWidth="1"/>
    <col min="12026" max="12026" width="3.88671875" style="98" customWidth="1"/>
    <col min="12027" max="12030" width="1.33203125" style="98" customWidth="1"/>
    <col min="12031" max="12112" width="3.88671875" style="98" customWidth="1"/>
    <col min="12113" max="12279" width="2.33203125" style="98"/>
    <col min="12280" max="12280" width="3.88671875" style="98" customWidth="1"/>
    <col min="12281" max="12281" width="9.109375" style="98" bestFit="1" customWidth="1"/>
    <col min="12282" max="12282" width="3.88671875" style="98" customWidth="1"/>
    <col min="12283" max="12286" width="1.33203125" style="98" customWidth="1"/>
    <col min="12287" max="12368" width="3.88671875" style="98" customWidth="1"/>
    <col min="12369" max="12535" width="2.33203125" style="98"/>
    <col min="12536" max="12536" width="3.88671875" style="98" customWidth="1"/>
    <col min="12537" max="12537" width="9.109375" style="98" bestFit="1" customWidth="1"/>
    <col min="12538" max="12538" width="3.88671875" style="98" customWidth="1"/>
    <col min="12539" max="12542" width="1.33203125" style="98" customWidth="1"/>
    <col min="12543" max="12624" width="3.88671875" style="98" customWidth="1"/>
    <col min="12625" max="12791" width="2.33203125" style="98"/>
    <col min="12792" max="12792" width="3.88671875" style="98" customWidth="1"/>
    <col min="12793" max="12793" width="9.109375" style="98" bestFit="1" customWidth="1"/>
    <col min="12794" max="12794" width="3.88671875" style="98" customWidth="1"/>
    <col min="12795" max="12798" width="1.33203125" style="98" customWidth="1"/>
    <col min="12799" max="12880" width="3.88671875" style="98" customWidth="1"/>
    <col min="12881" max="13047" width="2.33203125" style="98"/>
    <col min="13048" max="13048" width="3.88671875" style="98" customWidth="1"/>
    <col min="13049" max="13049" width="9.109375" style="98" bestFit="1" customWidth="1"/>
    <col min="13050" max="13050" width="3.88671875" style="98" customWidth="1"/>
    <col min="13051" max="13054" width="1.33203125" style="98" customWidth="1"/>
    <col min="13055" max="13136" width="3.88671875" style="98" customWidth="1"/>
    <col min="13137" max="13303" width="2.33203125" style="98"/>
    <col min="13304" max="13304" width="3.88671875" style="98" customWidth="1"/>
    <col min="13305" max="13305" width="9.109375" style="98" bestFit="1" customWidth="1"/>
    <col min="13306" max="13306" width="3.88671875" style="98" customWidth="1"/>
    <col min="13307" max="13310" width="1.33203125" style="98" customWidth="1"/>
    <col min="13311" max="13392" width="3.88671875" style="98" customWidth="1"/>
    <col min="13393" max="13559" width="2.33203125" style="98"/>
    <col min="13560" max="13560" width="3.88671875" style="98" customWidth="1"/>
    <col min="13561" max="13561" width="9.109375" style="98" bestFit="1" customWidth="1"/>
    <col min="13562" max="13562" width="3.88671875" style="98" customWidth="1"/>
    <col min="13563" max="13566" width="1.33203125" style="98" customWidth="1"/>
    <col min="13567" max="13648" width="3.88671875" style="98" customWidth="1"/>
    <col min="13649" max="13815" width="2.33203125" style="98"/>
    <col min="13816" max="13816" width="3.88671875" style="98" customWidth="1"/>
    <col min="13817" max="13817" width="9.109375" style="98" bestFit="1" customWidth="1"/>
    <col min="13818" max="13818" width="3.88671875" style="98" customWidth="1"/>
    <col min="13819" max="13822" width="1.33203125" style="98" customWidth="1"/>
    <col min="13823" max="13904" width="3.88671875" style="98" customWidth="1"/>
    <col min="13905" max="14071" width="2.33203125" style="98"/>
    <col min="14072" max="14072" width="3.88671875" style="98" customWidth="1"/>
    <col min="14073" max="14073" width="9.109375" style="98" bestFit="1" customWidth="1"/>
    <col min="14074" max="14074" width="3.88671875" style="98" customWidth="1"/>
    <col min="14075" max="14078" width="1.33203125" style="98" customWidth="1"/>
    <col min="14079" max="14160" width="3.88671875" style="98" customWidth="1"/>
    <col min="14161" max="14327" width="2.33203125" style="98"/>
    <col min="14328" max="14328" width="3.88671875" style="98" customWidth="1"/>
    <col min="14329" max="14329" width="9.109375" style="98" bestFit="1" customWidth="1"/>
    <col min="14330" max="14330" width="3.88671875" style="98" customWidth="1"/>
    <col min="14331" max="14334" width="1.33203125" style="98" customWidth="1"/>
    <col min="14335" max="14416" width="3.88671875" style="98" customWidth="1"/>
    <col min="14417" max="14583" width="2.33203125" style="98"/>
    <col min="14584" max="14584" width="3.88671875" style="98" customWidth="1"/>
    <col min="14585" max="14585" width="9.109375" style="98" bestFit="1" customWidth="1"/>
    <col min="14586" max="14586" width="3.88671875" style="98" customWidth="1"/>
    <col min="14587" max="14590" width="1.33203125" style="98" customWidth="1"/>
    <col min="14591" max="14672" width="3.88671875" style="98" customWidth="1"/>
    <col min="14673" max="14839" width="2.33203125" style="98"/>
    <col min="14840" max="14840" width="3.88671875" style="98" customWidth="1"/>
    <col min="14841" max="14841" width="9.109375" style="98" bestFit="1" customWidth="1"/>
    <col min="14842" max="14842" width="3.88671875" style="98" customWidth="1"/>
    <col min="14843" max="14846" width="1.33203125" style="98" customWidth="1"/>
    <col min="14847" max="14928" width="3.88671875" style="98" customWidth="1"/>
    <col min="14929" max="15095" width="2.33203125" style="98"/>
    <col min="15096" max="15096" width="3.88671875" style="98" customWidth="1"/>
    <col min="15097" max="15097" width="9.109375" style="98" bestFit="1" customWidth="1"/>
    <col min="15098" max="15098" width="3.88671875" style="98" customWidth="1"/>
    <col min="15099" max="15102" width="1.33203125" style="98" customWidth="1"/>
    <col min="15103" max="15184" width="3.88671875" style="98" customWidth="1"/>
    <col min="15185" max="15351" width="2.33203125" style="98"/>
    <col min="15352" max="15352" width="3.88671875" style="98" customWidth="1"/>
    <col min="15353" max="15353" width="9.109375" style="98" bestFit="1" customWidth="1"/>
    <col min="15354" max="15354" width="3.88671875" style="98" customWidth="1"/>
    <col min="15355" max="15358" width="1.33203125" style="98" customWidth="1"/>
    <col min="15359" max="15440" width="3.88671875" style="98" customWidth="1"/>
    <col min="15441" max="15607" width="2.33203125" style="98"/>
    <col min="15608" max="15608" width="3.88671875" style="98" customWidth="1"/>
    <col min="15609" max="15609" width="9.109375" style="98" bestFit="1" customWidth="1"/>
    <col min="15610" max="15610" width="3.88671875" style="98" customWidth="1"/>
    <col min="15611" max="15614" width="1.33203125" style="98" customWidth="1"/>
    <col min="15615" max="15696" width="3.88671875" style="98" customWidth="1"/>
    <col min="15697" max="15863" width="2.33203125" style="98"/>
    <col min="15864" max="15864" width="3.88671875" style="98" customWidth="1"/>
    <col min="15865" max="15865" width="9.109375" style="98" bestFit="1" customWidth="1"/>
    <col min="15866" max="15866" width="3.88671875" style="98" customWidth="1"/>
    <col min="15867" max="15870" width="1.33203125" style="98" customWidth="1"/>
    <col min="15871" max="15952" width="3.88671875" style="98" customWidth="1"/>
    <col min="15953" max="16119" width="2.33203125" style="98"/>
    <col min="16120" max="16120" width="3.88671875" style="98" customWidth="1"/>
    <col min="16121" max="16121" width="9.109375" style="98" bestFit="1" customWidth="1"/>
    <col min="16122" max="16122" width="3.88671875" style="98" customWidth="1"/>
    <col min="16123" max="16126" width="1.33203125" style="98" customWidth="1"/>
    <col min="16127" max="16208" width="3.88671875" style="98" customWidth="1"/>
    <col min="16209" max="16384" width="2.33203125" style="98"/>
  </cols>
  <sheetData>
    <row r="1" spans="2:80" ht="15.6" thickBot="1"/>
    <row r="2" spans="2:80" s="542" customFormat="1" ht="30" customHeigh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560"/>
      <c r="BS2" s="561"/>
      <c r="BT2" s="561"/>
      <c r="BU2" s="560"/>
      <c r="BV2" s="561"/>
      <c r="BW2" s="561"/>
      <c r="BX2" s="561"/>
      <c r="BY2" s="561"/>
      <c r="BZ2" s="560"/>
      <c r="CA2" s="561"/>
      <c r="CB2" s="562"/>
    </row>
    <row r="3" spans="2:80" s="542" customFormat="1" ht="30" customHeight="1">
      <c r="B3" s="114"/>
      <c r="C3" s="3727" t="s">
        <v>864</v>
      </c>
      <c r="D3" s="3728"/>
      <c r="E3" s="3728"/>
      <c r="F3" s="3728"/>
      <c r="G3" s="3728"/>
      <c r="H3" s="3728"/>
      <c r="I3" s="3728"/>
      <c r="J3" s="3728"/>
      <c r="K3" s="3728"/>
      <c r="L3" s="3728"/>
      <c r="M3" s="3728"/>
      <c r="N3" s="3729"/>
      <c r="O3" s="3667" t="s">
        <v>672</v>
      </c>
      <c r="P3" s="3668"/>
      <c r="Q3" s="3669"/>
      <c r="R3" s="20"/>
      <c r="S3" s="101" t="s">
        <v>676</v>
      </c>
      <c r="T3" s="23"/>
      <c r="U3" s="23"/>
      <c r="V3" s="23"/>
      <c r="W3" s="23"/>
      <c r="X3" s="23"/>
      <c r="Y3" s="23"/>
      <c r="Z3" s="23"/>
      <c r="AA3" s="23"/>
      <c r="AB3" s="23"/>
      <c r="AC3" s="23"/>
      <c r="AD3" s="23"/>
      <c r="AE3" s="23"/>
      <c r="AF3" s="23"/>
      <c r="AG3" s="23"/>
      <c r="AH3" s="23"/>
      <c r="AI3" s="23"/>
      <c r="AJ3" s="23"/>
      <c r="AK3" s="20"/>
      <c r="AL3" s="20"/>
      <c r="AM3" s="20"/>
      <c r="AN3" s="20"/>
      <c r="AO3" s="20"/>
      <c r="AP3" s="20"/>
      <c r="AQ3" s="20"/>
      <c r="AR3" s="20"/>
      <c r="AS3" s="20"/>
      <c r="AT3" s="20"/>
      <c r="AU3" s="20"/>
      <c r="AV3" s="20"/>
      <c r="AW3" s="20"/>
      <c r="AX3" s="20"/>
      <c r="AY3" s="20"/>
      <c r="AZ3" s="23"/>
      <c r="BA3" s="115"/>
      <c r="BB3" s="115"/>
      <c r="BC3" s="115"/>
      <c r="BD3" s="115"/>
      <c r="BE3" s="115"/>
      <c r="BF3" s="115"/>
      <c r="BG3" s="115"/>
      <c r="BH3" s="115"/>
      <c r="BI3" s="115"/>
      <c r="BJ3" s="115"/>
      <c r="BK3" s="115"/>
      <c r="BL3" s="115"/>
      <c r="BM3" s="115"/>
      <c r="BN3" s="115"/>
      <c r="BO3" s="115"/>
      <c r="BP3" s="115"/>
      <c r="BQ3" s="115"/>
      <c r="BR3" s="111"/>
      <c r="BS3" s="111"/>
      <c r="BT3" s="111"/>
      <c r="BU3" s="111"/>
      <c r="BV3" s="111"/>
      <c r="BW3" s="111"/>
      <c r="BX3" s="111"/>
      <c r="BY3" s="111"/>
      <c r="BZ3" s="111"/>
      <c r="CA3" s="111"/>
      <c r="CB3" s="543"/>
    </row>
    <row r="4" spans="2:80" s="542" customFormat="1" ht="30" customHeight="1">
      <c r="B4" s="114"/>
      <c r="C4" s="3730"/>
      <c r="D4" s="3731"/>
      <c r="E4" s="3731"/>
      <c r="F4" s="3731"/>
      <c r="G4" s="3731"/>
      <c r="H4" s="3731"/>
      <c r="I4" s="3731"/>
      <c r="J4" s="3731"/>
      <c r="K4" s="3731"/>
      <c r="L4" s="3731"/>
      <c r="M4" s="3731"/>
      <c r="N4" s="3732"/>
      <c r="O4" s="3670"/>
      <c r="P4" s="3671"/>
      <c r="Q4" s="3672"/>
      <c r="R4" s="20"/>
      <c r="S4" s="105" t="s">
        <v>677</v>
      </c>
      <c r="T4" s="23"/>
      <c r="U4" s="23"/>
      <c r="V4" s="23"/>
      <c r="W4" s="23"/>
      <c r="X4" s="23"/>
      <c r="Y4" s="23"/>
      <c r="Z4" s="23"/>
      <c r="AA4" s="23"/>
      <c r="AB4" s="23"/>
      <c r="AC4" s="23"/>
      <c r="AD4" s="23"/>
      <c r="AE4" s="23"/>
      <c r="AF4" s="23"/>
      <c r="AG4" s="23"/>
      <c r="AH4" s="23"/>
      <c r="AI4" s="23"/>
      <c r="AJ4" s="23"/>
      <c r="AK4" s="20"/>
      <c r="AL4" s="20"/>
      <c r="AM4" s="20"/>
      <c r="AN4" s="20"/>
      <c r="AO4" s="20"/>
      <c r="AP4" s="20"/>
      <c r="AQ4" s="20"/>
      <c r="AR4" s="20"/>
      <c r="AS4" s="20"/>
      <c r="AT4" s="20"/>
      <c r="AU4" s="20"/>
      <c r="AV4" s="20"/>
      <c r="AW4" s="20"/>
      <c r="AX4" s="20"/>
      <c r="AY4" s="20"/>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CB4" s="543"/>
    </row>
    <row r="5" spans="2:80" s="542" customFormat="1" ht="30" customHeight="1">
      <c r="B5" s="114"/>
      <c r="C5" s="20"/>
      <c r="D5" s="20"/>
      <c r="E5" s="20"/>
      <c r="F5" s="20"/>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CB5" s="543"/>
    </row>
    <row r="6" spans="2:80" s="542" customFormat="1" ht="30" customHeight="1">
      <c r="B6" s="114"/>
      <c r="C6" s="1407" t="s">
        <v>865</v>
      </c>
      <c r="D6" s="1408"/>
      <c r="E6" s="1408"/>
      <c r="F6" s="1408"/>
      <c r="G6" s="1408"/>
      <c r="H6" s="3733">
        <v>1</v>
      </c>
      <c r="I6" s="3734"/>
      <c r="J6" s="285"/>
      <c r="K6" s="320" t="s">
        <v>2515</v>
      </c>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CB6" s="543"/>
    </row>
    <row r="7" spans="2:80" s="542" customFormat="1" ht="30" customHeight="1">
      <c r="B7" s="114"/>
      <c r="C7" s="1409" t="s">
        <v>866</v>
      </c>
      <c r="D7" s="1410"/>
      <c r="E7" s="1410"/>
      <c r="F7" s="1410"/>
      <c r="G7" s="1410"/>
      <c r="H7" s="3735"/>
      <c r="I7" s="3736"/>
      <c r="J7" s="285"/>
      <c r="K7" s="107" t="s">
        <v>2527</v>
      </c>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CB7" s="543"/>
    </row>
    <row r="8" spans="2:80" s="542" customFormat="1" ht="30" customHeight="1">
      <c r="B8" s="545"/>
      <c r="CB8" s="543"/>
    </row>
    <row r="9" spans="2:80" s="196" customFormat="1" ht="30" customHeight="1">
      <c r="B9" s="570"/>
      <c r="C9" s="27" t="s">
        <v>2915</v>
      </c>
      <c r="D9" s="27" t="s">
        <v>2916</v>
      </c>
      <c r="E9" s="26"/>
      <c r="F9" s="318"/>
      <c r="G9" s="318"/>
      <c r="CB9" s="200"/>
    </row>
    <row r="10" spans="2:80" s="196" customFormat="1" ht="30" customHeight="1">
      <c r="B10" s="570"/>
      <c r="C10" s="26"/>
      <c r="D10" s="25" t="s">
        <v>882</v>
      </c>
      <c r="E10" s="26"/>
      <c r="F10" s="318"/>
      <c r="G10" s="318"/>
      <c r="BX10" s="3696" t="s">
        <v>874</v>
      </c>
      <c r="BY10" s="3696"/>
      <c r="BZ10" s="3696"/>
      <c r="CB10" s="200"/>
    </row>
    <row r="11" spans="2:80" s="196" customFormat="1" ht="11.25" customHeight="1">
      <c r="B11" s="570"/>
      <c r="C11" s="26"/>
      <c r="D11" s="25"/>
      <c r="E11" s="26"/>
      <c r="F11" s="318"/>
      <c r="G11" s="318"/>
      <c r="BU11" s="542"/>
      <c r="BV11" s="542"/>
      <c r="BW11" s="542"/>
      <c r="BX11" s="3726"/>
      <c r="BY11" s="3726"/>
      <c r="BZ11" s="3726"/>
      <c r="CB11" s="200"/>
    </row>
    <row r="12" spans="2:80" s="196" customFormat="1" ht="30" customHeight="1">
      <c r="B12" s="570"/>
      <c r="C12" s="26"/>
      <c r="D12" s="571" t="s">
        <v>6</v>
      </c>
      <c r="E12" s="26"/>
      <c r="F12" s="27" t="s">
        <v>213</v>
      </c>
      <c r="G12" s="318"/>
      <c r="BU12" s="3717" t="s">
        <v>883</v>
      </c>
      <c r="BV12" s="3718"/>
      <c r="BW12" s="3718"/>
      <c r="BX12" s="3676"/>
      <c r="BY12" s="3677"/>
      <c r="BZ12" s="3678"/>
      <c r="CB12" s="200"/>
    </row>
    <row r="13" spans="2:80" s="196" customFormat="1" ht="30" customHeight="1">
      <c r="B13" s="570"/>
      <c r="C13" s="26"/>
      <c r="D13" s="321"/>
      <c r="E13" s="26"/>
      <c r="F13" s="25" t="s">
        <v>214</v>
      </c>
      <c r="G13" s="318"/>
      <c r="BU13" s="3718"/>
      <c r="BV13" s="3718"/>
      <c r="BW13" s="3718"/>
      <c r="BX13" s="3679"/>
      <c r="BY13" s="3680"/>
      <c r="BZ13" s="3681"/>
      <c r="CB13" s="200"/>
    </row>
    <row r="14" spans="2:80" s="196" customFormat="1" ht="11.25" customHeight="1">
      <c r="B14" s="570"/>
      <c r="C14" s="20"/>
      <c r="D14" s="20"/>
      <c r="E14" s="26"/>
      <c r="F14" s="26"/>
      <c r="G14" s="318"/>
      <c r="CB14" s="200"/>
    </row>
    <row r="15" spans="2:80" s="196" customFormat="1" ht="30" customHeight="1">
      <c r="B15" s="570"/>
      <c r="C15" s="20"/>
      <c r="D15" s="571" t="s">
        <v>7</v>
      </c>
      <c r="E15" s="26"/>
      <c r="F15" s="27" t="s">
        <v>2917</v>
      </c>
      <c r="G15" s="318"/>
      <c r="BU15" s="3717" t="s">
        <v>884</v>
      </c>
      <c r="BV15" s="3718"/>
      <c r="BW15" s="3718"/>
      <c r="BX15" s="3676"/>
      <c r="BY15" s="3677"/>
      <c r="BZ15" s="3678"/>
      <c r="CB15" s="200"/>
    </row>
    <row r="16" spans="2:80" s="196" customFormat="1" ht="30" customHeight="1">
      <c r="B16" s="570"/>
      <c r="C16" s="20"/>
      <c r="D16" s="321"/>
      <c r="E16" s="26"/>
      <c r="F16" s="25" t="s">
        <v>2516</v>
      </c>
      <c r="G16" s="318"/>
      <c r="BU16" s="3718"/>
      <c r="BV16" s="3718"/>
      <c r="BW16" s="3718"/>
      <c r="BX16" s="3679"/>
      <c r="BY16" s="3680"/>
      <c r="BZ16" s="3681"/>
      <c r="CB16" s="200"/>
    </row>
    <row r="17" spans="2:80" s="196" customFormat="1" ht="11.25" customHeight="1">
      <c r="B17" s="570"/>
      <c r="C17" s="20"/>
      <c r="D17" s="26"/>
      <c r="E17" s="26"/>
      <c r="F17" s="26"/>
      <c r="G17" s="318"/>
      <c r="CB17" s="200"/>
    </row>
    <row r="18" spans="2:80" s="196" customFormat="1" ht="30" customHeight="1">
      <c r="B18" s="570"/>
      <c r="C18" s="20"/>
      <c r="D18" s="285" t="s">
        <v>8</v>
      </c>
      <c r="E18" s="26"/>
      <c r="F18" s="27" t="s">
        <v>215</v>
      </c>
      <c r="G18" s="318"/>
      <c r="BU18" s="3717" t="s">
        <v>885</v>
      </c>
      <c r="BV18" s="3718"/>
      <c r="BW18" s="3718"/>
      <c r="BX18" s="3676"/>
      <c r="BY18" s="3677"/>
      <c r="BZ18" s="3678"/>
      <c r="CB18" s="200"/>
    </row>
    <row r="19" spans="2:80" s="196" customFormat="1" ht="30" customHeight="1">
      <c r="B19" s="570"/>
      <c r="C19" s="20"/>
      <c r="D19" s="27"/>
      <c r="E19" s="26"/>
      <c r="F19" s="25" t="s">
        <v>886</v>
      </c>
      <c r="G19" s="318"/>
      <c r="BU19" s="3718"/>
      <c r="BV19" s="3718"/>
      <c r="BW19" s="3718"/>
      <c r="BX19" s="3679"/>
      <c r="BY19" s="3680"/>
      <c r="BZ19" s="3681"/>
      <c r="CB19" s="200"/>
    </row>
    <row r="20" spans="2:80" s="196" customFormat="1" ht="11.25" customHeight="1">
      <c r="B20" s="570"/>
      <c r="C20" s="20"/>
      <c r="D20" s="321"/>
      <c r="E20" s="26"/>
      <c r="F20" s="26"/>
      <c r="G20" s="318"/>
      <c r="CB20" s="200"/>
    </row>
    <row r="21" spans="2:80" s="196" customFormat="1" ht="30" customHeight="1">
      <c r="B21" s="570"/>
      <c r="C21" s="20"/>
      <c r="D21" s="207" t="s">
        <v>9</v>
      </c>
      <c r="E21" s="26"/>
      <c r="F21" s="27" t="s">
        <v>216</v>
      </c>
      <c r="G21" s="318"/>
      <c r="BU21" s="3717" t="s">
        <v>887</v>
      </c>
      <c r="BV21" s="3718"/>
      <c r="BW21" s="3718"/>
      <c r="BX21" s="3676"/>
      <c r="BY21" s="3677"/>
      <c r="BZ21" s="3678"/>
      <c r="CB21" s="200"/>
    </row>
    <row r="22" spans="2:80" s="196" customFormat="1" ht="30" customHeight="1">
      <c r="B22" s="570"/>
      <c r="C22" s="20"/>
      <c r="D22" s="27"/>
      <c r="E22" s="26"/>
      <c r="F22" s="25" t="s">
        <v>217</v>
      </c>
      <c r="G22" s="318"/>
      <c r="BU22" s="3718"/>
      <c r="BV22" s="3718"/>
      <c r="BW22" s="3718"/>
      <c r="BX22" s="3679"/>
      <c r="BY22" s="3680"/>
      <c r="BZ22" s="3681"/>
      <c r="CB22" s="200"/>
    </row>
    <row r="23" spans="2:80" s="196" customFormat="1" ht="11.25" customHeight="1">
      <c r="B23" s="570"/>
      <c r="C23" s="20"/>
      <c r="D23" s="26"/>
      <c r="E23" s="26"/>
      <c r="F23" s="26"/>
      <c r="G23" s="318"/>
      <c r="CB23" s="200"/>
    </row>
    <row r="24" spans="2:80" s="196" customFormat="1" ht="30" customHeight="1">
      <c r="B24" s="570"/>
      <c r="C24" s="20"/>
      <c r="D24" s="207" t="s">
        <v>26</v>
      </c>
      <c r="E24" s="26"/>
      <c r="F24" s="27" t="s">
        <v>2517</v>
      </c>
      <c r="G24" s="318"/>
      <c r="BU24" s="3717" t="s">
        <v>888</v>
      </c>
      <c r="BV24" s="3718"/>
      <c r="BW24" s="3718"/>
      <c r="BX24" s="3676"/>
      <c r="BY24" s="3677"/>
      <c r="BZ24" s="3678"/>
      <c r="CB24" s="200"/>
    </row>
    <row r="25" spans="2:80" s="196" customFormat="1" ht="30" customHeight="1">
      <c r="B25" s="570"/>
      <c r="C25" s="20"/>
      <c r="D25" s="27"/>
      <c r="E25" s="26"/>
      <c r="F25" s="25" t="s">
        <v>218</v>
      </c>
      <c r="G25" s="318"/>
      <c r="BU25" s="3718"/>
      <c r="BV25" s="3718"/>
      <c r="BW25" s="3718"/>
      <c r="BX25" s="3679"/>
      <c r="BY25" s="3680"/>
      <c r="BZ25" s="3681"/>
      <c r="CB25" s="200"/>
    </row>
    <row r="26" spans="2:80" s="196" customFormat="1" ht="11.25" customHeight="1">
      <c r="B26" s="570"/>
      <c r="C26" s="20"/>
      <c r="D26" s="26"/>
      <c r="E26" s="26"/>
      <c r="F26" s="318"/>
      <c r="G26" s="318"/>
      <c r="CB26" s="200"/>
    </row>
    <row r="27" spans="2:80" s="196" customFormat="1" ht="30" customHeight="1">
      <c r="B27" s="570"/>
      <c r="C27" s="20"/>
      <c r="D27" s="571" t="s">
        <v>28</v>
      </c>
      <c r="E27" s="26"/>
      <c r="F27" s="318" t="s">
        <v>1103</v>
      </c>
      <c r="G27" s="318"/>
      <c r="BU27" s="3717" t="s">
        <v>889</v>
      </c>
      <c r="BV27" s="3718"/>
      <c r="BW27" s="3718"/>
      <c r="BX27" s="3676"/>
      <c r="BY27" s="3677"/>
      <c r="BZ27" s="3678"/>
      <c r="CB27" s="200"/>
    </row>
    <row r="28" spans="2:80" s="196" customFormat="1" ht="30" customHeight="1">
      <c r="B28" s="570"/>
      <c r="C28" s="20"/>
      <c r="D28" s="321"/>
      <c r="E28" s="26"/>
      <c r="F28" s="107" t="s">
        <v>890</v>
      </c>
      <c r="G28" s="318"/>
      <c r="BU28" s="3718"/>
      <c r="BV28" s="3718"/>
      <c r="BW28" s="3718"/>
      <c r="BX28" s="3679"/>
      <c r="BY28" s="3680"/>
      <c r="BZ28" s="3681"/>
      <c r="CB28" s="200"/>
    </row>
    <row r="29" spans="2:80" s="196" customFormat="1" ht="11.25" customHeight="1">
      <c r="B29" s="570"/>
      <c r="C29" s="20"/>
      <c r="D29" s="128"/>
      <c r="E29" s="20"/>
      <c r="F29" s="285"/>
      <c r="G29" s="285"/>
      <c r="CB29" s="200"/>
    </row>
    <row r="30" spans="2:80" s="196" customFormat="1" ht="30" customHeight="1">
      <c r="B30" s="570"/>
      <c r="C30" s="20"/>
      <c r="D30" s="317" t="s">
        <v>30</v>
      </c>
      <c r="E30" s="26"/>
      <c r="F30" s="318" t="s">
        <v>891</v>
      </c>
      <c r="G30" s="318"/>
      <c r="BU30" s="3717" t="s">
        <v>892</v>
      </c>
      <c r="BV30" s="3718"/>
      <c r="BW30" s="3718"/>
      <c r="BX30" s="3676"/>
      <c r="BY30" s="3677"/>
      <c r="BZ30" s="3678"/>
      <c r="CB30" s="200"/>
    </row>
    <row r="31" spans="2:80" s="196" customFormat="1" ht="30" customHeight="1">
      <c r="B31" s="570"/>
      <c r="C31" s="20"/>
      <c r="D31" s="318"/>
      <c r="E31" s="26"/>
      <c r="F31" s="107" t="s">
        <v>219</v>
      </c>
      <c r="G31" s="318"/>
      <c r="BU31" s="3718"/>
      <c r="BV31" s="3718"/>
      <c r="BW31" s="3718"/>
      <c r="BX31" s="3679"/>
      <c r="BY31" s="3680"/>
      <c r="BZ31" s="3681"/>
      <c r="CB31" s="200"/>
    </row>
    <row r="32" spans="2:80" s="196" customFormat="1" ht="11.25" customHeight="1">
      <c r="B32" s="570"/>
      <c r="C32" s="20"/>
      <c r="D32" s="127"/>
      <c r="E32" s="26"/>
      <c r="F32" s="318"/>
      <c r="G32" s="318"/>
      <c r="CB32" s="200"/>
    </row>
    <row r="33" spans="2:80" s="196" customFormat="1" ht="30" customHeight="1">
      <c r="B33" s="570"/>
      <c r="C33" s="20"/>
      <c r="D33" s="317" t="s">
        <v>32</v>
      </c>
      <c r="E33" s="26"/>
      <c r="F33" s="318" t="s">
        <v>220</v>
      </c>
      <c r="G33" s="318"/>
      <c r="BU33" s="3717" t="s">
        <v>893</v>
      </c>
      <c r="BV33" s="3718"/>
      <c r="BW33" s="3718"/>
      <c r="BX33" s="3676"/>
      <c r="BY33" s="3677"/>
      <c r="BZ33" s="3678"/>
      <c r="CB33" s="200"/>
    </row>
    <row r="34" spans="2:80" s="196" customFormat="1" ht="30" customHeight="1">
      <c r="B34" s="570"/>
      <c r="C34" s="20"/>
      <c r="D34" s="318"/>
      <c r="E34" s="26"/>
      <c r="F34" s="107" t="s">
        <v>221</v>
      </c>
      <c r="G34" s="107"/>
      <c r="BU34" s="3718"/>
      <c r="BV34" s="3718"/>
      <c r="BW34" s="3718"/>
      <c r="BX34" s="3679"/>
      <c r="BY34" s="3680"/>
      <c r="BZ34" s="3681"/>
      <c r="CB34" s="200"/>
    </row>
    <row r="35" spans="2:80" s="196" customFormat="1" ht="11.25" customHeight="1">
      <c r="B35" s="570"/>
      <c r="C35" s="20"/>
      <c r="D35" s="127"/>
      <c r="E35" s="26"/>
      <c r="F35" s="318"/>
      <c r="G35" s="318"/>
      <c r="CB35" s="200"/>
    </row>
    <row r="36" spans="2:80" s="196" customFormat="1" ht="30" customHeight="1">
      <c r="B36" s="570"/>
      <c r="C36" s="20"/>
      <c r="D36" s="317" t="s">
        <v>46</v>
      </c>
      <c r="E36" s="26"/>
      <c r="F36" s="318" t="s">
        <v>222</v>
      </c>
      <c r="G36" s="318"/>
      <c r="BU36" s="3717" t="s">
        <v>894</v>
      </c>
      <c r="BV36" s="3718"/>
      <c r="BW36" s="3718"/>
      <c r="BX36" s="3676"/>
      <c r="BY36" s="3677"/>
      <c r="BZ36" s="3678"/>
      <c r="CB36" s="200"/>
    </row>
    <row r="37" spans="2:80" s="196" customFormat="1" ht="30" customHeight="1">
      <c r="B37" s="570"/>
      <c r="C37" s="20"/>
      <c r="D37" s="318"/>
      <c r="E37" s="26"/>
      <c r="F37" s="107" t="s">
        <v>223</v>
      </c>
      <c r="G37" s="318"/>
      <c r="BU37" s="3718"/>
      <c r="BV37" s="3718"/>
      <c r="BW37" s="3718"/>
      <c r="BX37" s="3679"/>
      <c r="BY37" s="3680"/>
      <c r="BZ37" s="3681"/>
      <c r="CB37" s="200"/>
    </row>
    <row r="38" spans="2:80" s="196" customFormat="1" ht="11.25" customHeight="1">
      <c r="B38" s="570"/>
      <c r="C38" s="20"/>
      <c r="D38" s="127"/>
      <c r="E38" s="26"/>
      <c r="F38" s="318"/>
      <c r="G38" s="318"/>
      <c r="CB38" s="200"/>
    </row>
    <row r="39" spans="2:80" s="196" customFormat="1" ht="30" customHeight="1">
      <c r="B39" s="570"/>
      <c r="C39" s="20"/>
      <c r="D39" s="317" t="s">
        <v>319</v>
      </c>
      <c r="E39" s="26"/>
      <c r="F39" s="3725" t="s">
        <v>895</v>
      </c>
      <c r="G39" s="3725"/>
      <c r="H39" s="3725"/>
      <c r="I39" s="3725"/>
      <c r="J39" s="3725"/>
      <c r="K39" s="3725"/>
      <c r="L39" s="3725"/>
      <c r="M39" s="3725"/>
      <c r="N39" s="3725"/>
      <c r="O39" s="3725"/>
      <c r="P39" s="3725"/>
      <c r="Q39" s="3725"/>
      <c r="R39" s="3725"/>
      <c r="S39" s="3725"/>
      <c r="T39" s="3725"/>
      <c r="U39" s="3725"/>
      <c r="V39" s="3725"/>
      <c r="W39" s="3725"/>
      <c r="X39" s="3725"/>
      <c r="Y39" s="3725"/>
      <c r="Z39" s="3725"/>
      <c r="AA39" s="3725"/>
      <c r="AB39" s="3725"/>
      <c r="AC39" s="3725"/>
      <c r="AD39" s="3725"/>
      <c r="AE39" s="3725"/>
      <c r="AF39" s="3725"/>
      <c r="AG39" s="3725"/>
      <c r="AH39" s="3725"/>
      <c r="AI39" s="3725"/>
      <c r="AJ39" s="3725"/>
      <c r="AK39" s="3725"/>
      <c r="AL39" s="3725"/>
      <c r="AM39" s="3725"/>
      <c r="AN39" s="3725"/>
      <c r="AO39" s="3725"/>
      <c r="AP39" s="3725"/>
      <c r="AQ39" s="3725"/>
      <c r="AR39" s="3725"/>
      <c r="AS39" s="3725"/>
      <c r="AT39" s="3725"/>
      <c r="AU39" s="3725"/>
      <c r="AV39" s="3725"/>
      <c r="AW39" s="3725"/>
      <c r="AX39" s="3725"/>
      <c r="AY39" s="3725"/>
      <c r="AZ39" s="3725"/>
      <c r="BA39" s="3725"/>
      <c r="BB39" s="3725"/>
      <c r="BC39" s="3725"/>
      <c r="BD39" s="3725"/>
      <c r="BE39" s="3725"/>
      <c r="BF39" s="3725"/>
      <c r="BG39" s="3725"/>
      <c r="BH39" s="3725"/>
      <c r="BI39" s="3725"/>
      <c r="BJ39" s="3725"/>
      <c r="BK39" s="3725"/>
      <c r="BL39" s="572"/>
      <c r="BM39" s="572"/>
      <c r="BN39" s="572"/>
      <c r="BO39" s="572"/>
      <c r="BP39" s="572"/>
      <c r="BQ39" s="572"/>
      <c r="BR39" s="572"/>
      <c r="BS39" s="572"/>
      <c r="CB39" s="200"/>
    </row>
    <row r="40" spans="2:80" s="196" customFormat="1" ht="30" customHeight="1">
      <c r="B40" s="570"/>
      <c r="C40" s="20"/>
      <c r="D40" s="317"/>
      <c r="E40" s="26"/>
      <c r="F40" s="3725"/>
      <c r="G40" s="3725"/>
      <c r="H40" s="3725"/>
      <c r="I40" s="3725"/>
      <c r="J40" s="3725"/>
      <c r="K40" s="3725"/>
      <c r="L40" s="3725"/>
      <c r="M40" s="3725"/>
      <c r="N40" s="3725"/>
      <c r="O40" s="3725"/>
      <c r="P40" s="3725"/>
      <c r="Q40" s="3725"/>
      <c r="R40" s="3725"/>
      <c r="S40" s="3725"/>
      <c r="T40" s="3725"/>
      <c r="U40" s="3725"/>
      <c r="V40" s="3725"/>
      <c r="W40" s="3725"/>
      <c r="X40" s="3725"/>
      <c r="Y40" s="3725"/>
      <c r="Z40" s="3725"/>
      <c r="AA40" s="3725"/>
      <c r="AB40" s="3725"/>
      <c r="AC40" s="3725"/>
      <c r="AD40" s="3725"/>
      <c r="AE40" s="3725"/>
      <c r="AF40" s="3725"/>
      <c r="AG40" s="3725"/>
      <c r="AH40" s="3725"/>
      <c r="AI40" s="3725"/>
      <c r="AJ40" s="3725"/>
      <c r="AK40" s="3725"/>
      <c r="AL40" s="3725"/>
      <c r="AM40" s="3725"/>
      <c r="AN40" s="3725"/>
      <c r="AO40" s="3725"/>
      <c r="AP40" s="3725"/>
      <c r="AQ40" s="3725"/>
      <c r="AR40" s="3725"/>
      <c r="AS40" s="3725"/>
      <c r="AT40" s="3725"/>
      <c r="AU40" s="3725"/>
      <c r="AV40" s="3725"/>
      <c r="AW40" s="3725"/>
      <c r="AX40" s="3725"/>
      <c r="AY40" s="3725"/>
      <c r="AZ40" s="3725"/>
      <c r="BA40" s="3725"/>
      <c r="BB40" s="3725"/>
      <c r="BC40" s="3725"/>
      <c r="BD40" s="3725"/>
      <c r="BE40" s="3725"/>
      <c r="BF40" s="3725"/>
      <c r="BG40" s="3725"/>
      <c r="BH40" s="3725"/>
      <c r="BI40" s="3725"/>
      <c r="BJ40" s="3725"/>
      <c r="BK40" s="3725"/>
      <c r="BL40" s="572"/>
      <c r="BM40" s="572"/>
      <c r="BN40" s="572"/>
      <c r="BO40" s="572"/>
      <c r="BP40" s="572"/>
      <c r="BQ40" s="572"/>
      <c r="BR40" s="572"/>
      <c r="BS40" s="572"/>
      <c r="CB40" s="200"/>
    </row>
    <row r="41" spans="2:80" s="196" customFormat="1" ht="30" customHeight="1">
      <c r="B41" s="570"/>
      <c r="C41" s="20"/>
      <c r="D41" s="317"/>
      <c r="E41" s="26"/>
      <c r="F41" s="3725"/>
      <c r="G41" s="3725"/>
      <c r="H41" s="3725"/>
      <c r="I41" s="3725"/>
      <c r="J41" s="3725"/>
      <c r="K41" s="3725"/>
      <c r="L41" s="3725"/>
      <c r="M41" s="3725"/>
      <c r="N41" s="3725"/>
      <c r="O41" s="3725"/>
      <c r="P41" s="3725"/>
      <c r="Q41" s="3725"/>
      <c r="R41" s="3725"/>
      <c r="S41" s="3725"/>
      <c r="T41" s="3725"/>
      <c r="U41" s="3725"/>
      <c r="V41" s="3725"/>
      <c r="W41" s="3725"/>
      <c r="X41" s="3725"/>
      <c r="Y41" s="3725"/>
      <c r="Z41" s="3725"/>
      <c r="AA41" s="3725"/>
      <c r="AB41" s="3725"/>
      <c r="AC41" s="3725"/>
      <c r="AD41" s="3725"/>
      <c r="AE41" s="3725"/>
      <c r="AF41" s="3725"/>
      <c r="AG41" s="3725"/>
      <c r="AH41" s="3725"/>
      <c r="AI41" s="3725"/>
      <c r="AJ41" s="3725"/>
      <c r="AK41" s="3725"/>
      <c r="AL41" s="3725"/>
      <c r="AM41" s="3725"/>
      <c r="AN41" s="3725"/>
      <c r="AO41" s="3725"/>
      <c r="AP41" s="3725"/>
      <c r="AQ41" s="3725"/>
      <c r="AR41" s="3725"/>
      <c r="AS41" s="3725"/>
      <c r="AT41" s="3725"/>
      <c r="AU41" s="3725"/>
      <c r="AV41" s="3725"/>
      <c r="AW41" s="3725"/>
      <c r="AX41" s="3725"/>
      <c r="AY41" s="3725"/>
      <c r="AZ41" s="3725"/>
      <c r="BA41" s="3725"/>
      <c r="BB41" s="3725"/>
      <c r="BC41" s="3725"/>
      <c r="BD41" s="3725"/>
      <c r="BE41" s="3725"/>
      <c r="BF41" s="3725"/>
      <c r="BG41" s="3725"/>
      <c r="BH41" s="3725"/>
      <c r="BI41" s="3725"/>
      <c r="BJ41" s="3725"/>
      <c r="BK41" s="3725"/>
      <c r="BL41" s="572"/>
      <c r="BM41" s="572"/>
      <c r="BN41" s="572"/>
      <c r="BO41" s="572"/>
      <c r="BP41" s="572"/>
      <c r="BQ41" s="572"/>
      <c r="BR41" s="572"/>
      <c r="BS41" s="572"/>
      <c r="BU41" s="3717" t="s">
        <v>896</v>
      </c>
      <c r="BV41" s="3718"/>
      <c r="BW41" s="3718"/>
      <c r="BX41" s="3676"/>
      <c r="BY41" s="3677"/>
      <c r="BZ41" s="3678"/>
      <c r="CB41" s="200"/>
    </row>
    <row r="42" spans="2:80" s="196" customFormat="1" ht="30" customHeight="1">
      <c r="B42" s="570"/>
      <c r="C42" s="20"/>
      <c r="D42" s="318"/>
      <c r="E42" s="26"/>
      <c r="F42" s="107" t="s">
        <v>897</v>
      </c>
      <c r="G42" s="107"/>
      <c r="BU42" s="3718"/>
      <c r="BV42" s="3718"/>
      <c r="BW42" s="3718"/>
      <c r="BX42" s="3679"/>
      <c r="BY42" s="3680"/>
      <c r="BZ42" s="3681"/>
      <c r="CB42" s="200"/>
    </row>
    <row r="43" spans="2:80" s="196" customFormat="1" ht="30" customHeight="1">
      <c r="B43" s="570"/>
      <c r="C43" s="20"/>
      <c r="D43" s="318"/>
      <c r="E43" s="26"/>
      <c r="F43" s="107" t="s">
        <v>2918</v>
      </c>
      <c r="G43" s="107"/>
      <c r="CB43" s="200"/>
    </row>
    <row r="44" spans="2:80" s="196" customFormat="1" ht="11.25" customHeight="1">
      <c r="B44" s="570"/>
      <c r="C44" s="20"/>
      <c r="D44" s="127"/>
      <c r="E44" s="26"/>
      <c r="F44" s="318"/>
      <c r="G44" s="318"/>
      <c r="CB44" s="200"/>
    </row>
    <row r="45" spans="2:80" s="196" customFormat="1" ht="30" customHeight="1">
      <c r="B45" s="570"/>
      <c r="C45" s="20"/>
      <c r="D45" s="317" t="s">
        <v>326</v>
      </c>
      <c r="E45" s="26"/>
      <c r="F45" s="318" t="s">
        <v>224</v>
      </c>
      <c r="G45" s="318"/>
      <c r="BU45" s="3717" t="s">
        <v>898</v>
      </c>
      <c r="BV45" s="3718"/>
      <c r="BW45" s="3718"/>
      <c r="BX45" s="3676"/>
      <c r="BY45" s="3677"/>
      <c r="BZ45" s="3678"/>
      <c r="CB45" s="200"/>
    </row>
    <row r="46" spans="2:80" s="196" customFormat="1" ht="30" customHeight="1">
      <c r="B46" s="570"/>
      <c r="C46" s="20"/>
      <c r="D46" s="318"/>
      <c r="E46" s="26"/>
      <c r="F46" s="107" t="s">
        <v>899</v>
      </c>
      <c r="G46" s="318"/>
      <c r="BU46" s="3718"/>
      <c r="BV46" s="3718"/>
      <c r="BW46" s="3718"/>
      <c r="BX46" s="3679"/>
      <c r="BY46" s="3680"/>
      <c r="BZ46" s="3681"/>
      <c r="CB46" s="200"/>
    </row>
    <row r="47" spans="2:80" s="196" customFormat="1" ht="11.25" customHeight="1">
      <c r="B47" s="570"/>
      <c r="C47" s="20"/>
      <c r="D47" s="127"/>
      <c r="E47" s="26"/>
      <c r="F47" s="318"/>
      <c r="G47" s="318"/>
      <c r="CB47" s="200"/>
    </row>
    <row r="48" spans="2:80" s="196" customFormat="1" ht="30" customHeight="1">
      <c r="B48" s="570"/>
      <c r="C48" s="20"/>
      <c r="D48" s="317" t="s">
        <v>454</v>
      </c>
      <c r="E48" s="26"/>
      <c r="F48" s="318" t="s">
        <v>900</v>
      </c>
      <c r="G48" s="318"/>
      <c r="BU48" s="3717" t="s">
        <v>901</v>
      </c>
      <c r="BV48" s="3718"/>
      <c r="BW48" s="3718"/>
      <c r="BX48" s="3676"/>
      <c r="BY48" s="3677"/>
      <c r="BZ48" s="3678"/>
      <c r="CB48" s="200"/>
    </row>
    <row r="49" spans="2:80" s="196" customFormat="1" ht="30" customHeight="1">
      <c r="B49" s="570"/>
      <c r="C49" s="20"/>
      <c r="D49" s="318"/>
      <c r="E49" s="26"/>
      <c r="F49" s="107" t="s">
        <v>503</v>
      </c>
      <c r="G49" s="107"/>
      <c r="BU49" s="3718"/>
      <c r="BV49" s="3718"/>
      <c r="BW49" s="3718"/>
      <c r="BX49" s="3679"/>
      <c r="BY49" s="3680"/>
      <c r="BZ49" s="3681"/>
      <c r="CB49" s="200"/>
    </row>
    <row r="50" spans="2:80" s="196" customFormat="1" ht="11.25" customHeight="1">
      <c r="B50" s="570"/>
      <c r="C50" s="20"/>
      <c r="D50" s="128"/>
      <c r="E50" s="20"/>
      <c r="F50" s="285"/>
      <c r="G50" s="285"/>
      <c r="CB50" s="200"/>
    </row>
    <row r="51" spans="2:80" s="196" customFormat="1" ht="30" customHeight="1">
      <c r="B51" s="570"/>
      <c r="C51" s="20"/>
      <c r="D51" s="317" t="s">
        <v>455</v>
      </c>
      <c r="E51" s="26"/>
      <c r="F51" s="318" t="s">
        <v>2518</v>
      </c>
      <c r="G51" s="318"/>
      <c r="BU51" s="3717">
        <v>78</v>
      </c>
      <c r="BV51" s="3718"/>
      <c r="BW51" s="3718"/>
      <c r="BX51" s="3676"/>
      <c r="BY51" s="3677"/>
      <c r="BZ51" s="3678"/>
      <c r="CB51" s="200"/>
    </row>
    <row r="52" spans="2:80" s="196" customFormat="1" ht="30" customHeight="1">
      <c r="B52" s="546"/>
      <c r="C52" s="20"/>
      <c r="D52" s="318"/>
      <c r="E52" s="26"/>
      <c r="F52" s="107" t="s">
        <v>2519</v>
      </c>
      <c r="G52" s="107"/>
      <c r="H52" s="21"/>
      <c r="I52" s="21"/>
      <c r="J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3718"/>
      <c r="BV52" s="3718"/>
      <c r="BW52" s="3718"/>
      <c r="BX52" s="3679"/>
      <c r="BY52" s="3680"/>
      <c r="BZ52" s="3681"/>
      <c r="CA52" s="21"/>
      <c r="CB52" s="303"/>
    </row>
    <row r="53" spans="2:80" s="196" customFormat="1" ht="30" customHeight="1">
      <c r="B53" s="546"/>
      <c r="C53" s="20"/>
      <c r="D53" s="318"/>
      <c r="E53" s="26"/>
      <c r="F53" s="107"/>
      <c r="G53" s="107"/>
      <c r="H53" s="21"/>
      <c r="I53" s="21"/>
      <c r="J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322"/>
      <c r="BV53" s="322"/>
      <c r="BW53" s="322"/>
      <c r="BX53" s="1843"/>
      <c r="BY53" s="1843"/>
      <c r="BZ53" s="1843"/>
      <c r="CA53" s="21"/>
      <c r="CB53" s="303"/>
    </row>
    <row r="54" spans="2:80" s="196" customFormat="1" ht="30" customHeight="1">
      <c r="B54" s="570"/>
      <c r="C54" s="20"/>
      <c r="D54" s="317" t="s">
        <v>456</v>
      </c>
      <c r="E54" s="26"/>
      <c r="F54" s="318" t="s">
        <v>102</v>
      </c>
      <c r="G54" s="318"/>
      <c r="BU54" s="3717" t="s">
        <v>902</v>
      </c>
      <c r="BV54" s="3718"/>
      <c r="BW54" s="3718"/>
      <c r="BX54" s="3676"/>
      <c r="BY54" s="3677"/>
      <c r="BZ54" s="3678"/>
      <c r="CB54" s="200"/>
    </row>
    <row r="55" spans="2:80" s="196" customFormat="1" ht="30" customHeight="1">
      <c r="B55" s="546"/>
      <c r="C55" s="20"/>
      <c r="D55" s="318"/>
      <c r="E55" s="26"/>
      <c r="F55" s="107" t="s">
        <v>103</v>
      </c>
      <c r="G55" s="107"/>
      <c r="H55" s="21"/>
      <c r="I55" s="21"/>
      <c r="J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3718"/>
      <c r="BV55" s="3718"/>
      <c r="BW55" s="3718"/>
      <c r="BX55" s="3679"/>
      <c r="BY55" s="3680"/>
      <c r="BZ55" s="3681"/>
      <c r="CA55" s="21"/>
      <c r="CB55" s="303"/>
    </row>
    <row r="56" spans="2:80" s="196" customFormat="1" ht="30" customHeight="1">
      <c r="B56" s="546"/>
      <c r="C56" s="20"/>
      <c r="D56" s="318"/>
      <c r="E56" s="26"/>
      <c r="F56" s="107"/>
      <c r="G56" s="107"/>
      <c r="H56" s="21"/>
      <c r="I56" s="21"/>
      <c r="J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322"/>
      <c r="BV56" s="322"/>
      <c r="BW56" s="322"/>
      <c r="BX56" s="1840"/>
      <c r="BY56" s="1840"/>
      <c r="BZ56" s="1840"/>
      <c r="CA56" s="21"/>
      <c r="CB56" s="303"/>
    </row>
    <row r="57" spans="2:80" s="198" customFormat="1" ht="11.25" customHeight="1">
      <c r="B57" s="197"/>
      <c r="C57" s="26"/>
      <c r="D57" s="321"/>
      <c r="E57" s="26"/>
      <c r="F57" s="25"/>
      <c r="G57" s="32"/>
      <c r="H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208"/>
    </row>
    <row r="58" spans="2:80" s="198" customFormat="1" ht="30" customHeight="1" thickBot="1">
      <c r="B58" s="563"/>
      <c r="C58" s="564"/>
      <c r="D58" s="565"/>
      <c r="E58" s="564"/>
      <c r="F58" s="566"/>
      <c r="G58" s="567"/>
      <c r="H58" s="287"/>
      <c r="I58" s="568"/>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567"/>
      <c r="BE58" s="567"/>
      <c r="BF58" s="567"/>
      <c r="BG58" s="567"/>
      <c r="BH58" s="567"/>
      <c r="BI58" s="567"/>
      <c r="BJ58" s="567"/>
      <c r="BK58" s="567"/>
      <c r="BL58" s="567"/>
      <c r="BM58" s="567"/>
      <c r="BN58" s="567"/>
      <c r="BO58" s="567"/>
      <c r="BP58" s="567"/>
      <c r="BQ58" s="567"/>
      <c r="BR58" s="567"/>
      <c r="BS58" s="567"/>
      <c r="BT58" s="567"/>
      <c r="BU58" s="567"/>
      <c r="BV58" s="567"/>
      <c r="BW58" s="567"/>
      <c r="BX58" s="567"/>
      <c r="BY58" s="567"/>
      <c r="BZ58" s="567"/>
      <c r="CA58" s="567"/>
      <c r="CB58" s="569"/>
    </row>
    <row r="59" spans="2:80" s="198" customFormat="1" ht="30" customHeight="1">
      <c r="B59" s="197"/>
      <c r="C59" s="26"/>
      <c r="D59" s="3719" t="s">
        <v>2919</v>
      </c>
      <c r="E59" s="3720"/>
      <c r="F59" s="3720"/>
      <c r="G59" s="3720"/>
      <c r="H59" s="3720"/>
      <c r="I59" s="3720"/>
      <c r="J59" s="3720"/>
      <c r="K59" s="3720"/>
      <c r="L59" s="3720"/>
      <c r="M59" s="3720"/>
      <c r="N59" s="3720"/>
      <c r="O59" s="3720"/>
      <c r="P59" s="3720"/>
      <c r="Q59" s="3720"/>
      <c r="R59" s="3720"/>
      <c r="S59" s="3720"/>
      <c r="T59" s="3720"/>
      <c r="U59" s="3720"/>
      <c r="V59" s="3720"/>
      <c r="W59" s="3720"/>
      <c r="X59" s="3720"/>
      <c r="Y59" s="3720"/>
      <c r="Z59" s="3720"/>
      <c r="AA59" s="3720"/>
      <c r="AB59" s="3720"/>
      <c r="AC59" s="3720"/>
      <c r="AD59" s="3720"/>
      <c r="AE59" s="3721"/>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208"/>
    </row>
    <row r="60" spans="2:80" s="198" customFormat="1" ht="30" customHeight="1" thickBot="1">
      <c r="B60" s="197"/>
      <c r="C60" s="26"/>
      <c r="D60" s="3722"/>
      <c r="E60" s="3723"/>
      <c r="F60" s="3723"/>
      <c r="G60" s="3723"/>
      <c r="H60" s="3723"/>
      <c r="I60" s="3723"/>
      <c r="J60" s="3723"/>
      <c r="K60" s="3723"/>
      <c r="L60" s="3723"/>
      <c r="M60" s="3723"/>
      <c r="N60" s="3723"/>
      <c r="O60" s="3723"/>
      <c r="P60" s="3723"/>
      <c r="Q60" s="3723"/>
      <c r="R60" s="3723"/>
      <c r="S60" s="3723"/>
      <c r="T60" s="3723"/>
      <c r="U60" s="3723"/>
      <c r="V60" s="3723"/>
      <c r="W60" s="3723"/>
      <c r="X60" s="3723"/>
      <c r="Y60" s="3723"/>
      <c r="Z60" s="3723"/>
      <c r="AA60" s="3723"/>
      <c r="AB60" s="3723"/>
      <c r="AC60" s="3723"/>
      <c r="AD60" s="3723"/>
      <c r="AE60" s="3724"/>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208"/>
    </row>
    <row r="61" spans="2:80" s="198" customFormat="1" ht="30" customHeight="1">
      <c r="B61" s="1844"/>
      <c r="C61" s="653"/>
      <c r="D61" s="1823"/>
      <c r="E61" s="1823"/>
      <c r="F61" s="1823"/>
      <c r="G61" s="1823"/>
      <c r="H61" s="1823"/>
      <c r="I61" s="1823"/>
      <c r="J61" s="1823"/>
      <c r="K61" s="1823"/>
      <c r="L61" s="1823"/>
      <c r="M61" s="1823"/>
      <c r="N61" s="1823"/>
      <c r="O61" s="1823"/>
      <c r="P61" s="1823"/>
      <c r="Q61" s="1823"/>
      <c r="R61" s="1823"/>
      <c r="S61" s="1823"/>
      <c r="T61" s="1823"/>
      <c r="U61" s="1823"/>
      <c r="V61" s="1823"/>
      <c r="W61" s="1823"/>
      <c r="X61" s="1823"/>
      <c r="Y61" s="1823"/>
      <c r="Z61" s="1823"/>
      <c r="AA61" s="1823"/>
      <c r="AB61" s="1823"/>
      <c r="AC61" s="1823"/>
      <c r="AD61" s="1823"/>
      <c r="AE61" s="1823"/>
      <c r="AF61" s="644"/>
      <c r="AG61" s="644"/>
      <c r="AH61" s="644"/>
      <c r="AI61" s="23"/>
      <c r="AJ61" s="23"/>
      <c r="AK61" s="23"/>
      <c r="AL61" s="23"/>
      <c r="AM61" s="23"/>
      <c r="AN61" s="23"/>
      <c r="AO61" s="23"/>
      <c r="AP61" s="23"/>
      <c r="AQ61" s="23"/>
      <c r="AR61" s="23"/>
      <c r="AS61" s="23"/>
      <c r="AT61" s="23"/>
      <c r="AU61" s="23"/>
      <c r="AV61" s="23"/>
      <c r="AW61" s="23"/>
      <c r="AX61" s="23"/>
      <c r="AY61" s="23"/>
      <c r="AZ61" s="23"/>
      <c r="BA61" s="23"/>
      <c r="BB61" s="23"/>
      <c r="BC61" s="23"/>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208"/>
    </row>
    <row r="62" spans="2:80" s="198" customFormat="1" ht="30" customHeight="1">
      <c r="B62" s="197"/>
      <c r="C62" s="27" t="s">
        <v>494</v>
      </c>
      <c r="D62" s="27" t="s">
        <v>2520</v>
      </c>
      <c r="F62" s="26"/>
      <c r="G62" s="318"/>
      <c r="H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208"/>
    </row>
    <row r="63" spans="2:80" s="198" customFormat="1" ht="30" customHeight="1">
      <c r="B63" s="197"/>
      <c r="C63" s="26"/>
      <c r="D63" s="25" t="s">
        <v>2521</v>
      </c>
      <c r="F63" s="26"/>
      <c r="G63" s="318"/>
      <c r="H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208"/>
    </row>
    <row r="64" spans="2:80" s="198" customFormat="1" ht="11.25" customHeight="1">
      <c r="B64" s="197"/>
      <c r="C64" s="26"/>
      <c r="D64" s="321"/>
      <c r="E64" s="26"/>
      <c r="F64" s="25"/>
      <c r="G64" s="32"/>
      <c r="H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208"/>
    </row>
    <row r="65" spans="2:80" s="198" customFormat="1" ht="30" customHeight="1">
      <c r="B65" s="197"/>
      <c r="C65" s="26"/>
      <c r="E65" s="547" t="s">
        <v>875</v>
      </c>
      <c r="G65" s="548"/>
      <c r="H65" s="548"/>
      <c r="I65" s="31"/>
      <c r="J65" s="31"/>
      <c r="K65" s="31"/>
      <c r="L65" s="31"/>
      <c r="M65" s="31"/>
      <c r="N65" s="31"/>
      <c r="O65" s="31"/>
      <c r="P65" s="31"/>
      <c r="Q65" s="31"/>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208"/>
    </row>
    <row r="66" spans="2:80" s="198" customFormat="1" ht="30" customHeight="1">
      <c r="B66" s="197"/>
      <c r="C66" s="26"/>
      <c r="D66" s="3673" t="s">
        <v>21</v>
      </c>
      <c r="E66" s="3674"/>
      <c r="F66" s="3676"/>
      <c r="G66" s="3677"/>
      <c r="H66" s="3678"/>
      <c r="I66" s="549"/>
      <c r="J66" s="3682" t="s">
        <v>869</v>
      </c>
      <c r="K66" s="3682"/>
      <c r="L66" s="3682"/>
      <c r="M66" s="3682"/>
      <c r="N66" s="3682"/>
      <c r="O66" s="3682"/>
      <c r="P66" s="3682"/>
      <c r="Q66" s="3682"/>
      <c r="R66" s="23"/>
      <c r="S66" s="3673" t="s">
        <v>22</v>
      </c>
      <c r="T66" s="3674"/>
      <c r="U66" s="3676"/>
      <c r="V66" s="3677"/>
      <c r="W66" s="3678"/>
      <c r="X66" s="549"/>
      <c r="Y66" s="3682" t="s">
        <v>870</v>
      </c>
      <c r="Z66" s="3682"/>
      <c r="AA66" s="3682"/>
      <c r="AB66" s="3682"/>
      <c r="AC66" s="3682"/>
      <c r="AD66" s="3682"/>
      <c r="AE66" s="3682"/>
      <c r="AF66" s="3682"/>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208"/>
    </row>
    <row r="67" spans="2:80" s="198" customFormat="1" ht="30" customHeight="1">
      <c r="B67" s="197"/>
      <c r="C67" s="26"/>
      <c r="D67" s="3675"/>
      <c r="E67" s="3674"/>
      <c r="F67" s="3679"/>
      <c r="G67" s="3680"/>
      <c r="H67" s="3681"/>
      <c r="I67" s="549"/>
      <c r="J67" s="3682"/>
      <c r="K67" s="3682"/>
      <c r="L67" s="3682"/>
      <c r="M67" s="3682"/>
      <c r="N67" s="3682"/>
      <c r="O67" s="3682"/>
      <c r="P67" s="3682"/>
      <c r="Q67" s="3682"/>
      <c r="R67" s="23"/>
      <c r="S67" s="3675"/>
      <c r="T67" s="3674"/>
      <c r="U67" s="3679"/>
      <c r="V67" s="3680"/>
      <c r="W67" s="3681"/>
      <c r="X67" s="549"/>
      <c r="Y67" s="3682"/>
      <c r="Z67" s="3682"/>
      <c r="AA67" s="3682"/>
      <c r="AB67" s="3682"/>
      <c r="AC67" s="3682"/>
      <c r="AD67" s="3682"/>
      <c r="AE67" s="3682"/>
      <c r="AF67" s="3682"/>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208"/>
    </row>
    <row r="68" spans="2:80" s="198" customFormat="1" ht="11.25" customHeight="1">
      <c r="B68" s="197"/>
      <c r="C68" s="26"/>
      <c r="D68" s="321"/>
      <c r="E68" s="26"/>
      <c r="F68" s="25"/>
      <c r="G68" s="32"/>
      <c r="H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208"/>
    </row>
    <row r="69" spans="2:80" s="198" customFormat="1" ht="30" customHeight="1">
      <c r="B69" s="197"/>
      <c r="C69" s="26"/>
      <c r="D69" s="27" t="s">
        <v>2522</v>
      </c>
      <c r="E69" s="27"/>
      <c r="F69" s="318"/>
      <c r="G69" s="32"/>
      <c r="H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208"/>
    </row>
    <row r="70" spans="2:80" s="198" customFormat="1" ht="30" customHeight="1">
      <c r="B70" s="197"/>
      <c r="C70" s="26"/>
      <c r="D70" s="25" t="s">
        <v>2523</v>
      </c>
      <c r="E70" s="26"/>
      <c r="F70" s="318"/>
      <c r="G70" s="32"/>
      <c r="H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32"/>
      <c r="BE70" s="32"/>
      <c r="BF70" s="32"/>
      <c r="BG70" s="32"/>
      <c r="BH70" s="32"/>
      <c r="BI70" s="32"/>
      <c r="BJ70" s="32"/>
      <c r="BK70" s="32"/>
      <c r="BL70" s="32"/>
      <c r="BM70" s="32"/>
      <c r="BN70" s="32"/>
      <c r="BO70" s="32"/>
      <c r="BP70" s="32"/>
      <c r="BQ70" s="32"/>
      <c r="BR70" s="32"/>
      <c r="BS70" s="32"/>
      <c r="BT70" s="32"/>
      <c r="BU70" s="32"/>
      <c r="BV70" s="32"/>
      <c r="BW70" s="32"/>
      <c r="BX70" s="3696" t="s">
        <v>874</v>
      </c>
      <c r="BY70" s="3696"/>
      <c r="BZ70" s="3696"/>
      <c r="CA70" s="32"/>
      <c r="CB70" s="208"/>
    </row>
    <row r="71" spans="2:80" s="198" customFormat="1" ht="11.25" customHeight="1">
      <c r="B71" s="197"/>
      <c r="C71" s="26"/>
      <c r="D71" s="20"/>
      <c r="E71" s="20"/>
      <c r="F71" s="285"/>
      <c r="G71" s="32"/>
      <c r="H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32"/>
      <c r="BE71" s="32"/>
      <c r="BF71" s="32"/>
      <c r="BG71" s="32"/>
      <c r="BH71" s="32"/>
      <c r="BI71" s="32"/>
      <c r="BJ71" s="32"/>
      <c r="BK71" s="32"/>
      <c r="BL71" s="32"/>
      <c r="BM71" s="32"/>
      <c r="BN71" s="32"/>
      <c r="BO71" s="32"/>
      <c r="BP71" s="32"/>
      <c r="BQ71" s="32"/>
      <c r="BR71" s="32"/>
      <c r="BS71" s="32"/>
      <c r="BT71" s="32"/>
      <c r="BU71" s="542"/>
      <c r="BV71" s="542"/>
      <c r="BW71" s="542"/>
      <c r="BX71" s="3726"/>
      <c r="BY71" s="3726"/>
      <c r="BZ71" s="3726"/>
      <c r="CA71" s="32"/>
      <c r="CB71" s="208"/>
    </row>
    <row r="72" spans="2:80" s="198" customFormat="1" ht="30" customHeight="1">
      <c r="B72" s="197"/>
      <c r="C72" s="26"/>
      <c r="D72" s="207" t="s">
        <v>6</v>
      </c>
      <c r="E72" s="26"/>
      <c r="F72" s="27" t="s">
        <v>876</v>
      </c>
      <c r="G72" s="32"/>
      <c r="H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32"/>
      <c r="BE72" s="32"/>
      <c r="BF72" s="32"/>
      <c r="BG72" s="32"/>
      <c r="BH72" s="32"/>
      <c r="BI72" s="32"/>
      <c r="BJ72" s="32"/>
      <c r="BK72" s="32"/>
      <c r="BL72" s="32"/>
      <c r="BM72" s="32"/>
      <c r="BN72" s="32"/>
      <c r="BO72" s="32"/>
      <c r="BP72" s="32"/>
      <c r="BQ72" s="32"/>
      <c r="BR72" s="32"/>
      <c r="BS72" s="32"/>
      <c r="BT72" s="32"/>
      <c r="BU72" s="3717" t="s">
        <v>877</v>
      </c>
      <c r="BV72" s="3718"/>
      <c r="BW72" s="3718"/>
      <c r="BX72" s="3676"/>
      <c r="BY72" s="3677"/>
      <c r="BZ72" s="3678"/>
      <c r="CA72" s="32"/>
      <c r="CB72" s="208"/>
    </row>
    <row r="73" spans="2:80" s="198" customFormat="1" ht="30" customHeight="1">
      <c r="B73" s="546"/>
      <c r="C73" s="21"/>
      <c r="D73" s="27"/>
      <c r="E73" s="26"/>
      <c r="F73" s="25" t="s">
        <v>878</v>
      </c>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3718"/>
      <c r="BV73" s="3718"/>
      <c r="BW73" s="3718"/>
      <c r="BX73" s="3679"/>
      <c r="BY73" s="3680"/>
      <c r="BZ73" s="3681"/>
      <c r="CA73" s="21"/>
      <c r="CB73" s="303"/>
    </row>
    <row r="74" spans="2:80" s="198" customFormat="1" ht="11.25" customHeight="1">
      <c r="B74" s="546"/>
      <c r="C74" s="21"/>
      <c r="D74" s="20"/>
      <c r="E74" s="20"/>
      <c r="F74" s="20"/>
      <c r="R74" s="31"/>
      <c r="S74" s="31"/>
      <c r="AF74" s="31"/>
      <c r="AG74" s="31"/>
      <c r="AH74" s="31"/>
      <c r="AI74" s="31"/>
      <c r="AJ74" s="31"/>
      <c r="AK74" s="31"/>
      <c r="AL74" s="31"/>
      <c r="AM74" s="31"/>
      <c r="AN74" s="31"/>
      <c r="AO74" s="31"/>
      <c r="AP74" s="31"/>
      <c r="AQ74" s="31"/>
      <c r="AR74" s="31"/>
      <c r="AS74" s="31"/>
      <c r="AT74" s="31"/>
      <c r="AU74" s="31"/>
      <c r="AV74" s="31"/>
      <c r="AW74" s="31"/>
      <c r="AX74" s="31"/>
      <c r="AY74" s="31"/>
      <c r="AZ74" s="31"/>
      <c r="BA74" s="196"/>
      <c r="BB74" s="196"/>
      <c r="BC74" s="67"/>
      <c r="BD74" s="67"/>
      <c r="BE74" s="67"/>
      <c r="BF74" s="67"/>
      <c r="BG74" s="67"/>
      <c r="BH74" s="67"/>
      <c r="BI74" s="67"/>
      <c r="BJ74" s="67"/>
      <c r="BK74" s="67"/>
      <c r="BL74" s="67"/>
      <c r="BM74" s="67"/>
      <c r="BN74" s="67"/>
      <c r="BO74" s="67"/>
      <c r="BP74" s="67"/>
      <c r="BQ74" s="67"/>
      <c r="BR74" s="67"/>
      <c r="BS74" s="67"/>
      <c r="BT74" s="67"/>
      <c r="BU74" s="542"/>
      <c r="BV74" s="542"/>
      <c r="BW74" s="542"/>
      <c r="BX74" s="542"/>
      <c r="BY74" s="542"/>
      <c r="BZ74" s="542"/>
      <c r="CA74" s="21"/>
      <c r="CB74" s="303"/>
    </row>
    <row r="75" spans="2:80" s="198" customFormat="1" ht="30" customHeight="1">
      <c r="B75" s="546"/>
      <c r="C75" s="21"/>
      <c r="D75" s="207" t="s">
        <v>7</v>
      </c>
      <c r="E75" s="26"/>
      <c r="F75" s="27" t="s">
        <v>499</v>
      </c>
      <c r="R75" s="550"/>
      <c r="S75" s="550"/>
      <c r="AF75" s="550"/>
      <c r="AG75" s="550"/>
      <c r="AH75" s="550"/>
      <c r="AI75" s="550"/>
      <c r="AJ75" s="550"/>
      <c r="AK75" s="550"/>
      <c r="AL75" s="550"/>
      <c r="AM75" s="550"/>
      <c r="AN75" s="550"/>
      <c r="AO75" s="550"/>
      <c r="AP75" s="550"/>
      <c r="AQ75" s="550"/>
      <c r="AR75" s="550"/>
      <c r="AS75" s="550"/>
      <c r="AT75" s="550"/>
      <c r="AU75" s="550"/>
      <c r="AV75" s="550"/>
      <c r="AW75" s="550"/>
      <c r="AX75" s="550"/>
      <c r="AY75" s="550"/>
      <c r="AZ75" s="550"/>
      <c r="BA75" s="550"/>
      <c r="BB75" s="550"/>
      <c r="BC75" s="550"/>
      <c r="BD75" s="550"/>
      <c r="BE75" s="550"/>
      <c r="BF75" s="550"/>
      <c r="BG75" s="550"/>
      <c r="BH75" s="550"/>
      <c r="BI75" s="550"/>
      <c r="BJ75" s="550"/>
      <c r="BK75" s="550"/>
      <c r="BL75" s="550"/>
      <c r="BM75" s="550"/>
      <c r="BN75" s="550"/>
      <c r="BO75" s="550"/>
      <c r="BP75" s="550"/>
      <c r="BQ75" s="550"/>
      <c r="BR75" s="550"/>
      <c r="BS75" s="550"/>
      <c r="BT75" s="550"/>
      <c r="BU75" s="3717" t="s">
        <v>879</v>
      </c>
      <c r="BV75" s="3718"/>
      <c r="BW75" s="3718"/>
      <c r="BX75" s="3676"/>
      <c r="BY75" s="3677"/>
      <c r="BZ75" s="3678"/>
      <c r="CA75" s="21"/>
      <c r="CB75" s="303"/>
    </row>
    <row r="76" spans="2:80" s="198" customFormat="1" ht="30" customHeight="1">
      <c r="B76" s="546"/>
      <c r="C76" s="21"/>
      <c r="D76" s="27"/>
      <c r="E76" s="26"/>
      <c r="F76" s="25" t="s">
        <v>500</v>
      </c>
      <c r="R76" s="550"/>
      <c r="S76" s="550"/>
      <c r="AF76" s="550"/>
      <c r="AG76" s="550"/>
      <c r="AH76" s="550"/>
      <c r="AI76" s="550"/>
      <c r="AJ76" s="550"/>
      <c r="AK76" s="550"/>
      <c r="AL76" s="550"/>
      <c r="AM76" s="550"/>
      <c r="AN76" s="550"/>
      <c r="AO76" s="550"/>
      <c r="AP76" s="550"/>
      <c r="AQ76" s="550"/>
      <c r="AR76" s="550"/>
      <c r="AS76" s="550"/>
      <c r="AT76" s="550"/>
      <c r="AU76" s="550"/>
      <c r="AV76" s="550"/>
      <c r="AW76" s="550"/>
      <c r="AX76" s="550"/>
      <c r="AY76" s="550"/>
      <c r="AZ76" s="550"/>
      <c r="BA76" s="550"/>
      <c r="BB76" s="550"/>
      <c r="BC76" s="550"/>
      <c r="BD76" s="550"/>
      <c r="BE76" s="550"/>
      <c r="BF76" s="550"/>
      <c r="BG76" s="550"/>
      <c r="BH76" s="550"/>
      <c r="BI76" s="550"/>
      <c r="BJ76" s="550"/>
      <c r="BK76" s="550"/>
      <c r="BL76" s="550"/>
      <c r="BM76" s="550"/>
      <c r="BN76" s="550"/>
      <c r="BO76" s="550"/>
      <c r="BP76" s="550"/>
      <c r="BQ76" s="550"/>
      <c r="BR76" s="550"/>
      <c r="BS76" s="550"/>
      <c r="BT76" s="550"/>
      <c r="BU76" s="3718"/>
      <c r="BV76" s="3718"/>
      <c r="BW76" s="3718"/>
      <c r="BX76" s="3679"/>
      <c r="BY76" s="3680"/>
      <c r="BZ76" s="3681"/>
      <c r="CA76" s="21"/>
      <c r="CB76" s="303"/>
    </row>
    <row r="77" spans="2:80" s="198" customFormat="1" ht="11.25" customHeight="1">
      <c r="B77" s="546"/>
      <c r="C77" s="21"/>
      <c r="D77" s="26"/>
      <c r="E77" s="26"/>
      <c r="F77" s="26"/>
      <c r="G77" s="31"/>
      <c r="H77" s="31"/>
      <c r="I77" s="31"/>
      <c r="J77" s="549"/>
      <c r="K77" s="549"/>
      <c r="L77" s="549"/>
      <c r="M77" s="549"/>
      <c r="N77" s="31"/>
      <c r="O77" s="550"/>
      <c r="P77" s="550"/>
      <c r="Q77" s="550"/>
      <c r="R77" s="550"/>
      <c r="S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c r="BN77" s="550"/>
      <c r="BO77" s="550"/>
      <c r="BP77" s="550"/>
      <c r="BQ77" s="550"/>
      <c r="BR77" s="550"/>
      <c r="BS77" s="550"/>
      <c r="BT77" s="550"/>
      <c r="BU77" s="542"/>
      <c r="BV77" s="542"/>
      <c r="BW77" s="542"/>
      <c r="BX77" s="542"/>
      <c r="BY77" s="542"/>
      <c r="BZ77" s="542"/>
      <c r="CA77" s="21"/>
      <c r="CB77" s="303"/>
    </row>
    <row r="78" spans="2:80" s="196" customFormat="1" ht="30" customHeight="1">
      <c r="B78" s="546"/>
      <c r="C78" s="21"/>
      <c r="D78" s="285" t="s">
        <v>8</v>
      </c>
      <c r="E78" s="26"/>
      <c r="F78" s="27" t="s">
        <v>2920</v>
      </c>
      <c r="R78" s="550"/>
      <c r="S78" s="550"/>
      <c r="AF78" s="550"/>
      <c r="AG78" s="550"/>
      <c r="AH78" s="550"/>
      <c r="AI78" s="550"/>
      <c r="AJ78" s="550"/>
      <c r="AK78" s="550"/>
      <c r="AL78" s="550"/>
      <c r="AM78" s="550"/>
      <c r="AN78" s="550"/>
      <c r="AO78" s="550"/>
      <c r="AP78" s="550"/>
      <c r="AQ78" s="550"/>
      <c r="AR78" s="550"/>
      <c r="AS78" s="550"/>
      <c r="AT78" s="550"/>
      <c r="AU78" s="550"/>
      <c r="AV78" s="550"/>
      <c r="AW78" s="550"/>
      <c r="AX78" s="550"/>
      <c r="AY78" s="550"/>
      <c r="AZ78" s="550"/>
      <c r="BA78" s="550"/>
      <c r="BB78" s="550"/>
      <c r="BC78" s="550"/>
      <c r="BD78" s="550"/>
      <c r="BE78" s="550"/>
      <c r="BF78" s="550"/>
      <c r="BG78" s="550"/>
      <c r="BH78" s="550"/>
      <c r="BI78" s="550"/>
      <c r="BJ78" s="550"/>
      <c r="BK78" s="550"/>
      <c r="BL78" s="550"/>
      <c r="BM78" s="550"/>
      <c r="BN78" s="550"/>
      <c r="BO78" s="550"/>
      <c r="BP78" s="550"/>
      <c r="BQ78" s="550"/>
      <c r="BR78" s="550"/>
      <c r="BS78" s="550"/>
      <c r="BT78" s="550"/>
      <c r="BU78" s="3717" t="s">
        <v>850</v>
      </c>
      <c r="BV78" s="3718"/>
      <c r="BW78" s="3718"/>
      <c r="BX78" s="3676"/>
      <c r="BY78" s="3677"/>
      <c r="BZ78" s="3678"/>
      <c r="CA78" s="21"/>
      <c r="CB78" s="303"/>
    </row>
    <row r="79" spans="2:80" s="196" customFormat="1" ht="30" customHeight="1">
      <c r="B79" s="546"/>
      <c r="C79" s="21"/>
      <c r="D79" s="27"/>
      <c r="E79" s="26"/>
      <c r="F79" s="25" t="s">
        <v>2921</v>
      </c>
      <c r="R79" s="550"/>
      <c r="S79" s="550"/>
      <c r="AF79" s="550"/>
      <c r="AG79" s="550"/>
      <c r="AH79" s="550"/>
      <c r="AI79" s="550"/>
      <c r="AJ79" s="550"/>
      <c r="AK79" s="550"/>
      <c r="AL79" s="550"/>
      <c r="AM79" s="550"/>
      <c r="AN79" s="550"/>
      <c r="AO79" s="550"/>
      <c r="AP79" s="550"/>
      <c r="AQ79" s="550"/>
      <c r="AR79" s="550"/>
      <c r="AS79" s="550"/>
      <c r="AT79" s="550"/>
      <c r="AU79" s="550"/>
      <c r="AV79" s="550"/>
      <c r="AW79" s="550"/>
      <c r="AX79" s="550"/>
      <c r="AY79" s="550"/>
      <c r="AZ79" s="550"/>
      <c r="BA79" s="550"/>
      <c r="BB79" s="550"/>
      <c r="BC79" s="550"/>
      <c r="BD79" s="550"/>
      <c r="BE79" s="550"/>
      <c r="BF79" s="550"/>
      <c r="BG79" s="550"/>
      <c r="BH79" s="550"/>
      <c r="BI79" s="550"/>
      <c r="BJ79" s="550"/>
      <c r="BK79" s="550"/>
      <c r="BL79" s="550"/>
      <c r="BM79" s="550"/>
      <c r="BN79" s="550"/>
      <c r="BO79" s="550"/>
      <c r="BP79" s="550"/>
      <c r="BQ79" s="550"/>
      <c r="BR79" s="550"/>
      <c r="BS79" s="550"/>
      <c r="BT79" s="550"/>
      <c r="BU79" s="3718"/>
      <c r="BV79" s="3718"/>
      <c r="BW79" s="3718"/>
      <c r="BX79" s="3679"/>
      <c r="BY79" s="3680"/>
      <c r="BZ79" s="3681"/>
      <c r="CA79" s="21"/>
      <c r="CB79" s="303"/>
    </row>
    <row r="80" spans="2:80" s="196" customFormat="1" ht="11.25" customHeight="1">
      <c r="B80" s="546"/>
      <c r="C80" s="21"/>
      <c r="D80" s="321"/>
      <c r="E80" s="26"/>
      <c r="F80" s="25"/>
      <c r="G80" s="549"/>
      <c r="H80" s="549"/>
      <c r="I80" s="549"/>
      <c r="J80" s="551"/>
      <c r="K80" s="551"/>
      <c r="L80" s="551"/>
      <c r="M80" s="551"/>
      <c r="N80" s="551"/>
      <c r="O80" s="551"/>
      <c r="P80" s="551"/>
      <c r="Q80" s="551"/>
      <c r="R80" s="550"/>
      <c r="S80" s="550"/>
      <c r="AF80" s="550"/>
      <c r="AG80" s="550"/>
      <c r="AH80" s="550"/>
      <c r="AI80" s="550"/>
      <c r="AJ80" s="550"/>
      <c r="AK80" s="550"/>
      <c r="AL80" s="550"/>
      <c r="AM80" s="550"/>
      <c r="AN80" s="550"/>
      <c r="AO80" s="550"/>
      <c r="AP80" s="550"/>
      <c r="AQ80" s="550"/>
      <c r="AR80" s="550"/>
      <c r="AS80" s="550"/>
      <c r="AT80" s="550"/>
      <c r="AU80" s="550"/>
      <c r="AV80" s="550"/>
      <c r="AW80" s="550"/>
      <c r="AX80" s="550"/>
      <c r="AY80" s="550"/>
      <c r="AZ80" s="550"/>
      <c r="BA80" s="550"/>
      <c r="BB80" s="550"/>
      <c r="BC80" s="550"/>
      <c r="BD80" s="550"/>
      <c r="BE80" s="550"/>
      <c r="BF80" s="550"/>
      <c r="BG80" s="550"/>
      <c r="BH80" s="550"/>
      <c r="BI80" s="550"/>
      <c r="BJ80" s="550"/>
      <c r="BK80" s="550"/>
      <c r="BL80" s="550"/>
      <c r="BM80" s="550"/>
      <c r="BN80" s="550"/>
      <c r="BO80" s="550"/>
      <c r="BP80" s="550"/>
      <c r="BQ80" s="550"/>
      <c r="BR80" s="550"/>
      <c r="BS80" s="550"/>
      <c r="BT80" s="550"/>
      <c r="BU80" s="542"/>
      <c r="BV80" s="542"/>
      <c r="BW80" s="542"/>
      <c r="BX80" s="542"/>
      <c r="BY80" s="542"/>
      <c r="BZ80" s="542"/>
      <c r="CA80" s="21"/>
      <c r="CB80" s="303"/>
    </row>
    <row r="81" spans="2:80" s="196" customFormat="1" ht="30" customHeight="1">
      <c r="B81" s="546"/>
      <c r="C81" s="21"/>
      <c r="D81" s="207" t="s">
        <v>9</v>
      </c>
      <c r="E81" s="26"/>
      <c r="F81" s="27" t="s">
        <v>880</v>
      </c>
      <c r="G81" s="549"/>
      <c r="H81" s="549"/>
      <c r="I81" s="549"/>
      <c r="J81" s="551"/>
      <c r="K81" s="551"/>
      <c r="L81" s="551"/>
      <c r="M81" s="551"/>
      <c r="N81" s="551"/>
      <c r="O81" s="551"/>
      <c r="P81" s="551"/>
      <c r="Q81" s="551"/>
      <c r="R81" s="550"/>
      <c r="S81" s="550"/>
      <c r="AF81" s="550"/>
      <c r="AG81" s="550"/>
      <c r="AH81" s="550"/>
      <c r="AI81" s="550"/>
      <c r="AJ81" s="550"/>
      <c r="AK81" s="550"/>
      <c r="AL81" s="550"/>
      <c r="AM81" s="550"/>
      <c r="AN81" s="550"/>
      <c r="AO81" s="550"/>
      <c r="AP81" s="550"/>
      <c r="AQ81" s="550"/>
      <c r="AR81" s="550"/>
      <c r="AS81" s="550"/>
      <c r="AT81" s="550"/>
      <c r="AU81" s="550"/>
      <c r="AV81" s="550"/>
      <c r="AW81" s="550"/>
      <c r="AX81" s="550"/>
      <c r="AY81" s="550"/>
      <c r="AZ81" s="550"/>
      <c r="BA81" s="550"/>
      <c r="BB81" s="550"/>
      <c r="BC81" s="550"/>
      <c r="BD81" s="550"/>
      <c r="BE81" s="550"/>
      <c r="BF81" s="550"/>
      <c r="BG81" s="550"/>
      <c r="BH81" s="550"/>
      <c r="BI81" s="550"/>
      <c r="BJ81" s="550"/>
      <c r="BK81" s="550"/>
      <c r="BL81" s="550"/>
      <c r="BM81" s="550"/>
      <c r="BN81" s="550"/>
      <c r="BO81" s="550"/>
      <c r="BP81" s="550"/>
      <c r="BQ81" s="550"/>
      <c r="BR81" s="550"/>
      <c r="BS81" s="550"/>
      <c r="BT81" s="550"/>
      <c r="BU81" s="3717" t="s">
        <v>881</v>
      </c>
      <c r="BV81" s="3718"/>
      <c r="BW81" s="3718"/>
      <c r="BX81" s="3676"/>
      <c r="BY81" s="3677"/>
      <c r="BZ81" s="3678"/>
      <c r="CA81" s="21"/>
      <c r="CB81" s="303"/>
    </row>
    <row r="82" spans="2:80" s="196" customFormat="1" ht="30" customHeight="1">
      <c r="B82" s="546"/>
      <c r="C82" s="21"/>
      <c r="D82" s="27"/>
      <c r="E82" s="26"/>
      <c r="F82" s="25" t="s">
        <v>501</v>
      </c>
      <c r="G82" s="549"/>
      <c r="H82" s="549"/>
      <c r="I82" s="549"/>
      <c r="J82" s="551"/>
      <c r="K82" s="551"/>
      <c r="L82" s="551"/>
      <c r="M82" s="551"/>
      <c r="N82" s="551"/>
      <c r="O82" s="551"/>
      <c r="P82" s="551"/>
      <c r="Q82" s="551"/>
      <c r="R82" s="550"/>
      <c r="S82" s="550"/>
      <c r="AF82" s="550"/>
      <c r="AG82" s="550"/>
      <c r="AH82" s="550"/>
      <c r="AI82" s="550"/>
      <c r="AJ82" s="550"/>
      <c r="AK82" s="550"/>
      <c r="AL82" s="550"/>
      <c r="AM82" s="550"/>
      <c r="AN82" s="550"/>
      <c r="AO82" s="550"/>
      <c r="AP82" s="550"/>
      <c r="AQ82" s="550"/>
      <c r="AR82" s="550"/>
      <c r="AS82" s="550"/>
      <c r="AT82" s="550"/>
      <c r="AU82" s="550"/>
      <c r="AV82" s="550"/>
      <c r="AW82" s="550"/>
      <c r="AX82" s="550"/>
      <c r="AY82" s="550"/>
      <c r="AZ82" s="550"/>
      <c r="BA82" s="550"/>
      <c r="BB82" s="550"/>
      <c r="BC82" s="550"/>
      <c r="BD82" s="550"/>
      <c r="BE82" s="550"/>
      <c r="BF82" s="550"/>
      <c r="BG82" s="550"/>
      <c r="BH82" s="550"/>
      <c r="BI82" s="550"/>
      <c r="BJ82" s="550"/>
      <c r="BK82" s="550"/>
      <c r="BL82" s="550"/>
      <c r="BM82" s="550"/>
      <c r="BN82" s="550"/>
      <c r="BO82" s="550"/>
      <c r="BP82" s="550"/>
      <c r="BQ82" s="550"/>
      <c r="BR82" s="550"/>
      <c r="BS82" s="550"/>
      <c r="BT82" s="550"/>
      <c r="BU82" s="3718"/>
      <c r="BV82" s="3718"/>
      <c r="BW82" s="3718"/>
      <c r="BX82" s="3679"/>
      <c r="BY82" s="3680"/>
      <c r="BZ82" s="3681"/>
      <c r="CA82" s="21"/>
      <c r="CB82" s="303"/>
    </row>
    <row r="83" spans="2:80" s="196" customFormat="1" ht="5.25" customHeight="1">
      <c r="B83" s="546"/>
      <c r="C83" s="21"/>
      <c r="D83" s="313"/>
      <c r="E83" s="313"/>
      <c r="F83" s="549"/>
      <c r="G83" s="549"/>
      <c r="H83" s="549"/>
      <c r="I83" s="549"/>
      <c r="J83" s="551"/>
      <c r="K83" s="551"/>
      <c r="L83" s="551"/>
      <c r="M83" s="551"/>
      <c r="N83" s="551"/>
      <c r="O83" s="551"/>
      <c r="P83" s="551"/>
      <c r="Q83" s="551"/>
      <c r="R83" s="550"/>
      <c r="S83" s="550"/>
      <c r="AF83" s="550"/>
      <c r="AG83" s="550"/>
      <c r="AH83" s="550"/>
      <c r="AI83" s="550"/>
      <c r="AJ83" s="550"/>
      <c r="AK83" s="550"/>
      <c r="AL83" s="550"/>
      <c r="AM83" s="550"/>
      <c r="AN83" s="550"/>
      <c r="AO83" s="550"/>
      <c r="AP83" s="550"/>
      <c r="AQ83" s="550"/>
      <c r="AR83" s="550"/>
      <c r="AS83" s="550"/>
      <c r="AT83" s="550"/>
      <c r="AU83" s="550"/>
      <c r="AV83" s="550"/>
      <c r="AW83" s="550"/>
      <c r="AX83" s="550"/>
      <c r="AY83" s="550"/>
      <c r="AZ83" s="550"/>
      <c r="BA83" s="550"/>
      <c r="BB83" s="550"/>
      <c r="BC83" s="550"/>
      <c r="BD83" s="550"/>
      <c r="BE83" s="550"/>
      <c r="BF83" s="550"/>
      <c r="BG83" s="550"/>
      <c r="BH83" s="550"/>
      <c r="BI83" s="550"/>
      <c r="BJ83" s="550"/>
      <c r="BK83" s="550"/>
      <c r="BL83" s="550"/>
      <c r="BM83" s="550"/>
      <c r="BN83" s="550"/>
      <c r="BO83" s="550"/>
      <c r="BP83" s="550"/>
      <c r="BQ83" s="550"/>
      <c r="BR83" s="550"/>
      <c r="BS83" s="550"/>
      <c r="BT83" s="550"/>
      <c r="BU83" s="550"/>
      <c r="BV83" s="550"/>
      <c r="BW83" s="550"/>
      <c r="BX83" s="550"/>
      <c r="BY83" s="550"/>
      <c r="BZ83" s="550"/>
      <c r="CA83" s="21"/>
      <c r="CB83" s="303"/>
    </row>
    <row r="84" spans="2:80" s="196" customFormat="1" ht="30" customHeight="1" thickBot="1">
      <c r="B84" s="570"/>
      <c r="CB84" s="200"/>
    </row>
    <row r="85" spans="2:80" s="196" customFormat="1" ht="30" customHeight="1">
      <c r="B85" s="570"/>
      <c r="F85" s="1235"/>
      <c r="G85" s="1257"/>
      <c r="H85" s="1257"/>
      <c r="I85" s="1257"/>
      <c r="J85" s="1236"/>
      <c r="K85" s="1236"/>
      <c r="L85" s="1236"/>
      <c r="M85" s="1236"/>
      <c r="N85" s="1236"/>
      <c r="O85" s="1236"/>
      <c r="P85" s="1236"/>
      <c r="Q85" s="1236"/>
      <c r="R85" s="1236"/>
      <c r="S85" s="1236"/>
      <c r="T85" s="1236"/>
      <c r="U85" s="1236"/>
      <c r="V85" s="1236"/>
      <c r="W85" s="1236"/>
      <c r="X85" s="1236"/>
      <c r="Y85" s="1236"/>
      <c r="Z85" s="1236"/>
      <c r="AA85" s="1236"/>
      <c r="AB85" s="1236"/>
      <c r="AC85" s="1236"/>
      <c r="AD85" s="1236"/>
      <c r="AE85" s="1236"/>
      <c r="AF85" s="1236"/>
      <c r="AG85" s="1236"/>
      <c r="AH85" s="1236"/>
      <c r="AI85" s="1236"/>
      <c r="AJ85" s="1236"/>
      <c r="AK85" s="1236"/>
      <c r="AL85" s="1236"/>
      <c r="AM85" s="1236"/>
      <c r="AN85" s="1236"/>
      <c r="AO85" s="1236"/>
      <c r="AP85" s="1236"/>
      <c r="AQ85" s="1236"/>
      <c r="AR85" s="1236"/>
      <c r="AS85" s="1236"/>
      <c r="AT85" s="1236"/>
      <c r="AU85" s="1236"/>
      <c r="AV85" s="1236"/>
      <c r="AW85" s="1236"/>
      <c r="AX85" s="1236"/>
      <c r="AY85" s="1236"/>
      <c r="AZ85" s="1236"/>
      <c r="BA85" s="1236"/>
      <c r="BB85" s="1236"/>
      <c r="BC85" s="1236"/>
      <c r="BD85" s="1236"/>
      <c r="BE85" s="1236"/>
      <c r="BF85" s="1236"/>
      <c r="BG85" s="1236"/>
      <c r="BH85" s="1236"/>
      <c r="BI85" s="1236"/>
      <c r="BJ85" s="1236"/>
      <c r="BK85" s="1236"/>
      <c r="BL85" s="1236"/>
      <c r="BM85" s="1236"/>
      <c r="BN85" s="1236"/>
      <c r="BO85" s="1236"/>
      <c r="BP85" s="1236"/>
      <c r="BQ85" s="1236"/>
      <c r="BR85" s="1236"/>
      <c r="BS85" s="1236"/>
      <c r="BT85" s="1236"/>
      <c r="BU85" s="1236"/>
      <c r="BV85" s="1236"/>
      <c r="BW85" s="1236"/>
      <c r="BX85" s="1236"/>
      <c r="BY85" s="1236"/>
      <c r="BZ85" s="1251"/>
      <c r="CB85" s="200"/>
    </row>
    <row r="86" spans="2:80" s="196" customFormat="1" ht="30" customHeight="1">
      <c r="B86" s="570"/>
      <c r="F86" s="1237" t="s">
        <v>3085</v>
      </c>
      <c r="G86" s="1258"/>
      <c r="H86" s="1258"/>
      <c r="I86" s="1258"/>
      <c r="J86" s="1234"/>
      <c r="K86" s="1234"/>
      <c r="L86" s="1234"/>
      <c r="M86" s="1234"/>
      <c r="N86" s="1234"/>
      <c r="O86" s="1234"/>
      <c r="P86" s="1234"/>
      <c r="Q86" s="1234"/>
      <c r="R86" s="1234"/>
      <c r="S86" s="1234"/>
      <c r="T86" s="1234"/>
      <c r="U86" s="1234"/>
      <c r="V86" s="1234"/>
      <c r="W86" s="1234"/>
      <c r="X86" s="1234"/>
      <c r="Y86" s="1234"/>
      <c r="Z86" s="1234"/>
      <c r="AA86" s="1234"/>
      <c r="AB86" s="1234"/>
      <c r="AC86" s="1234"/>
      <c r="AD86" s="1234"/>
      <c r="AE86" s="1234"/>
      <c r="AF86" s="1234"/>
      <c r="AG86" s="1234"/>
      <c r="AH86" s="1234"/>
      <c r="AI86" s="1234"/>
      <c r="AJ86" s="1234"/>
      <c r="AK86" s="1234"/>
      <c r="AL86" s="1234"/>
      <c r="AM86" s="1234"/>
      <c r="AN86" s="1234"/>
      <c r="AO86" s="1234"/>
      <c r="AP86" s="1234"/>
      <c r="AQ86" s="1234"/>
      <c r="AR86" s="1234"/>
      <c r="AS86" s="1234"/>
      <c r="AT86" s="1234"/>
      <c r="AU86" s="1234"/>
      <c r="AV86" s="1234"/>
      <c r="AW86" s="1234"/>
      <c r="AX86" s="1234"/>
      <c r="AY86" s="1234"/>
      <c r="AZ86" s="1234"/>
      <c r="BA86" s="1234"/>
      <c r="BB86" s="1234"/>
      <c r="BC86" s="1234"/>
      <c r="BD86" s="1234"/>
      <c r="BE86" s="1234"/>
      <c r="BF86" s="1234"/>
      <c r="BG86" s="1234"/>
      <c r="BH86" s="1234"/>
      <c r="BI86" s="1234"/>
      <c r="BJ86" s="1234"/>
      <c r="BK86" s="1234"/>
      <c r="BL86" s="1234"/>
      <c r="BM86" s="1234"/>
      <c r="BN86" s="1234"/>
      <c r="BO86" s="1234"/>
      <c r="BP86" s="1234"/>
      <c r="BQ86" s="1234"/>
      <c r="BR86" s="1234"/>
      <c r="BS86" s="1234"/>
      <c r="BT86" s="1234"/>
      <c r="BU86" s="1234"/>
      <c r="BV86" s="1234"/>
      <c r="BW86" s="1234"/>
      <c r="BX86" s="1234"/>
      <c r="BY86" s="1234"/>
      <c r="BZ86" s="1252"/>
      <c r="CB86" s="200"/>
    </row>
    <row r="87" spans="2:80" s="196" customFormat="1" ht="30" customHeight="1">
      <c r="B87" s="570"/>
      <c r="F87" s="1259" t="s">
        <v>1158</v>
      </c>
      <c r="G87" s="1258"/>
      <c r="H87" s="1246" t="s">
        <v>11</v>
      </c>
      <c r="I87" s="1234"/>
      <c r="J87" s="1234"/>
      <c r="K87" s="1234"/>
      <c r="L87" s="1234"/>
      <c r="M87" s="1234"/>
      <c r="N87" s="1246" t="s">
        <v>2524</v>
      </c>
      <c r="O87" s="1234"/>
      <c r="P87" s="1234"/>
      <c r="Q87" s="1234"/>
      <c r="R87" s="1234"/>
      <c r="S87" s="1234"/>
      <c r="T87" s="1234"/>
      <c r="U87" s="1234"/>
      <c r="V87" s="1234"/>
      <c r="W87" s="1234"/>
      <c r="X87" s="1234"/>
      <c r="Y87" s="1234"/>
      <c r="Z87" s="1234"/>
      <c r="AA87" s="1234"/>
      <c r="AB87" s="1234"/>
      <c r="AC87" s="1234"/>
      <c r="AD87" s="1234"/>
      <c r="AE87" s="1234"/>
      <c r="AF87" s="1234"/>
      <c r="AG87" s="1234"/>
      <c r="AH87" s="1234"/>
      <c r="AI87" s="1234"/>
      <c r="AJ87" s="1234"/>
      <c r="AK87" s="1234"/>
      <c r="AL87" s="1234"/>
      <c r="AM87" s="1234"/>
      <c r="AN87" s="1234"/>
      <c r="AO87" s="1234"/>
      <c r="AP87" s="1234"/>
      <c r="AQ87" s="1234"/>
      <c r="AR87" s="1234"/>
      <c r="AS87" s="1234"/>
      <c r="AT87" s="1234"/>
      <c r="AU87" s="1234"/>
      <c r="AV87" s="1234"/>
      <c r="AW87" s="1234"/>
      <c r="AX87" s="1234"/>
      <c r="AY87" s="1234"/>
      <c r="AZ87" s="1234"/>
      <c r="BA87" s="1234"/>
      <c r="BB87" s="1234"/>
      <c r="BC87" s="1234"/>
      <c r="BD87" s="1234"/>
      <c r="BE87" s="1234"/>
      <c r="BF87" s="1234"/>
      <c r="BG87" s="1234"/>
      <c r="BH87" s="1234"/>
      <c r="BI87" s="1234"/>
      <c r="BJ87" s="1234"/>
      <c r="BK87" s="1234"/>
      <c r="BL87" s="1234"/>
      <c r="BM87" s="1234"/>
      <c r="BN87" s="1234"/>
      <c r="BO87" s="1234"/>
      <c r="BP87" s="1234"/>
      <c r="BQ87" s="1234"/>
      <c r="BR87" s="1234"/>
      <c r="BS87" s="1234"/>
      <c r="BT87" s="1234"/>
      <c r="BU87" s="1234"/>
      <c r="BV87" s="1234"/>
      <c r="BW87" s="1234"/>
      <c r="BX87" s="1234"/>
      <c r="BY87" s="1234"/>
      <c r="BZ87" s="1252"/>
      <c r="CB87" s="200"/>
    </row>
    <row r="88" spans="2:80" s="196" customFormat="1" ht="30" customHeight="1">
      <c r="B88" s="570"/>
      <c r="F88" s="1237" t="s">
        <v>2922</v>
      </c>
      <c r="G88" s="1258"/>
      <c r="H88" s="1258"/>
      <c r="I88" s="1258"/>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c r="AL88" s="1234"/>
      <c r="AM88" s="1234"/>
      <c r="AN88" s="1234"/>
      <c r="AO88" s="1234"/>
      <c r="AP88" s="1234"/>
      <c r="AQ88" s="1234"/>
      <c r="AR88" s="1234"/>
      <c r="AS88" s="1234"/>
      <c r="AT88" s="1234"/>
      <c r="AU88" s="1234"/>
      <c r="AV88" s="1234"/>
      <c r="AW88" s="1234"/>
      <c r="AX88" s="1234"/>
      <c r="AY88" s="1234"/>
      <c r="AZ88" s="1234"/>
      <c r="BA88" s="1234"/>
      <c r="BB88" s="1234"/>
      <c r="BC88" s="1234"/>
      <c r="BD88" s="1234"/>
      <c r="BE88" s="1234"/>
      <c r="BF88" s="1234"/>
      <c r="BG88" s="1234"/>
      <c r="BH88" s="1234"/>
      <c r="BI88" s="1234"/>
      <c r="BJ88" s="1234"/>
      <c r="BK88" s="1234"/>
      <c r="BL88" s="1234"/>
      <c r="BM88" s="1234"/>
      <c r="BN88" s="1234"/>
      <c r="BO88" s="1234"/>
      <c r="BP88" s="1234"/>
      <c r="BQ88" s="1234"/>
      <c r="BR88" s="1234"/>
      <c r="BS88" s="1234"/>
      <c r="BT88" s="1234"/>
      <c r="BU88" s="1234"/>
      <c r="BV88" s="1234"/>
      <c r="BW88" s="1234"/>
      <c r="BX88" s="1234"/>
      <c r="BY88" s="1234"/>
      <c r="BZ88" s="1252"/>
      <c r="CB88" s="200"/>
    </row>
    <row r="89" spans="2:80" s="196" customFormat="1" ht="30" customHeight="1">
      <c r="B89" s="570"/>
      <c r="F89" s="1260" t="s">
        <v>2525</v>
      </c>
      <c r="G89" s="1258"/>
      <c r="H89" s="1258"/>
      <c r="I89" s="1258"/>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c r="AL89" s="1234"/>
      <c r="AM89" s="1234"/>
      <c r="AN89" s="1234"/>
      <c r="AO89" s="1234"/>
      <c r="AP89" s="1234"/>
      <c r="AQ89" s="1234"/>
      <c r="AR89" s="1234"/>
      <c r="AS89" s="1234"/>
      <c r="AT89" s="1234"/>
      <c r="AU89" s="1234"/>
      <c r="AV89" s="1234"/>
      <c r="AW89" s="1234"/>
      <c r="AX89" s="1234"/>
      <c r="AY89" s="1234"/>
      <c r="AZ89" s="1234"/>
      <c r="BA89" s="1234"/>
      <c r="BB89" s="1234"/>
      <c r="BC89" s="1234"/>
      <c r="BD89" s="1234"/>
      <c r="BE89" s="1234"/>
      <c r="BF89" s="1234"/>
      <c r="BG89" s="1234"/>
      <c r="BH89" s="1234"/>
      <c r="BI89" s="1234"/>
      <c r="BJ89" s="1234"/>
      <c r="BK89" s="1234"/>
      <c r="BL89" s="1234"/>
      <c r="BM89" s="1234"/>
      <c r="BN89" s="1234"/>
      <c r="BO89" s="1234"/>
      <c r="BP89" s="1234"/>
      <c r="BQ89" s="1234"/>
      <c r="BR89" s="1234"/>
      <c r="BS89" s="1234"/>
      <c r="BT89" s="1234"/>
      <c r="BU89" s="1234"/>
      <c r="BV89" s="1234"/>
      <c r="BW89" s="1234"/>
      <c r="BX89" s="1234"/>
      <c r="BY89" s="1234"/>
      <c r="BZ89" s="1252"/>
      <c r="CB89" s="200"/>
    </row>
    <row r="90" spans="2:80" s="196" customFormat="1" ht="30" customHeight="1">
      <c r="B90" s="570"/>
      <c r="F90" s="1238" t="s">
        <v>2526</v>
      </c>
      <c r="G90" s="1258"/>
      <c r="H90" s="1258"/>
      <c r="I90" s="1258"/>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c r="AL90" s="1234"/>
      <c r="AM90" s="1234"/>
      <c r="AN90" s="1234"/>
      <c r="AO90" s="1234"/>
      <c r="AP90" s="1234"/>
      <c r="AQ90" s="1234"/>
      <c r="AR90" s="1234"/>
      <c r="AS90" s="1234"/>
      <c r="AT90" s="1234"/>
      <c r="AU90" s="1234"/>
      <c r="AV90" s="1234"/>
      <c r="AW90" s="1234"/>
      <c r="AX90" s="1234"/>
      <c r="AY90" s="1234"/>
      <c r="AZ90" s="1234"/>
      <c r="BA90" s="1234"/>
      <c r="BB90" s="1234"/>
      <c r="BC90" s="1234"/>
      <c r="BD90" s="1234"/>
      <c r="BE90" s="1234"/>
      <c r="BF90" s="1234"/>
      <c r="BG90" s="1234"/>
      <c r="BH90" s="1234"/>
      <c r="BI90" s="1234"/>
      <c r="BJ90" s="1234"/>
      <c r="BK90" s="1234"/>
      <c r="BL90" s="1234"/>
      <c r="BM90" s="1234"/>
      <c r="BN90" s="1234"/>
      <c r="BO90" s="1234"/>
      <c r="BP90" s="1234"/>
      <c r="BQ90" s="1234"/>
      <c r="BR90" s="1234"/>
      <c r="BS90" s="1234"/>
      <c r="BT90" s="1234"/>
      <c r="BU90" s="1234"/>
      <c r="BV90" s="1234"/>
      <c r="BW90" s="1234"/>
      <c r="BX90" s="1234"/>
      <c r="BY90" s="1234"/>
      <c r="BZ90" s="1252"/>
      <c r="CB90" s="200"/>
    </row>
    <row r="91" spans="2:80" s="196" customFormat="1" ht="30" customHeight="1" thickBot="1">
      <c r="B91" s="570"/>
      <c r="F91" s="1845"/>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1239"/>
      <c r="AQ91" s="1239"/>
      <c r="AR91" s="1239"/>
      <c r="AS91" s="1239"/>
      <c r="AT91" s="1239"/>
      <c r="AU91" s="1239"/>
      <c r="AV91" s="1239"/>
      <c r="AW91" s="1239"/>
      <c r="AX91" s="1239"/>
      <c r="AY91" s="1239"/>
      <c r="AZ91" s="1239"/>
      <c r="BA91" s="1239"/>
      <c r="BB91" s="1239"/>
      <c r="BC91" s="1239"/>
      <c r="BD91" s="1239"/>
      <c r="BE91" s="1239"/>
      <c r="BF91" s="1239"/>
      <c r="BG91" s="1239"/>
      <c r="BH91" s="1239"/>
      <c r="BI91" s="1239"/>
      <c r="BJ91" s="1239"/>
      <c r="BK91" s="1239"/>
      <c r="BL91" s="1239"/>
      <c r="BM91" s="1239"/>
      <c r="BN91" s="1239"/>
      <c r="BO91" s="1239"/>
      <c r="BP91" s="1239"/>
      <c r="BQ91" s="1239"/>
      <c r="BR91" s="1239"/>
      <c r="BS91" s="1239"/>
      <c r="BT91" s="1239"/>
      <c r="BU91" s="1239"/>
      <c r="BV91" s="1239"/>
      <c r="BW91" s="1239"/>
      <c r="BX91" s="1239"/>
      <c r="BY91" s="1239"/>
      <c r="BZ91" s="1261"/>
      <c r="CB91" s="200"/>
    </row>
    <row r="92" spans="2:80" s="196" customFormat="1" ht="30" customHeight="1">
      <c r="B92" s="570"/>
      <c r="C92" s="1846"/>
      <c r="D92" s="1846"/>
      <c r="E92" s="1846"/>
      <c r="F92" s="1846"/>
      <c r="G92" s="1846"/>
      <c r="H92" s="1846"/>
      <c r="I92" s="1846"/>
      <c r="J92" s="1846"/>
      <c r="K92" s="1846"/>
      <c r="L92" s="1846"/>
      <c r="M92" s="1846"/>
      <c r="N92" s="1846"/>
      <c r="O92" s="1846"/>
      <c r="P92" s="1846"/>
      <c r="Q92" s="1846"/>
      <c r="R92" s="1846"/>
      <c r="S92" s="1846"/>
      <c r="T92" s="1846"/>
      <c r="U92" s="1846"/>
      <c r="V92" s="1846"/>
      <c r="W92" s="1846"/>
      <c r="X92" s="1846"/>
      <c r="Y92" s="1846"/>
      <c r="Z92" s="1846"/>
      <c r="AA92" s="1846"/>
      <c r="AB92" s="1846"/>
      <c r="AC92" s="1846"/>
      <c r="AD92" s="1846"/>
      <c r="AE92" s="1846"/>
      <c r="AF92" s="1846"/>
      <c r="AG92" s="1846"/>
      <c r="AH92" s="1846"/>
      <c r="AI92" s="1846"/>
      <c r="AJ92" s="1846"/>
      <c r="AK92" s="1846"/>
      <c r="AL92" s="1846"/>
      <c r="AM92" s="1846"/>
      <c r="AN92" s="1846"/>
      <c r="AO92" s="1846"/>
      <c r="AP92" s="1846"/>
      <c r="AQ92" s="1846"/>
      <c r="AR92" s="1846"/>
      <c r="AS92" s="1846"/>
      <c r="AT92" s="1846"/>
      <c r="AU92" s="1846"/>
      <c r="AV92" s="1846"/>
      <c r="AW92" s="1846"/>
      <c r="AX92" s="1846"/>
      <c r="AY92" s="1846"/>
      <c r="AZ92" s="1846"/>
      <c r="BA92" s="1846"/>
      <c r="BB92" s="1846"/>
      <c r="BC92" s="1846"/>
      <c r="BD92" s="1846"/>
      <c r="BE92" s="1846"/>
      <c r="BF92" s="1846"/>
      <c r="BG92" s="1846"/>
      <c r="BH92" s="1846"/>
      <c r="BI92" s="1846"/>
      <c r="BJ92" s="1846"/>
      <c r="BK92" s="1846"/>
      <c r="BL92" s="1846"/>
      <c r="BM92" s="1846"/>
      <c r="BN92" s="1846"/>
      <c r="BO92" s="1846"/>
      <c r="BP92" s="1846"/>
      <c r="BQ92" s="1846"/>
      <c r="BR92" s="1846"/>
      <c r="BS92" s="1846"/>
      <c r="BT92" s="1846"/>
      <c r="BU92" s="1846"/>
      <c r="BV92" s="1846"/>
      <c r="BW92" s="1846"/>
      <c r="BX92" s="1846"/>
      <c r="BY92" s="1846"/>
      <c r="BZ92" s="1846"/>
      <c r="CA92" s="1846"/>
      <c r="CB92" s="1847"/>
    </row>
    <row r="93" spans="2:80" s="196" customFormat="1" ht="30" customHeight="1">
      <c r="B93" s="570"/>
      <c r="C93" s="1846"/>
      <c r="D93" s="1846"/>
      <c r="E93" s="1846"/>
      <c r="F93" s="1846"/>
      <c r="G93" s="1846"/>
      <c r="H93" s="1846"/>
      <c r="I93" s="1846"/>
      <c r="J93" s="1846"/>
      <c r="K93" s="1846"/>
      <c r="L93" s="1846"/>
      <c r="M93" s="1846"/>
      <c r="N93" s="1846"/>
      <c r="O93" s="1846"/>
      <c r="P93" s="1846"/>
      <c r="Q93" s="1846"/>
      <c r="R93" s="1846"/>
      <c r="S93" s="1846"/>
      <c r="T93" s="1846"/>
      <c r="U93" s="1846"/>
      <c r="V93" s="1846"/>
      <c r="W93" s="1846"/>
      <c r="X93" s="1846"/>
      <c r="Y93" s="1846"/>
      <c r="Z93" s="1846"/>
      <c r="AA93" s="1846"/>
      <c r="AB93" s="1846"/>
      <c r="AC93" s="1846"/>
      <c r="AD93" s="1846"/>
      <c r="AE93" s="1846"/>
      <c r="AF93" s="1846"/>
      <c r="AG93" s="1846"/>
      <c r="AH93" s="1846"/>
      <c r="AI93" s="1846"/>
      <c r="AJ93" s="1846"/>
      <c r="AK93" s="1846"/>
      <c r="AL93" s="1846"/>
      <c r="AM93" s="1846"/>
      <c r="AN93" s="1846"/>
      <c r="AO93" s="1846"/>
      <c r="AP93" s="1846"/>
      <c r="AQ93" s="1846"/>
      <c r="AR93" s="1846"/>
      <c r="AS93" s="1846"/>
      <c r="AT93" s="1846"/>
      <c r="AU93" s="1846"/>
      <c r="AV93" s="1846"/>
      <c r="AW93" s="1846"/>
      <c r="AX93" s="1846"/>
      <c r="AY93" s="1846"/>
      <c r="AZ93" s="1846"/>
      <c r="BA93" s="1846"/>
      <c r="BB93" s="1846"/>
      <c r="BC93" s="1846"/>
      <c r="BD93" s="1846"/>
      <c r="BE93" s="1846"/>
      <c r="BF93" s="1846"/>
      <c r="BG93" s="1846"/>
      <c r="BH93" s="1846"/>
      <c r="BI93" s="1846"/>
      <c r="BJ93" s="1846"/>
      <c r="BK93" s="1846"/>
      <c r="BL93" s="1846"/>
      <c r="BM93" s="1846"/>
      <c r="BN93" s="1846"/>
      <c r="BO93" s="1846"/>
      <c r="BP93" s="1846"/>
      <c r="BQ93" s="1846"/>
      <c r="BR93" s="1846"/>
      <c r="BS93" s="1846"/>
      <c r="BT93" s="1846"/>
      <c r="BU93" s="1846"/>
      <c r="BV93" s="1846"/>
      <c r="BW93" s="1846"/>
      <c r="BX93" s="1846"/>
      <c r="BY93" s="1846"/>
      <c r="BZ93" s="1846"/>
      <c r="CA93" s="1846"/>
      <c r="CB93" s="1847"/>
    </row>
    <row r="94" spans="2:80" s="196" customFormat="1" ht="30" customHeight="1">
      <c r="B94" s="570"/>
      <c r="C94" s="1846"/>
      <c r="D94" s="1846"/>
      <c r="E94" s="1846"/>
      <c r="F94" s="1846"/>
      <c r="G94" s="1846"/>
      <c r="H94" s="1846"/>
      <c r="I94" s="1846"/>
      <c r="J94" s="1846"/>
      <c r="K94" s="1846"/>
      <c r="L94" s="1846"/>
      <c r="M94" s="1846"/>
      <c r="N94" s="1846"/>
      <c r="O94" s="1846"/>
      <c r="P94" s="1846"/>
      <c r="Q94" s="1846"/>
      <c r="R94" s="1846"/>
      <c r="S94" s="1846"/>
      <c r="T94" s="1846"/>
      <c r="U94" s="1846"/>
      <c r="V94" s="1846"/>
      <c r="W94" s="1846"/>
      <c r="X94" s="1846"/>
      <c r="Y94" s="1846"/>
      <c r="Z94" s="1846"/>
      <c r="AA94" s="1846"/>
      <c r="AB94" s="1846"/>
      <c r="AC94" s="1846"/>
      <c r="AD94" s="1846"/>
      <c r="AE94" s="1846"/>
      <c r="AF94" s="1846"/>
      <c r="AG94" s="1846"/>
      <c r="AH94" s="1846"/>
      <c r="AI94" s="1846"/>
      <c r="AJ94" s="1846"/>
      <c r="AK94" s="1846"/>
      <c r="AL94" s="1846"/>
      <c r="AM94" s="1846"/>
      <c r="AN94" s="1846"/>
      <c r="AO94" s="1846"/>
      <c r="AP94" s="1846"/>
      <c r="AQ94" s="1846"/>
      <c r="AR94" s="1846"/>
      <c r="AS94" s="1846"/>
      <c r="AT94" s="1846"/>
      <c r="AU94" s="1846"/>
      <c r="AV94" s="1846"/>
      <c r="AW94" s="1846"/>
      <c r="AX94" s="1846"/>
      <c r="AY94" s="1846"/>
      <c r="AZ94" s="1846"/>
      <c r="BA94" s="1846"/>
      <c r="BB94" s="1846"/>
      <c r="BC94" s="1846"/>
      <c r="BD94" s="1846"/>
      <c r="BE94" s="1846"/>
      <c r="BF94" s="1846"/>
      <c r="BG94" s="1846"/>
      <c r="BH94" s="1846"/>
      <c r="BI94" s="1846"/>
      <c r="BJ94" s="1846"/>
      <c r="BK94" s="1846"/>
      <c r="BL94" s="1846"/>
      <c r="BM94" s="1846"/>
      <c r="BN94" s="1846"/>
      <c r="BO94" s="1846"/>
      <c r="BP94" s="1846"/>
      <c r="BQ94" s="1846"/>
      <c r="BR94" s="1846"/>
      <c r="BS94" s="1846"/>
      <c r="BT94" s="1846"/>
      <c r="BU94" s="1846"/>
      <c r="BV94" s="1846"/>
      <c r="BW94" s="1846"/>
      <c r="BX94" s="1846"/>
      <c r="BY94" s="1846"/>
      <c r="BZ94" s="1846"/>
      <c r="CA94" s="1846"/>
      <c r="CB94" s="1847"/>
    </row>
    <row r="95" spans="2:80" s="196" customFormat="1" ht="12.75" customHeight="1">
      <c r="B95" s="570"/>
      <c r="CB95" s="200"/>
    </row>
    <row r="96" spans="2:80" s="196" customFormat="1" ht="12.75" customHeight="1" thickBot="1">
      <c r="B96" s="559"/>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3"/>
      <c r="BV96" s="123"/>
      <c r="BW96" s="123"/>
      <c r="BX96" s="123"/>
      <c r="BY96" s="123"/>
      <c r="BZ96" s="123"/>
      <c r="CA96" s="121"/>
      <c r="CB96" s="281"/>
    </row>
    <row r="97" spans="2:80" ht="15" customHeight="1">
      <c r="B97" s="124"/>
      <c r="C97" s="28"/>
      <c r="D97" s="124"/>
      <c r="E97" s="21"/>
      <c r="F97" s="28"/>
      <c r="J97" s="196"/>
      <c r="K97" s="196"/>
      <c r="L97" s="196"/>
      <c r="M97" s="196"/>
      <c r="N97" s="196"/>
      <c r="O97" s="196"/>
      <c r="P97" s="196"/>
      <c r="Q97" s="314"/>
      <c r="R97" s="196"/>
      <c r="S97" s="196"/>
      <c r="T97" s="124"/>
      <c r="U97" s="124"/>
      <c r="V97" s="124"/>
      <c r="W97" s="124"/>
      <c r="X97" s="124"/>
      <c r="Y97" s="124"/>
      <c r="Z97" s="124"/>
      <c r="AA97" s="124"/>
      <c r="AB97" s="22"/>
      <c r="AC97" s="21"/>
      <c r="AD97" s="21"/>
      <c r="AE97" s="21"/>
      <c r="AF97" s="21"/>
      <c r="AG97" s="21"/>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124"/>
      <c r="BS97" s="124"/>
      <c r="BT97" s="124"/>
      <c r="BU97" s="124"/>
      <c r="BV97" s="124"/>
      <c r="BW97" s="124"/>
      <c r="BX97" s="22"/>
      <c r="BY97" s="21"/>
      <c r="BZ97" s="21"/>
      <c r="CA97" s="124"/>
      <c r="CB97" s="124"/>
    </row>
    <row r="98" spans="2:80" s="124" customFormat="1" ht="30" customHeight="1">
      <c r="B98" s="3696">
        <v>36</v>
      </c>
      <c r="C98" s="3696"/>
      <c r="D98" s="3696"/>
      <c r="E98" s="3696"/>
      <c r="F98" s="3696"/>
      <c r="G98" s="3696"/>
      <c r="H98" s="3696"/>
      <c r="I98" s="3696"/>
      <c r="J98" s="3696"/>
      <c r="K98" s="3696"/>
      <c r="L98" s="3696"/>
      <c r="M98" s="3696"/>
      <c r="N98" s="3696"/>
      <c r="O98" s="3696"/>
      <c r="P98" s="3696"/>
      <c r="Q98" s="3696"/>
      <c r="R98" s="3696"/>
      <c r="S98" s="3696"/>
      <c r="T98" s="3696"/>
      <c r="U98" s="3696"/>
      <c r="V98" s="3696"/>
      <c r="W98" s="3696"/>
      <c r="X98" s="3696"/>
      <c r="Y98" s="3696"/>
      <c r="Z98" s="3696"/>
      <c r="AA98" s="3696"/>
      <c r="AB98" s="3696"/>
      <c r="AC98" s="3696"/>
      <c r="AD98" s="3696"/>
      <c r="AE98" s="3696"/>
      <c r="AF98" s="3696"/>
      <c r="AG98" s="3696"/>
      <c r="AH98" s="3696"/>
      <c r="AI98" s="3696"/>
      <c r="AJ98" s="3696"/>
      <c r="AK98" s="3696"/>
      <c r="AL98" s="3696"/>
      <c r="AM98" s="3696"/>
      <c r="AN98" s="3696"/>
      <c r="AO98" s="3696"/>
      <c r="AP98" s="3696"/>
      <c r="AQ98" s="3696"/>
      <c r="AR98" s="3696"/>
      <c r="AS98" s="3696"/>
      <c r="AT98" s="3696"/>
      <c r="AU98" s="3696"/>
      <c r="AV98" s="3696"/>
      <c r="AW98" s="3696"/>
      <c r="AX98" s="3696"/>
      <c r="AY98" s="3696"/>
      <c r="AZ98" s="3696"/>
      <c r="BA98" s="3696"/>
      <c r="BB98" s="3696"/>
      <c r="BC98" s="3696"/>
      <c r="BD98" s="3696"/>
      <c r="BE98" s="3696"/>
      <c r="BF98" s="3696"/>
      <c r="BG98" s="3696"/>
      <c r="BH98" s="3696"/>
      <c r="BI98" s="3696"/>
      <c r="BJ98" s="3696"/>
      <c r="BK98" s="3696"/>
      <c r="BL98" s="3696"/>
      <c r="BM98" s="3696"/>
      <c r="BN98" s="3696"/>
      <c r="BO98" s="3696"/>
      <c r="BP98" s="3696"/>
      <c r="BQ98" s="3696"/>
      <c r="BR98" s="3696"/>
      <c r="BS98" s="3696"/>
      <c r="BT98" s="3696"/>
      <c r="BU98" s="3696"/>
      <c r="BV98" s="3696"/>
      <c r="BW98" s="3696"/>
      <c r="BX98" s="3696"/>
      <c r="BY98" s="3696"/>
      <c r="BZ98" s="3696"/>
      <c r="CA98" s="3696"/>
      <c r="CB98" s="3696"/>
    </row>
  </sheetData>
  <mergeCells count="50">
    <mergeCell ref="Y66:AF67"/>
    <mergeCell ref="BX70:BZ71"/>
    <mergeCell ref="C3:N4"/>
    <mergeCell ref="O3:Q4"/>
    <mergeCell ref="H6:I7"/>
    <mergeCell ref="D66:E67"/>
    <mergeCell ref="F66:H67"/>
    <mergeCell ref="J66:Q67"/>
    <mergeCell ref="S66:T67"/>
    <mergeCell ref="U66:W67"/>
    <mergeCell ref="BX10:BZ11"/>
    <mergeCell ref="BU12:BW13"/>
    <mergeCell ref="BX12:BZ13"/>
    <mergeCell ref="BU15:BW16"/>
    <mergeCell ref="BX15:BZ16"/>
    <mergeCell ref="BU18:BW19"/>
    <mergeCell ref="B98:CB98"/>
    <mergeCell ref="BU81:BW82"/>
    <mergeCell ref="BX81:BZ82"/>
    <mergeCell ref="BU72:BW73"/>
    <mergeCell ref="BX72:BZ73"/>
    <mergeCell ref="BU75:BW76"/>
    <mergeCell ref="BX75:BZ76"/>
    <mergeCell ref="BU78:BW79"/>
    <mergeCell ref="BX78:BZ79"/>
    <mergeCell ref="BX18:BZ19"/>
    <mergeCell ref="BU21:BW22"/>
    <mergeCell ref="BX21:BZ22"/>
    <mergeCell ref="BU24:BW25"/>
    <mergeCell ref="BX24:BZ25"/>
    <mergeCell ref="BU27:BW28"/>
    <mergeCell ref="BX27:BZ28"/>
    <mergeCell ref="BU30:BW31"/>
    <mergeCell ref="BX30:BZ31"/>
    <mergeCell ref="BU33:BW34"/>
    <mergeCell ref="BX33:BZ34"/>
    <mergeCell ref="BU36:BW37"/>
    <mergeCell ref="BX36:BZ37"/>
    <mergeCell ref="F39:BK41"/>
    <mergeCell ref="BU41:BW42"/>
    <mergeCell ref="BX41:BZ42"/>
    <mergeCell ref="BU54:BW55"/>
    <mergeCell ref="BX54:BZ55"/>
    <mergeCell ref="D59:AE60"/>
    <mergeCell ref="BU45:BW46"/>
    <mergeCell ref="BX45:BZ46"/>
    <mergeCell ref="BU48:BW49"/>
    <mergeCell ref="BX48:BZ49"/>
    <mergeCell ref="BU51:BW52"/>
    <mergeCell ref="BX51:BZ52"/>
  </mergeCells>
  <pageMargins left="0.43307086614173229" right="0.43307086614173229" top="0.43307086614173229" bottom="0.43307086614173229" header="0" footer="0"/>
  <pageSetup paperSize="9" scale="3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tabColor rgb="FF92D050"/>
  </sheetPr>
  <dimension ref="B1:CA89"/>
  <sheetViews>
    <sheetView showGridLines="0" view="pageBreakPreview" zoomScale="40" zoomScaleNormal="40" zoomScaleSheetLayoutView="40" zoomScalePageLayoutView="35" workbookViewId="0">
      <selection activeCell="BX18" sqref="BX18:BZ19"/>
    </sheetView>
  </sheetViews>
  <sheetFormatPr defaultColWidth="2.33203125" defaultRowHeight="15"/>
  <cols>
    <col min="1" max="1" width="2.33203125" style="98"/>
    <col min="2" max="2" width="3.88671875" style="98" customWidth="1"/>
    <col min="3" max="3" width="10.5546875" style="98" customWidth="1"/>
    <col min="4" max="35" width="3.88671875" style="98" customWidth="1"/>
    <col min="36" max="36" width="5.33203125" style="98" customWidth="1"/>
    <col min="37" max="46" width="3.88671875" style="98" customWidth="1"/>
    <col min="47" max="47" width="5.33203125" style="98" customWidth="1"/>
    <col min="48" max="79" width="3.88671875" style="98" customWidth="1"/>
    <col min="80" max="80" width="3" style="98" customWidth="1"/>
    <col min="81" max="85" width="2.33203125" style="98"/>
    <col min="86" max="86" width="2.33203125" style="98" customWidth="1"/>
    <col min="87" max="87" width="2.33203125" style="98"/>
    <col min="88" max="88" width="23.44140625" style="98" customWidth="1"/>
    <col min="89" max="246" width="2.33203125" style="98"/>
    <col min="247" max="247" width="3.88671875" style="98" customWidth="1"/>
    <col min="248" max="248" width="9.109375" style="98" bestFit="1" customWidth="1"/>
    <col min="249" max="249" width="3.88671875" style="98" customWidth="1"/>
    <col min="250" max="253" width="1.33203125" style="98" customWidth="1"/>
    <col min="254" max="335" width="3.88671875" style="98" customWidth="1"/>
    <col min="336" max="502" width="2.33203125" style="98"/>
    <col min="503" max="503" width="3.88671875" style="98" customWidth="1"/>
    <col min="504" max="504" width="9.109375" style="98" bestFit="1" customWidth="1"/>
    <col min="505" max="505" width="3.88671875" style="98" customWidth="1"/>
    <col min="506" max="509" width="1.33203125" style="98" customWidth="1"/>
    <col min="510" max="591" width="3.88671875" style="98" customWidth="1"/>
    <col min="592" max="758" width="2.33203125" style="98"/>
    <col min="759" max="759" width="3.88671875" style="98" customWidth="1"/>
    <col min="760" max="760" width="9.109375" style="98" bestFit="1" customWidth="1"/>
    <col min="761" max="761" width="3.88671875" style="98" customWidth="1"/>
    <col min="762" max="765" width="1.33203125" style="98" customWidth="1"/>
    <col min="766" max="847" width="3.88671875" style="98" customWidth="1"/>
    <col min="848" max="1014" width="2.33203125" style="98"/>
    <col min="1015" max="1015" width="3.88671875" style="98" customWidth="1"/>
    <col min="1016" max="1016" width="9.109375" style="98" bestFit="1" customWidth="1"/>
    <col min="1017" max="1017" width="3.88671875" style="98" customWidth="1"/>
    <col min="1018" max="1021" width="1.33203125" style="98" customWidth="1"/>
    <col min="1022" max="1103" width="3.88671875" style="98" customWidth="1"/>
    <col min="1104" max="1270" width="2.33203125" style="98"/>
    <col min="1271" max="1271" width="3.88671875" style="98" customWidth="1"/>
    <col min="1272" max="1272" width="9.109375" style="98" bestFit="1" customWidth="1"/>
    <col min="1273" max="1273" width="3.88671875" style="98" customWidth="1"/>
    <col min="1274" max="1277" width="1.33203125" style="98" customWidth="1"/>
    <col min="1278" max="1359" width="3.88671875" style="98" customWidth="1"/>
    <col min="1360" max="1526" width="2.33203125" style="98"/>
    <col min="1527" max="1527" width="3.88671875" style="98" customWidth="1"/>
    <col min="1528" max="1528" width="9.109375" style="98" bestFit="1" customWidth="1"/>
    <col min="1529" max="1529" width="3.88671875" style="98" customWidth="1"/>
    <col min="1530" max="1533" width="1.33203125" style="98" customWidth="1"/>
    <col min="1534" max="1615" width="3.88671875" style="98" customWidth="1"/>
    <col min="1616" max="1782" width="2.33203125" style="98"/>
    <col min="1783" max="1783" width="3.88671875" style="98" customWidth="1"/>
    <col min="1784" max="1784" width="9.109375" style="98" bestFit="1" customWidth="1"/>
    <col min="1785" max="1785" width="3.88671875" style="98" customWidth="1"/>
    <col min="1786" max="1789" width="1.33203125" style="98" customWidth="1"/>
    <col min="1790" max="1871" width="3.88671875" style="98" customWidth="1"/>
    <col min="1872" max="2038" width="2.33203125" style="98"/>
    <col min="2039" max="2039" width="3.88671875" style="98" customWidth="1"/>
    <col min="2040" max="2040" width="9.109375" style="98" bestFit="1" customWidth="1"/>
    <col min="2041" max="2041" width="3.88671875" style="98" customWidth="1"/>
    <col min="2042" max="2045" width="1.33203125" style="98" customWidth="1"/>
    <col min="2046" max="2127" width="3.88671875" style="98" customWidth="1"/>
    <col min="2128" max="2294" width="2.33203125" style="98"/>
    <col min="2295" max="2295" width="3.88671875" style="98" customWidth="1"/>
    <col min="2296" max="2296" width="9.109375" style="98" bestFit="1" customWidth="1"/>
    <col min="2297" max="2297" width="3.88671875" style="98" customWidth="1"/>
    <col min="2298" max="2301" width="1.33203125" style="98" customWidth="1"/>
    <col min="2302" max="2383" width="3.88671875" style="98" customWidth="1"/>
    <col min="2384" max="2550" width="2.33203125" style="98"/>
    <col min="2551" max="2551" width="3.88671875" style="98" customWidth="1"/>
    <col min="2552" max="2552" width="9.109375" style="98" bestFit="1" customWidth="1"/>
    <col min="2553" max="2553" width="3.88671875" style="98" customWidth="1"/>
    <col min="2554" max="2557" width="1.33203125" style="98" customWidth="1"/>
    <col min="2558" max="2639" width="3.88671875" style="98" customWidth="1"/>
    <col min="2640" max="2806" width="2.33203125" style="98"/>
    <col min="2807" max="2807" width="3.88671875" style="98" customWidth="1"/>
    <col min="2808" max="2808" width="9.109375" style="98" bestFit="1" customWidth="1"/>
    <col min="2809" max="2809" width="3.88671875" style="98" customWidth="1"/>
    <col min="2810" max="2813" width="1.33203125" style="98" customWidth="1"/>
    <col min="2814" max="2895" width="3.88671875" style="98" customWidth="1"/>
    <col min="2896" max="3062" width="2.33203125" style="98"/>
    <col min="3063" max="3063" width="3.88671875" style="98" customWidth="1"/>
    <col min="3064" max="3064" width="9.109375" style="98" bestFit="1" customWidth="1"/>
    <col min="3065" max="3065" width="3.88671875" style="98" customWidth="1"/>
    <col min="3066" max="3069" width="1.33203125" style="98" customWidth="1"/>
    <col min="3070" max="3151" width="3.88671875" style="98" customWidth="1"/>
    <col min="3152" max="3318" width="2.33203125" style="98"/>
    <col min="3319" max="3319" width="3.88671875" style="98" customWidth="1"/>
    <col min="3320" max="3320" width="9.109375" style="98" bestFit="1" customWidth="1"/>
    <col min="3321" max="3321" width="3.88671875" style="98" customWidth="1"/>
    <col min="3322" max="3325" width="1.33203125" style="98" customWidth="1"/>
    <col min="3326" max="3407" width="3.88671875" style="98" customWidth="1"/>
    <col min="3408" max="3574" width="2.33203125" style="98"/>
    <col min="3575" max="3575" width="3.88671875" style="98" customWidth="1"/>
    <col min="3576" max="3576" width="9.109375" style="98" bestFit="1" customWidth="1"/>
    <col min="3577" max="3577" width="3.88671875" style="98" customWidth="1"/>
    <col min="3578" max="3581" width="1.33203125" style="98" customWidth="1"/>
    <col min="3582" max="3663" width="3.88671875" style="98" customWidth="1"/>
    <col min="3664" max="3830" width="2.33203125" style="98"/>
    <col min="3831" max="3831" width="3.88671875" style="98" customWidth="1"/>
    <col min="3832" max="3832" width="9.109375" style="98" bestFit="1" customWidth="1"/>
    <col min="3833" max="3833" width="3.88671875" style="98" customWidth="1"/>
    <col min="3834" max="3837" width="1.33203125" style="98" customWidth="1"/>
    <col min="3838" max="3919" width="3.88671875" style="98" customWidth="1"/>
    <col min="3920" max="4086" width="2.33203125" style="98"/>
    <col min="4087" max="4087" width="3.88671875" style="98" customWidth="1"/>
    <col min="4088" max="4088" width="9.109375" style="98" bestFit="1" customWidth="1"/>
    <col min="4089" max="4089" width="3.88671875" style="98" customWidth="1"/>
    <col min="4090" max="4093" width="1.33203125" style="98" customWidth="1"/>
    <col min="4094" max="4175" width="3.88671875" style="98" customWidth="1"/>
    <col min="4176" max="4342" width="2.33203125" style="98"/>
    <col min="4343" max="4343" width="3.88671875" style="98" customWidth="1"/>
    <col min="4344" max="4344" width="9.109375" style="98" bestFit="1" customWidth="1"/>
    <col min="4345" max="4345" width="3.88671875" style="98" customWidth="1"/>
    <col min="4346" max="4349" width="1.33203125" style="98" customWidth="1"/>
    <col min="4350" max="4431" width="3.88671875" style="98" customWidth="1"/>
    <col min="4432" max="4598" width="2.33203125" style="98"/>
    <col min="4599" max="4599" width="3.88671875" style="98" customWidth="1"/>
    <col min="4600" max="4600" width="9.109375" style="98" bestFit="1" customWidth="1"/>
    <col min="4601" max="4601" width="3.88671875" style="98" customWidth="1"/>
    <col min="4602" max="4605" width="1.33203125" style="98" customWidth="1"/>
    <col min="4606" max="4687" width="3.88671875" style="98" customWidth="1"/>
    <col min="4688" max="4854" width="2.33203125" style="98"/>
    <col min="4855" max="4855" width="3.88671875" style="98" customWidth="1"/>
    <col min="4856" max="4856" width="9.109375" style="98" bestFit="1" customWidth="1"/>
    <col min="4857" max="4857" width="3.88671875" style="98" customWidth="1"/>
    <col min="4858" max="4861" width="1.33203125" style="98" customWidth="1"/>
    <col min="4862" max="4943" width="3.88671875" style="98" customWidth="1"/>
    <col min="4944" max="5110" width="2.33203125" style="98"/>
    <col min="5111" max="5111" width="3.88671875" style="98" customWidth="1"/>
    <col min="5112" max="5112" width="9.109375" style="98" bestFit="1" customWidth="1"/>
    <col min="5113" max="5113" width="3.88671875" style="98" customWidth="1"/>
    <col min="5114" max="5117" width="1.33203125" style="98" customWidth="1"/>
    <col min="5118" max="5199" width="3.88671875" style="98" customWidth="1"/>
    <col min="5200" max="5366" width="2.33203125" style="98"/>
    <col min="5367" max="5367" width="3.88671875" style="98" customWidth="1"/>
    <col min="5368" max="5368" width="9.109375" style="98" bestFit="1" customWidth="1"/>
    <col min="5369" max="5369" width="3.88671875" style="98" customWidth="1"/>
    <col min="5370" max="5373" width="1.33203125" style="98" customWidth="1"/>
    <col min="5374" max="5455" width="3.88671875" style="98" customWidth="1"/>
    <col min="5456" max="5622" width="2.33203125" style="98"/>
    <col min="5623" max="5623" width="3.88671875" style="98" customWidth="1"/>
    <col min="5624" max="5624" width="9.109375" style="98" bestFit="1" customWidth="1"/>
    <col min="5625" max="5625" width="3.88671875" style="98" customWidth="1"/>
    <col min="5626" max="5629" width="1.33203125" style="98" customWidth="1"/>
    <col min="5630" max="5711" width="3.88671875" style="98" customWidth="1"/>
    <col min="5712" max="5878" width="2.33203125" style="98"/>
    <col min="5879" max="5879" width="3.88671875" style="98" customWidth="1"/>
    <col min="5880" max="5880" width="9.109375" style="98" bestFit="1" customWidth="1"/>
    <col min="5881" max="5881" width="3.88671875" style="98" customWidth="1"/>
    <col min="5882" max="5885" width="1.33203125" style="98" customWidth="1"/>
    <col min="5886" max="5967" width="3.88671875" style="98" customWidth="1"/>
    <col min="5968" max="6134" width="2.33203125" style="98"/>
    <col min="6135" max="6135" width="3.88671875" style="98" customWidth="1"/>
    <col min="6136" max="6136" width="9.109375" style="98" bestFit="1" customWidth="1"/>
    <col min="6137" max="6137" width="3.88671875" style="98" customWidth="1"/>
    <col min="6138" max="6141" width="1.33203125" style="98" customWidth="1"/>
    <col min="6142" max="6223" width="3.88671875" style="98" customWidth="1"/>
    <col min="6224" max="6390" width="2.33203125" style="98"/>
    <col min="6391" max="6391" width="3.88671875" style="98" customWidth="1"/>
    <col min="6392" max="6392" width="9.109375" style="98" bestFit="1" customWidth="1"/>
    <col min="6393" max="6393" width="3.88671875" style="98" customWidth="1"/>
    <col min="6394" max="6397" width="1.33203125" style="98" customWidth="1"/>
    <col min="6398" max="6479" width="3.88671875" style="98" customWidth="1"/>
    <col min="6480" max="6646" width="2.33203125" style="98"/>
    <col min="6647" max="6647" width="3.88671875" style="98" customWidth="1"/>
    <col min="6648" max="6648" width="9.109375" style="98" bestFit="1" customWidth="1"/>
    <col min="6649" max="6649" width="3.88671875" style="98" customWidth="1"/>
    <col min="6650" max="6653" width="1.33203125" style="98" customWidth="1"/>
    <col min="6654" max="6735" width="3.88671875" style="98" customWidth="1"/>
    <col min="6736" max="6902" width="2.33203125" style="98"/>
    <col min="6903" max="6903" width="3.88671875" style="98" customWidth="1"/>
    <col min="6904" max="6904" width="9.109375" style="98" bestFit="1" customWidth="1"/>
    <col min="6905" max="6905" width="3.88671875" style="98" customWidth="1"/>
    <col min="6906" max="6909" width="1.33203125" style="98" customWidth="1"/>
    <col min="6910" max="6991" width="3.88671875" style="98" customWidth="1"/>
    <col min="6992" max="7158" width="2.33203125" style="98"/>
    <col min="7159" max="7159" width="3.88671875" style="98" customWidth="1"/>
    <col min="7160" max="7160" width="9.109375" style="98" bestFit="1" customWidth="1"/>
    <col min="7161" max="7161" width="3.88671875" style="98" customWidth="1"/>
    <col min="7162" max="7165" width="1.33203125" style="98" customWidth="1"/>
    <col min="7166" max="7247" width="3.88671875" style="98" customWidth="1"/>
    <col min="7248" max="7414" width="2.33203125" style="98"/>
    <col min="7415" max="7415" width="3.88671875" style="98" customWidth="1"/>
    <col min="7416" max="7416" width="9.109375" style="98" bestFit="1" customWidth="1"/>
    <col min="7417" max="7417" width="3.88671875" style="98" customWidth="1"/>
    <col min="7418" max="7421" width="1.33203125" style="98" customWidth="1"/>
    <col min="7422" max="7503" width="3.88671875" style="98" customWidth="1"/>
    <col min="7504" max="7670" width="2.33203125" style="98"/>
    <col min="7671" max="7671" width="3.88671875" style="98" customWidth="1"/>
    <col min="7672" max="7672" width="9.109375" style="98" bestFit="1" customWidth="1"/>
    <col min="7673" max="7673" width="3.88671875" style="98" customWidth="1"/>
    <col min="7674" max="7677" width="1.33203125" style="98" customWidth="1"/>
    <col min="7678" max="7759" width="3.88671875" style="98" customWidth="1"/>
    <col min="7760" max="7926" width="2.33203125" style="98"/>
    <col min="7927" max="7927" width="3.88671875" style="98" customWidth="1"/>
    <col min="7928" max="7928" width="9.109375" style="98" bestFit="1" customWidth="1"/>
    <col min="7929" max="7929" width="3.88671875" style="98" customWidth="1"/>
    <col min="7930" max="7933" width="1.33203125" style="98" customWidth="1"/>
    <col min="7934" max="8015" width="3.88671875" style="98" customWidth="1"/>
    <col min="8016" max="8182" width="2.33203125" style="98"/>
    <col min="8183" max="8183" width="3.88671875" style="98" customWidth="1"/>
    <col min="8184" max="8184" width="9.109375" style="98" bestFit="1" customWidth="1"/>
    <col min="8185" max="8185" width="3.88671875" style="98" customWidth="1"/>
    <col min="8186" max="8189" width="1.33203125" style="98" customWidth="1"/>
    <col min="8190" max="8271" width="3.88671875" style="98" customWidth="1"/>
    <col min="8272" max="8438" width="2.33203125" style="98"/>
    <col min="8439" max="8439" width="3.88671875" style="98" customWidth="1"/>
    <col min="8440" max="8440" width="9.109375" style="98" bestFit="1" customWidth="1"/>
    <col min="8441" max="8441" width="3.88671875" style="98" customWidth="1"/>
    <col min="8442" max="8445" width="1.33203125" style="98" customWidth="1"/>
    <col min="8446" max="8527" width="3.88671875" style="98" customWidth="1"/>
    <col min="8528" max="8694" width="2.33203125" style="98"/>
    <col min="8695" max="8695" width="3.88671875" style="98" customWidth="1"/>
    <col min="8696" max="8696" width="9.109375" style="98" bestFit="1" customWidth="1"/>
    <col min="8697" max="8697" width="3.88671875" style="98" customWidth="1"/>
    <col min="8698" max="8701" width="1.33203125" style="98" customWidth="1"/>
    <col min="8702" max="8783" width="3.88671875" style="98" customWidth="1"/>
    <col min="8784" max="8950" width="2.33203125" style="98"/>
    <col min="8951" max="8951" width="3.88671875" style="98" customWidth="1"/>
    <col min="8952" max="8952" width="9.109375" style="98" bestFit="1" customWidth="1"/>
    <col min="8953" max="8953" width="3.88671875" style="98" customWidth="1"/>
    <col min="8954" max="8957" width="1.33203125" style="98" customWidth="1"/>
    <col min="8958" max="9039" width="3.88671875" style="98" customWidth="1"/>
    <col min="9040" max="9206" width="2.33203125" style="98"/>
    <col min="9207" max="9207" width="3.88671875" style="98" customWidth="1"/>
    <col min="9208" max="9208" width="9.109375" style="98" bestFit="1" customWidth="1"/>
    <col min="9209" max="9209" width="3.88671875" style="98" customWidth="1"/>
    <col min="9210" max="9213" width="1.33203125" style="98" customWidth="1"/>
    <col min="9214" max="9295" width="3.88671875" style="98" customWidth="1"/>
    <col min="9296" max="9462" width="2.33203125" style="98"/>
    <col min="9463" max="9463" width="3.88671875" style="98" customWidth="1"/>
    <col min="9464" max="9464" width="9.109375" style="98" bestFit="1" customWidth="1"/>
    <col min="9465" max="9465" width="3.88671875" style="98" customWidth="1"/>
    <col min="9466" max="9469" width="1.33203125" style="98" customWidth="1"/>
    <col min="9470" max="9551" width="3.88671875" style="98" customWidth="1"/>
    <col min="9552" max="9718" width="2.33203125" style="98"/>
    <col min="9719" max="9719" width="3.88671875" style="98" customWidth="1"/>
    <col min="9720" max="9720" width="9.109375" style="98" bestFit="1" customWidth="1"/>
    <col min="9721" max="9721" width="3.88671875" style="98" customWidth="1"/>
    <col min="9722" max="9725" width="1.33203125" style="98" customWidth="1"/>
    <col min="9726" max="9807" width="3.88671875" style="98" customWidth="1"/>
    <col min="9808" max="9974" width="2.33203125" style="98"/>
    <col min="9975" max="9975" width="3.88671875" style="98" customWidth="1"/>
    <col min="9976" max="9976" width="9.109375" style="98" bestFit="1" customWidth="1"/>
    <col min="9977" max="9977" width="3.88671875" style="98" customWidth="1"/>
    <col min="9978" max="9981" width="1.33203125" style="98" customWidth="1"/>
    <col min="9982" max="10063" width="3.88671875" style="98" customWidth="1"/>
    <col min="10064" max="10230" width="2.33203125" style="98"/>
    <col min="10231" max="10231" width="3.88671875" style="98" customWidth="1"/>
    <col min="10232" max="10232" width="9.109375" style="98" bestFit="1" customWidth="1"/>
    <col min="10233" max="10233" width="3.88671875" style="98" customWidth="1"/>
    <col min="10234" max="10237" width="1.33203125" style="98" customWidth="1"/>
    <col min="10238" max="10319" width="3.88671875" style="98" customWidth="1"/>
    <col min="10320" max="10486" width="2.33203125" style="98"/>
    <col min="10487" max="10487" width="3.88671875" style="98" customWidth="1"/>
    <col min="10488" max="10488" width="9.109375" style="98" bestFit="1" customWidth="1"/>
    <col min="10489" max="10489" width="3.88671875" style="98" customWidth="1"/>
    <col min="10490" max="10493" width="1.33203125" style="98" customWidth="1"/>
    <col min="10494" max="10575" width="3.88671875" style="98" customWidth="1"/>
    <col min="10576" max="10742" width="2.33203125" style="98"/>
    <col min="10743" max="10743" width="3.88671875" style="98" customWidth="1"/>
    <col min="10744" max="10744" width="9.109375" style="98" bestFit="1" customWidth="1"/>
    <col min="10745" max="10745" width="3.88671875" style="98" customWidth="1"/>
    <col min="10746" max="10749" width="1.33203125" style="98" customWidth="1"/>
    <col min="10750" max="10831" width="3.88671875" style="98" customWidth="1"/>
    <col min="10832" max="10998" width="2.33203125" style="98"/>
    <col min="10999" max="10999" width="3.88671875" style="98" customWidth="1"/>
    <col min="11000" max="11000" width="9.109375" style="98" bestFit="1" customWidth="1"/>
    <col min="11001" max="11001" width="3.88671875" style="98" customWidth="1"/>
    <col min="11002" max="11005" width="1.33203125" style="98" customWidth="1"/>
    <col min="11006" max="11087" width="3.88671875" style="98" customWidth="1"/>
    <col min="11088" max="11254" width="2.33203125" style="98"/>
    <col min="11255" max="11255" width="3.88671875" style="98" customWidth="1"/>
    <col min="11256" max="11256" width="9.109375" style="98" bestFit="1" customWidth="1"/>
    <col min="11257" max="11257" width="3.88671875" style="98" customWidth="1"/>
    <col min="11258" max="11261" width="1.33203125" style="98" customWidth="1"/>
    <col min="11262" max="11343" width="3.88671875" style="98" customWidth="1"/>
    <col min="11344" max="11510" width="2.33203125" style="98"/>
    <col min="11511" max="11511" width="3.88671875" style="98" customWidth="1"/>
    <col min="11512" max="11512" width="9.109375" style="98" bestFit="1" customWidth="1"/>
    <col min="11513" max="11513" width="3.88671875" style="98" customWidth="1"/>
    <col min="11514" max="11517" width="1.33203125" style="98" customWidth="1"/>
    <col min="11518" max="11599" width="3.88671875" style="98" customWidth="1"/>
    <col min="11600" max="11766" width="2.33203125" style="98"/>
    <col min="11767" max="11767" width="3.88671875" style="98" customWidth="1"/>
    <col min="11768" max="11768" width="9.109375" style="98" bestFit="1" customWidth="1"/>
    <col min="11769" max="11769" width="3.88671875" style="98" customWidth="1"/>
    <col min="11770" max="11773" width="1.33203125" style="98" customWidth="1"/>
    <col min="11774" max="11855" width="3.88671875" style="98" customWidth="1"/>
    <col min="11856" max="12022" width="2.33203125" style="98"/>
    <col min="12023" max="12023" width="3.88671875" style="98" customWidth="1"/>
    <col min="12024" max="12024" width="9.109375" style="98" bestFit="1" customWidth="1"/>
    <col min="12025" max="12025" width="3.88671875" style="98" customWidth="1"/>
    <col min="12026" max="12029" width="1.33203125" style="98" customWidth="1"/>
    <col min="12030" max="12111" width="3.88671875" style="98" customWidth="1"/>
    <col min="12112" max="12278" width="2.33203125" style="98"/>
    <col min="12279" max="12279" width="3.88671875" style="98" customWidth="1"/>
    <col min="12280" max="12280" width="9.109375" style="98" bestFit="1" customWidth="1"/>
    <col min="12281" max="12281" width="3.88671875" style="98" customWidth="1"/>
    <col min="12282" max="12285" width="1.33203125" style="98" customWidth="1"/>
    <col min="12286" max="12367" width="3.88671875" style="98" customWidth="1"/>
    <col min="12368" max="12534" width="2.33203125" style="98"/>
    <col min="12535" max="12535" width="3.88671875" style="98" customWidth="1"/>
    <col min="12536" max="12536" width="9.109375" style="98" bestFit="1" customWidth="1"/>
    <col min="12537" max="12537" width="3.88671875" style="98" customWidth="1"/>
    <col min="12538" max="12541" width="1.33203125" style="98" customWidth="1"/>
    <col min="12542" max="12623" width="3.88671875" style="98" customWidth="1"/>
    <col min="12624" max="12790" width="2.33203125" style="98"/>
    <col min="12791" max="12791" width="3.88671875" style="98" customWidth="1"/>
    <col min="12792" max="12792" width="9.109375" style="98" bestFit="1" customWidth="1"/>
    <col min="12793" max="12793" width="3.88671875" style="98" customWidth="1"/>
    <col min="12794" max="12797" width="1.33203125" style="98" customWidth="1"/>
    <col min="12798" max="12879" width="3.88671875" style="98" customWidth="1"/>
    <col min="12880" max="13046" width="2.33203125" style="98"/>
    <col min="13047" max="13047" width="3.88671875" style="98" customWidth="1"/>
    <col min="13048" max="13048" width="9.109375" style="98" bestFit="1" customWidth="1"/>
    <col min="13049" max="13049" width="3.88671875" style="98" customWidth="1"/>
    <col min="13050" max="13053" width="1.33203125" style="98" customWidth="1"/>
    <col min="13054" max="13135" width="3.88671875" style="98" customWidth="1"/>
    <col min="13136" max="13302" width="2.33203125" style="98"/>
    <col min="13303" max="13303" width="3.88671875" style="98" customWidth="1"/>
    <col min="13304" max="13304" width="9.109375" style="98" bestFit="1" customWidth="1"/>
    <col min="13305" max="13305" width="3.88671875" style="98" customWidth="1"/>
    <col min="13306" max="13309" width="1.33203125" style="98" customWidth="1"/>
    <col min="13310" max="13391" width="3.88671875" style="98" customWidth="1"/>
    <col min="13392" max="13558" width="2.33203125" style="98"/>
    <col min="13559" max="13559" width="3.88671875" style="98" customWidth="1"/>
    <col min="13560" max="13560" width="9.109375" style="98" bestFit="1" customWidth="1"/>
    <col min="13561" max="13561" width="3.88671875" style="98" customWidth="1"/>
    <col min="13562" max="13565" width="1.33203125" style="98" customWidth="1"/>
    <col min="13566" max="13647" width="3.88671875" style="98" customWidth="1"/>
    <col min="13648" max="13814" width="2.33203125" style="98"/>
    <col min="13815" max="13815" width="3.88671875" style="98" customWidth="1"/>
    <col min="13816" max="13816" width="9.109375" style="98" bestFit="1" customWidth="1"/>
    <col min="13817" max="13817" width="3.88671875" style="98" customWidth="1"/>
    <col min="13818" max="13821" width="1.33203125" style="98" customWidth="1"/>
    <col min="13822" max="13903" width="3.88671875" style="98" customWidth="1"/>
    <col min="13904" max="14070" width="2.33203125" style="98"/>
    <col min="14071" max="14071" width="3.88671875" style="98" customWidth="1"/>
    <col min="14072" max="14072" width="9.109375" style="98" bestFit="1" customWidth="1"/>
    <col min="14073" max="14073" width="3.88671875" style="98" customWidth="1"/>
    <col min="14074" max="14077" width="1.33203125" style="98" customWidth="1"/>
    <col min="14078" max="14159" width="3.88671875" style="98" customWidth="1"/>
    <col min="14160" max="14326" width="2.33203125" style="98"/>
    <col min="14327" max="14327" width="3.88671875" style="98" customWidth="1"/>
    <col min="14328" max="14328" width="9.109375" style="98" bestFit="1" customWidth="1"/>
    <col min="14329" max="14329" width="3.88671875" style="98" customWidth="1"/>
    <col min="14330" max="14333" width="1.33203125" style="98" customWidth="1"/>
    <col min="14334" max="14415" width="3.88671875" style="98" customWidth="1"/>
    <col min="14416" max="14582" width="2.33203125" style="98"/>
    <col min="14583" max="14583" width="3.88671875" style="98" customWidth="1"/>
    <col min="14584" max="14584" width="9.109375" style="98" bestFit="1" customWidth="1"/>
    <col min="14585" max="14585" width="3.88671875" style="98" customWidth="1"/>
    <col min="14586" max="14589" width="1.33203125" style="98" customWidth="1"/>
    <col min="14590" max="14671" width="3.88671875" style="98" customWidth="1"/>
    <col min="14672" max="14838" width="2.33203125" style="98"/>
    <col min="14839" max="14839" width="3.88671875" style="98" customWidth="1"/>
    <col min="14840" max="14840" width="9.109375" style="98" bestFit="1" customWidth="1"/>
    <col min="14841" max="14841" width="3.88671875" style="98" customWidth="1"/>
    <col min="14842" max="14845" width="1.33203125" style="98" customWidth="1"/>
    <col min="14846" max="14927" width="3.88671875" style="98" customWidth="1"/>
    <col min="14928" max="15094" width="2.33203125" style="98"/>
    <col min="15095" max="15095" width="3.88671875" style="98" customWidth="1"/>
    <col min="15096" max="15096" width="9.109375" style="98" bestFit="1" customWidth="1"/>
    <col min="15097" max="15097" width="3.88671875" style="98" customWidth="1"/>
    <col min="15098" max="15101" width="1.33203125" style="98" customWidth="1"/>
    <col min="15102" max="15183" width="3.88671875" style="98" customWidth="1"/>
    <col min="15184" max="15350" width="2.33203125" style="98"/>
    <col min="15351" max="15351" width="3.88671875" style="98" customWidth="1"/>
    <col min="15352" max="15352" width="9.109375" style="98" bestFit="1" customWidth="1"/>
    <col min="15353" max="15353" width="3.88671875" style="98" customWidth="1"/>
    <col min="15354" max="15357" width="1.33203125" style="98" customWidth="1"/>
    <col min="15358" max="15439" width="3.88671875" style="98" customWidth="1"/>
    <col min="15440" max="15606" width="2.33203125" style="98"/>
    <col min="15607" max="15607" width="3.88671875" style="98" customWidth="1"/>
    <col min="15608" max="15608" width="9.109375" style="98" bestFit="1" customWidth="1"/>
    <col min="15609" max="15609" width="3.88671875" style="98" customWidth="1"/>
    <col min="15610" max="15613" width="1.33203125" style="98" customWidth="1"/>
    <col min="15614" max="15695" width="3.88671875" style="98" customWidth="1"/>
    <col min="15696" max="15862" width="2.33203125" style="98"/>
    <col min="15863" max="15863" width="3.88671875" style="98" customWidth="1"/>
    <col min="15864" max="15864" width="9.109375" style="98" bestFit="1" customWidth="1"/>
    <col min="15865" max="15865" width="3.88671875" style="98" customWidth="1"/>
    <col min="15866" max="15869" width="1.33203125" style="98" customWidth="1"/>
    <col min="15870" max="15951" width="3.88671875" style="98" customWidth="1"/>
    <col min="15952" max="16118" width="2.33203125" style="98"/>
    <col min="16119" max="16119" width="3.88671875" style="98" customWidth="1"/>
    <col min="16120" max="16120" width="9.109375" style="98" bestFit="1" customWidth="1"/>
    <col min="16121" max="16121" width="3.88671875" style="98" customWidth="1"/>
    <col min="16122" max="16125" width="1.33203125" style="98" customWidth="1"/>
    <col min="16126" max="16207" width="3.88671875" style="98" customWidth="1"/>
    <col min="16208" max="16384" width="2.33203125" style="98"/>
  </cols>
  <sheetData>
    <row r="1" spans="2:79" ht="15.6" thickBot="1"/>
    <row r="2" spans="2:79" s="542" customFormat="1" ht="30"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244"/>
      <c r="BJ2" s="3737" t="s">
        <v>1125</v>
      </c>
      <c r="BK2" s="3737"/>
      <c r="BL2" s="2244"/>
      <c r="BM2" s="2244"/>
      <c r="BN2" s="2244"/>
      <c r="BO2" s="3738" t="s">
        <v>1126</v>
      </c>
      <c r="BP2" s="3738"/>
      <c r="BQ2" s="3738"/>
      <c r="BR2" s="3738"/>
      <c r="BS2" s="3738"/>
      <c r="BT2" s="2245"/>
      <c r="BU2" s="2245"/>
      <c r="BV2" s="2246"/>
      <c r="BW2" s="2246"/>
      <c r="BX2" s="3738" t="s">
        <v>1127</v>
      </c>
      <c r="BY2" s="3738"/>
      <c r="BZ2" s="2247"/>
      <c r="CA2" s="562"/>
    </row>
    <row r="3" spans="2:79" s="542" customFormat="1" ht="30" customHeight="1" thickBot="1">
      <c r="B3" s="114"/>
      <c r="C3" s="3661" t="s">
        <v>864</v>
      </c>
      <c r="D3" s="3662"/>
      <c r="E3" s="3662"/>
      <c r="F3" s="3662"/>
      <c r="G3" s="3662"/>
      <c r="H3" s="3662"/>
      <c r="I3" s="3662"/>
      <c r="J3" s="3662"/>
      <c r="K3" s="3662"/>
      <c r="L3" s="3662"/>
      <c r="M3" s="3662"/>
      <c r="N3" s="3663"/>
      <c r="O3" s="3667" t="s">
        <v>672</v>
      </c>
      <c r="P3" s="3668"/>
      <c r="Q3" s="3669"/>
      <c r="R3" s="20"/>
      <c r="S3" s="101" t="s">
        <v>676</v>
      </c>
      <c r="T3" s="23"/>
      <c r="U3" s="23"/>
      <c r="V3" s="23"/>
      <c r="W3" s="23"/>
      <c r="X3" s="23"/>
      <c r="Y3" s="23"/>
      <c r="Z3" s="23"/>
      <c r="AA3" s="23"/>
      <c r="AB3" s="23"/>
      <c r="AC3" s="23"/>
      <c r="AD3" s="23"/>
      <c r="AE3" s="23"/>
      <c r="AF3" s="23"/>
      <c r="AG3" s="23"/>
      <c r="AH3" s="23"/>
      <c r="AI3" s="23"/>
      <c r="AJ3" s="23"/>
      <c r="AK3" s="20"/>
      <c r="AL3" s="20"/>
      <c r="AM3" s="20"/>
      <c r="AN3" s="20"/>
      <c r="AO3" s="20"/>
      <c r="AP3" s="20"/>
      <c r="AQ3" s="20"/>
      <c r="AR3" s="20"/>
      <c r="AS3" s="20"/>
      <c r="AT3" s="20"/>
      <c r="AU3" s="20"/>
      <c r="AV3" s="20"/>
      <c r="AW3" s="20"/>
      <c r="AX3" s="20"/>
      <c r="AY3" s="20"/>
      <c r="AZ3" s="23"/>
      <c r="BA3" s="115"/>
      <c r="BB3" s="115"/>
      <c r="BC3" s="115"/>
      <c r="BD3" s="115"/>
      <c r="BE3" s="115"/>
      <c r="BF3" s="115"/>
      <c r="BG3" s="115"/>
      <c r="BH3" s="115"/>
      <c r="BI3" s="3642"/>
      <c r="BJ3" s="3643"/>
      <c r="BK3" s="3642"/>
      <c r="BL3" s="3643"/>
      <c r="BM3" s="644"/>
      <c r="BN3" s="3642"/>
      <c r="BO3" s="3643"/>
      <c r="BP3" s="3694"/>
      <c r="BQ3" s="3643"/>
      <c r="BR3" s="3692"/>
      <c r="BS3" s="3693"/>
      <c r="BT3" s="3692"/>
      <c r="BU3" s="3693"/>
      <c r="BV3" s="644"/>
      <c r="BW3" s="3692"/>
      <c r="BX3" s="3693"/>
      <c r="BY3" s="3692"/>
      <c r="BZ3" s="3693"/>
      <c r="CA3" s="543"/>
    </row>
    <row r="4" spans="2:79" s="542" customFormat="1" ht="30" customHeight="1">
      <c r="B4" s="114"/>
      <c r="C4" s="3664"/>
      <c r="D4" s="3665"/>
      <c r="E4" s="3665"/>
      <c r="F4" s="3665"/>
      <c r="G4" s="3665"/>
      <c r="H4" s="3665"/>
      <c r="I4" s="3665"/>
      <c r="J4" s="3665"/>
      <c r="K4" s="3665"/>
      <c r="L4" s="3665"/>
      <c r="M4" s="3665"/>
      <c r="N4" s="3666"/>
      <c r="O4" s="3670"/>
      <c r="P4" s="3671"/>
      <c r="Q4" s="3672"/>
      <c r="R4" s="20"/>
      <c r="S4" s="105" t="s">
        <v>677</v>
      </c>
      <c r="T4" s="23"/>
      <c r="U4" s="23"/>
      <c r="V4" s="23"/>
      <c r="W4" s="23"/>
      <c r="X4" s="23"/>
      <c r="Y4" s="23"/>
      <c r="Z4" s="23"/>
      <c r="AA4" s="23"/>
      <c r="AB4" s="23"/>
      <c r="AC4" s="23"/>
      <c r="AD4" s="23"/>
      <c r="AE4" s="23"/>
      <c r="AF4" s="23"/>
      <c r="AG4" s="23"/>
      <c r="AH4" s="23"/>
      <c r="AI4" s="23"/>
      <c r="AJ4" s="23"/>
      <c r="AK4" s="20"/>
      <c r="AL4" s="20"/>
      <c r="AM4" s="20"/>
      <c r="AN4" s="20"/>
      <c r="AO4" s="20"/>
      <c r="AP4" s="20"/>
      <c r="AQ4" s="20"/>
      <c r="AR4" s="20"/>
      <c r="AS4" s="20"/>
      <c r="AT4" s="20"/>
      <c r="AU4" s="20"/>
      <c r="AV4" s="20"/>
      <c r="AW4" s="20"/>
      <c r="AX4" s="20"/>
      <c r="AY4" s="20"/>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CA4" s="543"/>
    </row>
    <row r="5" spans="2:79" s="542" customFormat="1" ht="30" customHeight="1">
      <c r="B5" s="114"/>
      <c r="C5" s="20"/>
      <c r="D5" s="20"/>
      <c r="E5" s="20"/>
      <c r="F5" s="20"/>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CA5" s="543"/>
    </row>
    <row r="6" spans="2:79" s="542" customFormat="1" ht="30" customHeight="1">
      <c r="B6" s="114"/>
      <c r="C6" s="1411" t="s">
        <v>865</v>
      </c>
      <c r="D6" s="1412"/>
      <c r="E6" s="1412"/>
      <c r="F6" s="1412"/>
      <c r="G6" s="1412"/>
      <c r="H6" s="3653">
        <v>1</v>
      </c>
      <c r="I6" s="3654"/>
      <c r="J6" s="285"/>
      <c r="K6" s="320" t="s">
        <v>2515</v>
      </c>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CA6" s="543"/>
    </row>
    <row r="7" spans="2:79" s="542" customFormat="1" ht="30" customHeight="1">
      <c r="B7" s="114"/>
      <c r="C7" s="1413" t="s">
        <v>866</v>
      </c>
      <c r="D7" s="1414"/>
      <c r="E7" s="1414"/>
      <c r="F7" s="1414"/>
      <c r="G7" s="1414"/>
      <c r="H7" s="3655"/>
      <c r="I7" s="3656"/>
      <c r="J7" s="285"/>
      <c r="K7" s="107" t="s">
        <v>2527</v>
      </c>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CA7" s="543"/>
    </row>
    <row r="8" spans="2:79" s="542" customFormat="1" ht="30" customHeight="1">
      <c r="B8" s="545"/>
      <c r="CA8" s="543"/>
    </row>
    <row r="9" spans="2:79" s="542" customFormat="1" ht="30" customHeight="1">
      <c r="B9" s="545"/>
      <c r="C9" s="27" t="s">
        <v>495</v>
      </c>
      <c r="D9" s="27" t="s">
        <v>2528</v>
      </c>
      <c r="E9" s="26"/>
      <c r="F9" s="318"/>
      <c r="CA9" s="543"/>
    </row>
    <row r="10" spans="2:79" s="542" customFormat="1" ht="30" customHeight="1">
      <c r="B10" s="545"/>
      <c r="C10" s="26"/>
      <c r="D10" s="25" t="s">
        <v>2529</v>
      </c>
      <c r="E10" s="26"/>
      <c r="F10" s="318"/>
      <c r="CA10" s="543"/>
    </row>
    <row r="11" spans="2:79" s="542" customFormat="1" ht="30" customHeight="1">
      <c r="B11" s="545"/>
      <c r="C11" s="26"/>
      <c r="D11" s="20"/>
      <c r="E11" s="20"/>
      <c r="F11" s="285"/>
      <c r="BX11" s="323" t="s">
        <v>903</v>
      </c>
      <c r="CA11" s="543"/>
    </row>
    <row r="12" spans="2:79" s="542" customFormat="1" ht="30" customHeight="1">
      <c r="B12" s="545"/>
      <c r="C12" s="26"/>
      <c r="D12" s="207" t="s">
        <v>6</v>
      </c>
      <c r="E12" s="26"/>
      <c r="F12" s="27" t="s">
        <v>904</v>
      </c>
      <c r="G12" s="318"/>
      <c r="BU12" s="3717" t="s">
        <v>52</v>
      </c>
      <c r="BV12" s="3718"/>
      <c r="BW12" s="3718"/>
      <c r="BX12" s="3676"/>
      <c r="BY12" s="3677"/>
      <c r="BZ12" s="3678"/>
      <c r="CA12" s="543"/>
    </row>
    <row r="13" spans="2:79" s="542" customFormat="1" ht="30" customHeight="1">
      <c r="B13" s="545"/>
      <c r="C13" s="26"/>
      <c r="D13" s="27"/>
      <c r="E13" s="26"/>
      <c r="F13" s="25" t="s">
        <v>905</v>
      </c>
      <c r="G13" s="318"/>
      <c r="BU13" s="3718"/>
      <c r="BV13" s="3718"/>
      <c r="BW13" s="3718"/>
      <c r="BX13" s="3679"/>
      <c r="BY13" s="3680"/>
      <c r="BZ13" s="3681"/>
      <c r="CA13" s="543"/>
    </row>
    <row r="14" spans="2:79" s="542" customFormat="1" ht="30" customHeight="1">
      <c r="B14" s="545"/>
      <c r="C14" s="26"/>
      <c r="D14" s="20"/>
      <c r="E14" s="20"/>
      <c r="F14" s="26"/>
      <c r="G14" s="318"/>
      <c r="CA14" s="543"/>
    </row>
    <row r="15" spans="2:79" s="542" customFormat="1" ht="30" customHeight="1">
      <c r="B15" s="545"/>
      <c r="C15" s="26"/>
      <c r="D15" s="207" t="s">
        <v>7</v>
      </c>
      <c r="E15" s="26"/>
      <c r="F15" s="27" t="s">
        <v>2920</v>
      </c>
      <c r="G15" s="318"/>
      <c r="BU15" s="3717" t="s">
        <v>53</v>
      </c>
      <c r="BV15" s="3718"/>
      <c r="BW15" s="3718"/>
      <c r="BX15" s="3676"/>
      <c r="BY15" s="3677"/>
      <c r="BZ15" s="3678"/>
      <c r="CA15" s="543"/>
    </row>
    <row r="16" spans="2:79" s="542" customFormat="1" ht="30" customHeight="1">
      <c r="B16" s="545"/>
      <c r="C16" s="26"/>
      <c r="D16" s="27"/>
      <c r="E16" s="26"/>
      <c r="F16" s="25" t="s">
        <v>2921</v>
      </c>
      <c r="G16" s="318"/>
      <c r="BU16" s="3718"/>
      <c r="BV16" s="3718"/>
      <c r="BW16" s="3718"/>
      <c r="BX16" s="3679"/>
      <c r="BY16" s="3680"/>
      <c r="BZ16" s="3681"/>
      <c r="CA16" s="543"/>
    </row>
    <row r="17" spans="2:79" s="542" customFormat="1" ht="30" customHeight="1">
      <c r="B17" s="545"/>
      <c r="C17" s="26"/>
      <c r="D17" s="26"/>
      <c r="E17" s="26"/>
      <c r="F17" s="26"/>
      <c r="G17" s="318"/>
      <c r="CA17" s="543"/>
    </row>
    <row r="18" spans="2:79" s="542" customFormat="1" ht="30" customHeight="1">
      <c r="B18" s="545"/>
      <c r="C18" s="26"/>
      <c r="D18" s="23" t="s">
        <v>8</v>
      </c>
      <c r="E18" s="26"/>
      <c r="F18" s="27" t="s">
        <v>906</v>
      </c>
      <c r="G18" s="318"/>
      <c r="BU18" s="3717" t="s">
        <v>54</v>
      </c>
      <c r="BV18" s="3718"/>
      <c r="BW18" s="3718"/>
      <c r="BX18" s="3676"/>
      <c r="BY18" s="3677"/>
      <c r="BZ18" s="3678"/>
      <c r="CA18" s="543"/>
    </row>
    <row r="19" spans="2:79" s="542" customFormat="1" ht="30" customHeight="1">
      <c r="B19" s="545"/>
      <c r="C19" s="26"/>
      <c r="D19" s="27"/>
      <c r="E19" s="26"/>
      <c r="F19" s="25" t="s">
        <v>907</v>
      </c>
      <c r="G19" s="318"/>
      <c r="BU19" s="3718"/>
      <c r="BV19" s="3718"/>
      <c r="BW19" s="3718"/>
      <c r="BX19" s="3679"/>
      <c r="BY19" s="3680"/>
      <c r="BZ19" s="3681"/>
      <c r="CA19" s="543"/>
    </row>
    <row r="20" spans="2:79" s="542" customFormat="1" ht="30" customHeight="1">
      <c r="B20" s="545"/>
      <c r="C20" s="26"/>
      <c r="D20" s="27"/>
      <c r="E20" s="26"/>
      <c r="F20" s="26"/>
      <c r="G20" s="318"/>
      <c r="CA20" s="543"/>
    </row>
    <row r="21" spans="2:79" s="542" customFormat="1" ht="30" customHeight="1">
      <c r="B21" s="545"/>
      <c r="C21" s="26"/>
      <c r="D21" s="207" t="s">
        <v>9</v>
      </c>
      <c r="E21" s="26"/>
      <c r="F21" s="27" t="s">
        <v>2530</v>
      </c>
      <c r="G21" s="318"/>
      <c r="BU21" s="3717" t="s">
        <v>55</v>
      </c>
      <c r="BV21" s="3718"/>
      <c r="BW21" s="3718"/>
      <c r="BX21" s="3676"/>
      <c r="BY21" s="3677"/>
      <c r="BZ21" s="3678"/>
      <c r="CA21" s="543"/>
    </row>
    <row r="22" spans="2:79" s="542" customFormat="1" ht="30" customHeight="1">
      <c r="B22" s="545"/>
      <c r="C22" s="26"/>
      <c r="D22" s="27"/>
      <c r="E22" s="26"/>
      <c r="F22" s="25" t="s">
        <v>2531</v>
      </c>
      <c r="G22" s="318"/>
      <c r="BU22" s="3718"/>
      <c r="BV22" s="3718"/>
      <c r="BW22" s="3718"/>
      <c r="BX22" s="3679"/>
      <c r="BY22" s="3680"/>
      <c r="BZ22" s="3681"/>
      <c r="CA22" s="543"/>
    </row>
    <row r="23" spans="2:79" s="542" customFormat="1" ht="30" customHeight="1">
      <c r="B23" s="545"/>
      <c r="C23" s="26"/>
      <c r="D23" s="26"/>
      <c r="E23" s="26"/>
      <c r="F23" s="26"/>
      <c r="G23" s="318"/>
      <c r="CA23" s="543"/>
    </row>
    <row r="24" spans="2:79" s="542" customFormat="1" ht="30" customHeight="1">
      <c r="B24" s="545"/>
      <c r="C24" s="26"/>
      <c r="D24" s="207" t="s">
        <v>26</v>
      </c>
      <c r="E24" s="26"/>
      <c r="F24" s="27" t="s">
        <v>908</v>
      </c>
      <c r="G24" s="318"/>
      <c r="BU24" s="3717" t="s">
        <v>56</v>
      </c>
      <c r="BV24" s="3718"/>
      <c r="BW24" s="3718"/>
      <c r="BX24" s="3676"/>
      <c r="BY24" s="3677"/>
      <c r="BZ24" s="3678"/>
      <c r="CA24" s="543"/>
    </row>
    <row r="25" spans="2:79" s="542" customFormat="1" ht="30" customHeight="1">
      <c r="B25" s="545"/>
      <c r="C25" s="26"/>
      <c r="D25" s="27"/>
      <c r="E25" s="26"/>
      <c r="F25" s="25" t="s">
        <v>909</v>
      </c>
      <c r="G25" s="318"/>
      <c r="BU25" s="3718"/>
      <c r="BV25" s="3718"/>
      <c r="BW25" s="3718"/>
      <c r="BX25" s="3679"/>
      <c r="BY25" s="3680"/>
      <c r="BZ25" s="3681"/>
      <c r="CA25" s="543"/>
    </row>
    <row r="26" spans="2:79" s="198" customFormat="1" ht="30" customHeight="1">
      <c r="B26" s="197"/>
      <c r="C26" s="26"/>
      <c r="D26" s="26"/>
      <c r="E26" s="26"/>
      <c r="F26" s="318"/>
      <c r="G26" s="318"/>
      <c r="H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32"/>
      <c r="BE26" s="32"/>
      <c r="BF26" s="32"/>
      <c r="BG26" s="32"/>
      <c r="BH26" s="32"/>
      <c r="BI26" s="32"/>
      <c r="BJ26" s="32"/>
      <c r="BK26" s="32"/>
      <c r="BL26" s="32"/>
      <c r="BM26" s="32"/>
      <c r="BN26" s="32"/>
      <c r="BO26" s="32"/>
      <c r="BP26" s="32"/>
      <c r="BQ26" s="32"/>
      <c r="BR26" s="32"/>
      <c r="BS26" s="32"/>
      <c r="BT26" s="32"/>
      <c r="BU26" s="542"/>
      <c r="BV26" s="542"/>
      <c r="BW26" s="542"/>
      <c r="BX26" s="542"/>
      <c r="BY26" s="542"/>
      <c r="BZ26" s="542"/>
      <c r="CA26" s="208"/>
    </row>
    <row r="27" spans="2:79" s="198" customFormat="1" ht="30" customHeight="1">
      <c r="B27" s="197"/>
      <c r="C27" s="26"/>
      <c r="D27" s="207" t="s">
        <v>28</v>
      </c>
      <c r="E27" s="26"/>
      <c r="F27" s="318" t="s">
        <v>910</v>
      </c>
      <c r="G27" s="318"/>
      <c r="H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32"/>
      <c r="BE27" s="32"/>
      <c r="BF27" s="32"/>
      <c r="BG27" s="32"/>
      <c r="BH27" s="32"/>
      <c r="BI27" s="32"/>
      <c r="BJ27" s="32"/>
      <c r="BK27" s="32"/>
      <c r="BL27" s="32"/>
      <c r="BM27" s="32"/>
      <c r="BN27" s="32"/>
      <c r="BO27" s="32"/>
      <c r="BP27" s="32"/>
      <c r="BQ27" s="32"/>
      <c r="BR27" s="32"/>
      <c r="BS27" s="32"/>
      <c r="BT27" s="32"/>
      <c r="BU27" s="3717" t="s">
        <v>57</v>
      </c>
      <c r="BV27" s="3718"/>
      <c r="BW27" s="3718"/>
      <c r="BX27" s="3676"/>
      <c r="BY27" s="3677"/>
      <c r="BZ27" s="3678"/>
      <c r="CA27" s="208"/>
    </row>
    <row r="28" spans="2:79" s="198" customFormat="1" ht="30" customHeight="1">
      <c r="B28" s="197"/>
      <c r="C28" s="26"/>
      <c r="D28" s="27"/>
      <c r="E28" s="26"/>
      <c r="F28" s="107" t="s">
        <v>911</v>
      </c>
      <c r="G28" s="318"/>
      <c r="H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32"/>
      <c r="BE28" s="32"/>
      <c r="BF28" s="32"/>
      <c r="BG28" s="32"/>
      <c r="BH28" s="32"/>
      <c r="BI28" s="32"/>
      <c r="BJ28" s="32"/>
      <c r="BK28" s="32"/>
      <c r="BL28" s="32"/>
      <c r="BM28" s="32"/>
      <c r="BN28" s="32"/>
      <c r="BO28" s="32"/>
      <c r="BP28" s="32"/>
      <c r="BQ28" s="32"/>
      <c r="BR28" s="32"/>
      <c r="BS28" s="32"/>
      <c r="BT28" s="32"/>
      <c r="BU28" s="3718"/>
      <c r="BV28" s="3718"/>
      <c r="BW28" s="3718"/>
      <c r="BX28" s="3679"/>
      <c r="BY28" s="3680"/>
      <c r="BZ28" s="3681"/>
      <c r="CA28" s="208"/>
    </row>
    <row r="29" spans="2:79" s="198" customFormat="1" ht="30" customHeight="1">
      <c r="B29" s="197"/>
      <c r="C29" s="26"/>
      <c r="D29" s="27"/>
      <c r="E29" s="26"/>
      <c r="F29" s="285"/>
      <c r="G29" s="285"/>
      <c r="H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32"/>
      <c r="BE29" s="32"/>
      <c r="BF29" s="32"/>
      <c r="BG29" s="32"/>
      <c r="BH29" s="32"/>
      <c r="BI29" s="32"/>
      <c r="BJ29" s="32"/>
      <c r="BK29" s="32"/>
      <c r="BL29" s="32"/>
      <c r="BM29" s="32"/>
      <c r="BN29" s="32"/>
      <c r="BO29" s="32"/>
      <c r="BP29" s="32"/>
      <c r="BQ29" s="32"/>
      <c r="BR29" s="32"/>
      <c r="BS29" s="32"/>
      <c r="BT29" s="32"/>
      <c r="BU29" s="542"/>
      <c r="BV29" s="542"/>
      <c r="BW29" s="542"/>
      <c r="BX29" s="542"/>
      <c r="BY29" s="542"/>
      <c r="BZ29" s="542"/>
      <c r="CA29" s="208"/>
    </row>
    <row r="30" spans="2:79" s="198" customFormat="1" ht="30" customHeight="1">
      <c r="B30" s="197"/>
      <c r="C30" s="26"/>
      <c r="D30" s="27" t="s">
        <v>30</v>
      </c>
      <c r="E30" s="26"/>
      <c r="F30" s="318" t="s">
        <v>2532</v>
      </c>
      <c r="G30" s="318"/>
      <c r="H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32"/>
      <c r="BE30" s="32"/>
      <c r="BF30" s="32"/>
      <c r="BG30" s="32"/>
      <c r="BH30" s="32"/>
      <c r="BI30" s="32"/>
      <c r="BJ30" s="32"/>
      <c r="BK30" s="32"/>
      <c r="BL30" s="32"/>
      <c r="BM30" s="32"/>
      <c r="BN30" s="32"/>
      <c r="BO30" s="32"/>
      <c r="BP30" s="32"/>
      <c r="BQ30" s="32"/>
      <c r="BR30" s="32"/>
      <c r="BS30" s="32"/>
      <c r="BT30" s="32"/>
      <c r="BU30" s="3717" t="s">
        <v>58</v>
      </c>
      <c r="BV30" s="3718"/>
      <c r="BW30" s="3718"/>
      <c r="BX30" s="3676"/>
      <c r="BY30" s="3677"/>
      <c r="BZ30" s="3678"/>
      <c r="CA30" s="208"/>
    </row>
    <row r="31" spans="2:79" s="198" customFormat="1" ht="30" customHeight="1">
      <c r="B31" s="197"/>
      <c r="C31" s="26"/>
      <c r="D31" s="27"/>
      <c r="E31" s="26"/>
      <c r="F31" s="107" t="s">
        <v>2923</v>
      </c>
      <c r="G31" s="318"/>
      <c r="H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32"/>
      <c r="BE31" s="32"/>
      <c r="BF31" s="32"/>
      <c r="BG31" s="32"/>
      <c r="BH31" s="32"/>
      <c r="BI31" s="32"/>
      <c r="BJ31" s="32"/>
      <c r="BK31" s="32"/>
      <c r="BL31" s="32"/>
      <c r="BM31" s="32"/>
      <c r="BN31" s="32"/>
      <c r="BO31" s="32"/>
      <c r="BP31" s="32"/>
      <c r="BQ31" s="32"/>
      <c r="BR31" s="32"/>
      <c r="BS31" s="32"/>
      <c r="BT31" s="32"/>
      <c r="BU31" s="3718"/>
      <c r="BV31" s="3718"/>
      <c r="BW31" s="3718"/>
      <c r="BX31" s="3679"/>
      <c r="BY31" s="3680"/>
      <c r="BZ31" s="3681"/>
      <c r="CA31" s="208"/>
    </row>
    <row r="32" spans="2:79" s="198" customFormat="1" ht="30" customHeight="1">
      <c r="B32" s="197"/>
      <c r="C32" s="26"/>
      <c r="D32" s="27"/>
      <c r="E32" s="26"/>
      <c r="F32" s="25"/>
      <c r="G32" s="32"/>
      <c r="H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32"/>
      <c r="BE32" s="32"/>
      <c r="BF32" s="32"/>
      <c r="BG32" s="32"/>
      <c r="BH32" s="32"/>
      <c r="BI32" s="32"/>
      <c r="BJ32" s="32"/>
      <c r="BK32" s="32"/>
      <c r="BL32" s="32"/>
      <c r="BM32" s="32"/>
      <c r="BN32" s="32"/>
      <c r="BO32" s="32"/>
      <c r="BP32" s="32"/>
      <c r="BQ32" s="32"/>
      <c r="BR32" s="32"/>
      <c r="BS32" s="32"/>
      <c r="BT32" s="32"/>
      <c r="BU32" s="542"/>
      <c r="BV32" s="542"/>
      <c r="BW32" s="542"/>
      <c r="BX32" s="542"/>
      <c r="BY32" s="542"/>
      <c r="BZ32" s="542"/>
      <c r="CA32" s="208"/>
    </row>
    <row r="33" spans="2:79" s="198" customFormat="1" ht="30" customHeight="1">
      <c r="B33" s="197"/>
      <c r="C33" s="26"/>
      <c r="D33" s="27" t="s">
        <v>32</v>
      </c>
      <c r="E33" s="26"/>
      <c r="F33" s="27" t="s">
        <v>912</v>
      </c>
      <c r="G33" s="32"/>
      <c r="H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32"/>
      <c r="BE33" s="32"/>
      <c r="BF33" s="32"/>
      <c r="BG33" s="32"/>
      <c r="BH33" s="32"/>
      <c r="BI33" s="32"/>
      <c r="BJ33" s="32"/>
      <c r="BK33" s="32"/>
      <c r="BL33" s="32"/>
      <c r="BM33" s="32"/>
      <c r="BN33" s="32"/>
      <c r="BO33" s="32"/>
      <c r="BP33" s="32"/>
      <c r="BQ33" s="32"/>
      <c r="BR33" s="32"/>
      <c r="BS33" s="32"/>
      <c r="BT33" s="32"/>
      <c r="BU33" s="3717" t="s">
        <v>94</v>
      </c>
      <c r="BV33" s="3718"/>
      <c r="BW33" s="3718"/>
      <c r="BX33" s="3676"/>
      <c r="BY33" s="3677"/>
      <c r="BZ33" s="3678"/>
      <c r="CA33" s="208"/>
    </row>
    <row r="34" spans="2:79" s="198" customFormat="1" ht="30" customHeight="1">
      <c r="B34" s="197"/>
      <c r="C34" s="26"/>
      <c r="D34" s="27"/>
      <c r="E34" s="26"/>
      <c r="F34" s="25" t="s">
        <v>913</v>
      </c>
      <c r="G34" s="32"/>
      <c r="H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32"/>
      <c r="BE34" s="32"/>
      <c r="BF34" s="32"/>
      <c r="BG34" s="32"/>
      <c r="BH34" s="32"/>
      <c r="BI34" s="32"/>
      <c r="BJ34" s="32"/>
      <c r="BK34" s="32"/>
      <c r="BL34" s="32"/>
      <c r="BM34" s="32"/>
      <c r="BN34" s="32"/>
      <c r="BO34" s="32"/>
      <c r="BP34" s="32"/>
      <c r="BQ34" s="32"/>
      <c r="BR34" s="32"/>
      <c r="BS34" s="32"/>
      <c r="BT34" s="32"/>
      <c r="BU34" s="3718"/>
      <c r="BV34" s="3718"/>
      <c r="BW34" s="3718"/>
      <c r="BX34" s="3679"/>
      <c r="BY34" s="3680"/>
      <c r="BZ34" s="3681"/>
      <c r="CA34" s="208"/>
    </row>
    <row r="35" spans="2:79" s="198" customFormat="1" ht="30" customHeight="1">
      <c r="B35" s="197"/>
      <c r="C35" s="26"/>
      <c r="D35" s="27"/>
      <c r="E35" s="26"/>
      <c r="F35" s="25"/>
      <c r="G35" s="32"/>
      <c r="H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32"/>
      <c r="BE35" s="32"/>
      <c r="BF35" s="32"/>
      <c r="BG35" s="32"/>
      <c r="BH35" s="32"/>
      <c r="BI35" s="32"/>
      <c r="BJ35" s="32"/>
      <c r="BK35" s="32"/>
      <c r="BL35" s="32"/>
      <c r="BM35" s="32"/>
      <c r="BN35" s="32"/>
      <c r="BO35" s="32"/>
      <c r="BP35" s="32"/>
      <c r="BQ35" s="32"/>
      <c r="BR35" s="32"/>
      <c r="BS35" s="32"/>
      <c r="BT35" s="32"/>
      <c r="BU35" s="542"/>
      <c r="BV35" s="542"/>
      <c r="BW35" s="542"/>
      <c r="BX35" s="542"/>
      <c r="BY35" s="542"/>
      <c r="BZ35" s="542"/>
      <c r="CA35" s="208"/>
    </row>
    <row r="36" spans="2:79" s="198" customFormat="1" ht="30" customHeight="1">
      <c r="B36" s="197"/>
      <c r="C36" s="26"/>
      <c r="D36" s="27" t="s">
        <v>46</v>
      </c>
      <c r="E36" s="26"/>
      <c r="F36" s="27" t="s">
        <v>341</v>
      </c>
      <c r="G36" s="32"/>
      <c r="H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32"/>
      <c r="BE36" s="32"/>
      <c r="BF36" s="32"/>
      <c r="BG36" s="32"/>
      <c r="BH36" s="32"/>
      <c r="BI36" s="32"/>
      <c r="BJ36" s="32"/>
      <c r="BK36" s="32"/>
      <c r="BL36" s="32"/>
      <c r="BM36" s="32"/>
      <c r="BN36" s="32"/>
      <c r="BO36" s="32"/>
      <c r="BP36" s="32"/>
      <c r="BQ36" s="32"/>
      <c r="BR36" s="32"/>
      <c r="BS36" s="32"/>
      <c r="BT36" s="32"/>
      <c r="BU36" s="3717" t="s">
        <v>59</v>
      </c>
      <c r="BV36" s="3718"/>
      <c r="BW36" s="3718"/>
      <c r="BX36" s="3676"/>
      <c r="BY36" s="3677"/>
      <c r="BZ36" s="3678"/>
      <c r="CA36" s="208"/>
    </row>
    <row r="37" spans="2:79" s="198" customFormat="1" ht="30" customHeight="1">
      <c r="B37" s="197"/>
      <c r="C37" s="26"/>
      <c r="D37" s="321"/>
      <c r="E37" s="26"/>
      <c r="F37" s="25" t="s">
        <v>342</v>
      </c>
      <c r="G37" s="32"/>
      <c r="H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32"/>
      <c r="BE37" s="32"/>
      <c r="BF37" s="32"/>
      <c r="BG37" s="32"/>
      <c r="BH37" s="32"/>
      <c r="BI37" s="32"/>
      <c r="BJ37" s="32"/>
      <c r="BK37" s="32"/>
      <c r="BL37" s="32"/>
      <c r="BM37" s="32"/>
      <c r="BN37" s="32"/>
      <c r="BO37" s="32"/>
      <c r="BP37" s="32"/>
      <c r="BQ37" s="32"/>
      <c r="BR37" s="32"/>
      <c r="BS37" s="32"/>
      <c r="BT37" s="32"/>
      <c r="BU37" s="3718"/>
      <c r="BV37" s="3718"/>
      <c r="BW37" s="3718"/>
      <c r="BX37" s="3679"/>
      <c r="BY37" s="3680"/>
      <c r="BZ37" s="3681"/>
      <c r="CA37" s="208"/>
    </row>
    <row r="38" spans="2:79" s="198" customFormat="1" ht="30" customHeight="1">
      <c r="B38" s="197"/>
      <c r="C38" s="26"/>
      <c r="D38" s="321"/>
      <c r="E38" s="26"/>
      <c r="F38" s="25"/>
      <c r="G38" s="32"/>
      <c r="H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32"/>
      <c r="BE38" s="32"/>
      <c r="BF38" s="32"/>
      <c r="BG38" s="32"/>
      <c r="BH38" s="32"/>
      <c r="BI38" s="32"/>
      <c r="BJ38" s="32"/>
      <c r="BK38" s="32"/>
      <c r="BL38" s="32"/>
      <c r="BM38" s="32"/>
      <c r="BN38" s="32"/>
      <c r="BO38" s="32"/>
      <c r="BP38" s="32"/>
      <c r="BQ38" s="32"/>
      <c r="BR38" s="32"/>
      <c r="BS38" s="32"/>
      <c r="BT38" s="32"/>
      <c r="BU38" s="322"/>
      <c r="BV38" s="322"/>
      <c r="BW38" s="322"/>
      <c r="BX38" s="574"/>
      <c r="BY38" s="574"/>
      <c r="BZ38" s="574"/>
      <c r="CA38" s="208"/>
    </row>
    <row r="39" spans="2:79" s="198" customFormat="1" ht="30" customHeight="1">
      <c r="B39" s="197"/>
      <c r="C39" s="26"/>
      <c r="D39" s="321"/>
      <c r="E39" s="26"/>
      <c r="F39" s="25"/>
      <c r="G39" s="32"/>
      <c r="H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32"/>
      <c r="BE39" s="32"/>
      <c r="BF39" s="32"/>
      <c r="BG39" s="32"/>
      <c r="BH39" s="32"/>
      <c r="BI39" s="32"/>
      <c r="BJ39" s="32"/>
      <c r="BK39" s="32"/>
      <c r="BL39" s="32"/>
      <c r="BM39" s="32"/>
      <c r="BN39" s="32"/>
      <c r="BO39" s="32"/>
      <c r="BP39" s="32"/>
      <c r="BQ39" s="32"/>
      <c r="BR39" s="32"/>
      <c r="BS39" s="32"/>
      <c r="BT39" s="32"/>
      <c r="BU39" s="322"/>
      <c r="BV39" s="322"/>
      <c r="BW39" s="323" t="s">
        <v>914</v>
      </c>
      <c r="BX39" s="574"/>
      <c r="BY39" s="574"/>
      <c r="BZ39" s="574"/>
      <c r="CA39" s="208"/>
    </row>
    <row r="40" spans="2:79" s="198" customFormat="1" ht="30" customHeight="1">
      <c r="B40" s="197"/>
      <c r="C40" s="26"/>
      <c r="D40" s="321"/>
      <c r="E40" s="26"/>
      <c r="F40" s="3739"/>
      <c r="G40" s="3740"/>
      <c r="H40" s="3740"/>
      <c r="I40" s="3740"/>
      <c r="J40" s="3740"/>
      <c r="K40" s="3740"/>
      <c r="L40" s="3740"/>
      <c r="M40" s="3740"/>
      <c r="N40" s="3740"/>
      <c r="O40" s="3740"/>
      <c r="P40" s="3740"/>
      <c r="Q40" s="3740"/>
      <c r="R40" s="3740"/>
      <c r="S40" s="3740"/>
      <c r="T40" s="3740"/>
      <c r="U40" s="3740"/>
      <c r="V40" s="3740"/>
      <c r="W40" s="3740"/>
      <c r="X40" s="3740"/>
      <c r="Y40" s="3740"/>
      <c r="Z40" s="3740"/>
      <c r="AA40" s="3740"/>
      <c r="AB40" s="3740"/>
      <c r="AC40" s="3740"/>
      <c r="AD40" s="3740"/>
      <c r="AE40" s="3740"/>
      <c r="AF40" s="3740"/>
      <c r="AG40" s="3740"/>
      <c r="AH40" s="3740"/>
      <c r="AI40" s="3740"/>
      <c r="AJ40" s="3740"/>
      <c r="AK40" s="3740"/>
      <c r="AL40" s="3740"/>
      <c r="AM40" s="3740"/>
      <c r="AN40" s="3740"/>
      <c r="AO40" s="3740"/>
      <c r="AP40" s="3740"/>
      <c r="AQ40" s="3740"/>
      <c r="AR40" s="3740"/>
      <c r="AS40" s="3740"/>
      <c r="AT40" s="3740"/>
      <c r="AU40" s="3740"/>
      <c r="AV40" s="3740"/>
      <c r="AW40" s="3740"/>
      <c r="AX40" s="3740"/>
      <c r="AY40" s="3740"/>
      <c r="AZ40" s="3740"/>
      <c r="BA40" s="3740"/>
      <c r="BB40" s="3740"/>
      <c r="BC40" s="3740"/>
      <c r="BD40" s="3740"/>
      <c r="BE40" s="3740"/>
      <c r="BF40" s="3740"/>
      <c r="BG40" s="3740"/>
      <c r="BH40" s="3740"/>
      <c r="BI40" s="3740"/>
      <c r="BJ40" s="3740"/>
      <c r="BK40" s="3740"/>
      <c r="BL40" s="3740"/>
      <c r="BM40" s="3740"/>
      <c r="BN40" s="3740"/>
      <c r="BO40" s="3740"/>
      <c r="BP40" s="3740"/>
      <c r="BQ40" s="3740"/>
      <c r="BR40" s="3740"/>
      <c r="BS40" s="3740"/>
      <c r="BT40" s="3740"/>
      <c r="BU40" s="3740"/>
      <c r="BV40" s="3740"/>
      <c r="BW40" s="3740"/>
      <c r="BX40" s="3740"/>
      <c r="BY40" s="3740"/>
      <c r="BZ40" s="3741"/>
      <c r="CA40" s="208"/>
    </row>
    <row r="41" spans="2:79" s="198" customFormat="1" ht="30" customHeight="1">
      <c r="B41" s="197"/>
      <c r="C41" s="26"/>
      <c r="D41" s="321"/>
      <c r="E41" s="26"/>
      <c r="F41" s="3742"/>
      <c r="G41" s="3743"/>
      <c r="H41" s="3743"/>
      <c r="I41" s="3743"/>
      <c r="J41" s="3743"/>
      <c r="K41" s="3743"/>
      <c r="L41" s="3743"/>
      <c r="M41" s="3743"/>
      <c r="N41" s="3743"/>
      <c r="O41" s="3743"/>
      <c r="P41" s="3743"/>
      <c r="Q41" s="3743"/>
      <c r="R41" s="3743"/>
      <c r="S41" s="3743"/>
      <c r="T41" s="3743"/>
      <c r="U41" s="3743"/>
      <c r="V41" s="3743"/>
      <c r="W41" s="3743"/>
      <c r="X41" s="3743"/>
      <c r="Y41" s="3743"/>
      <c r="Z41" s="3743"/>
      <c r="AA41" s="3743"/>
      <c r="AB41" s="3743"/>
      <c r="AC41" s="3743"/>
      <c r="AD41" s="3743"/>
      <c r="AE41" s="3743"/>
      <c r="AF41" s="3743"/>
      <c r="AG41" s="3743"/>
      <c r="AH41" s="3743"/>
      <c r="AI41" s="3743"/>
      <c r="AJ41" s="3743"/>
      <c r="AK41" s="3743"/>
      <c r="AL41" s="3743"/>
      <c r="AM41" s="3743"/>
      <c r="AN41" s="3743"/>
      <c r="AO41" s="3743"/>
      <c r="AP41" s="3743"/>
      <c r="AQ41" s="3743"/>
      <c r="AR41" s="3743"/>
      <c r="AS41" s="3743"/>
      <c r="AT41" s="3743"/>
      <c r="AU41" s="3743"/>
      <c r="AV41" s="3743"/>
      <c r="AW41" s="3743"/>
      <c r="AX41" s="3743"/>
      <c r="AY41" s="3743"/>
      <c r="AZ41" s="3743"/>
      <c r="BA41" s="3743"/>
      <c r="BB41" s="3743"/>
      <c r="BC41" s="3743"/>
      <c r="BD41" s="3743"/>
      <c r="BE41" s="3743"/>
      <c r="BF41" s="3743"/>
      <c r="BG41" s="3743"/>
      <c r="BH41" s="3743"/>
      <c r="BI41" s="3743"/>
      <c r="BJ41" s="3743"/>
      <c r="BK41" s="3743"/>
      <c r="BL41" s="3743"/>
      <c r="BM41" s="3743"/>
      <c r="BN41" s="3743"/>
      <c r="BO41" s="3743"/>
      <c r="BP41" s="3743"/>
      <c r="BQ41" s="3743"/>
      <c r="BR41" s="3743"/>
      <c r="BS41" s="3743"/>
      <c r="BT41" s="3743"/>
      <c r="BU41" s="3743"/>
      <c r="BV41" s="3743"/>
      <c r="BW41" s="3743"/>
      <c r="BX41" s="3743"/>
      <c r="BY41" s="3743"/>
      <c r="BZ41" s="3744"/>
      <c r="CA41" s="208"/>
    </row>
    <row r="42" spans="2:79" s="198" customFormat="1" ht="30" customHeight="1">
      <c r="B42" s="197"/>
      <c r="C42" s="26"/>
      <c r="D42" s="321"/>
      <c r="E42" s="26"/>
      <c r="F42" s="3742"/>
      <c r="G42" s="3743"/>
      <c r="H42" s="3743"/>
      <c r="I42" s="3743"/>
      <c r="J42" s="3743"/>
      <c r="K42" s="3743"/>
      <c r="L42" s="3743"/>
      <c r="M42" s="3743"/>
      <c r="N42" s="3743"/>
      <c r="O42" s="3743"/>
      <c r="P42" s="3743"/>
      <c r="Q42" s="3743"/>
      <c r="R42" s="3743"/>
      <c r="S42" s="3743"/>
      <c r="T42" s="3743"/>
      <c r="U42" s="3743"/>
      <c r="V42" s="3743"/>
      <c r="W42" s="3743"/>
      <c r="X42" s="3743"/>
      <c r="Y42" s="3743"/>
      <c r="Z42" s="3743"/>
      <c r="AA42" s="3743"/>
      <c r="AB42" s="3743"/>
      <c r="AC42" s="3743"/>
      <c r="AD42" s="3743"/>
      <c r="AE42" s="3743"/>
      <c r="AF42" s="3743"/>
      <c r="AG42" s="3743"/>
      <c r="AH42" s="3743"/>
      <c r="AI42" s="3743"/>
      <c r="AJ42" s="3743"/>
      <c r="AK42" s="3743"/>
      <c r="AL42" s="3743"/>
      <c r="AM42" s="3743"/>
      <c r="AN42" s="3743"/>
      <c r="AO42" s="3743"/>
      <c r="AP42" s="3743"/>
      <c r="AQ42" s="3743"/>
      <c r="AR42" s="3743"/>
      <c r="AS42" s="3743"/>
      <c r="AT42" s="3743"/>
      <c r="AU42" s="3743"/>
      <c r="AV42" s="3743"/>
      <c r="AW42" s="3743"/>
      <c r="AX42" s="3743"/>
      <c r="AY42" s="3743"/>
      <c r="AZ42" s="3743"/>
      <c r="BA42" s="3743"/>
      <c r="BB42" s="3743"/>
      <c r="BC42" s="3743"/>
      <c r="BD42" s="3743"/>
      <c r="BE42" s="3743"/>
      <c r="BF42" s="3743"/>
      <c r="BG42" s="3743"/>
      <c r="BH42" s="3743"/>
      <c r="BI42" s="3743"/>
      <c r="BJ42" s="3743"/>
      <c r="BK42" s="3743"/>
      <c r="BL42" s="3743"/>
      <c r="BM42" s="3743"/>
      <c r="BN42" s="3743"/>
      <c r="BO42" s="3743"/>
      <c r="BP42" s="3743"/>
      <c r="BQ42" s="3743"/>
      <c r="BR42" s="3743"/>
      <c r="BS42" s="3743"/>
      <c r="BT42" s="3743"/>
      <c r="BU42" s="3743"/>
      <c r="BV42" s="3743"/>
      <c r="BW42" s="3743"/>
      <c r="BX42" s="3743"/>
      <c r="BY42" s="3743"/>
      <c r="BZ42" s="3744"/>
      <c r="CA42" s="208"/>
    </row>
    <row r="43" spans="2:79" s="198" customFormat="1" ht="30" customHeight="1">
      <c r="B43" s="197"/>
      <c r="C43" s="26"/>
      <c r="D43" s="321"/>
      <c r="E43" s="26"/>
      <c r="F43" s="3745"/>
      <c r="G43" s="3746"/>
      <c r="H43" s="3746"/>
      <c r="I43" s="3746"/>
      <c r="J43" s="3746"/>
      <c r="K43" s="3746"/>
      <c r="L43" s="3746"/>
      <c r="M43" s="3746"/>
      <c r="N43" s="3746"/>
      <c r="O43" s="3746"/>
      <c r="P43" s="3746"/>
      <c r="Q43" s="3746"/>
      <c r="R43" s="3746"/>
      <c r="S43" s="3746"/>
      <c r="T43" s="3746"/>
      <c r="U43" s="3746"/>
      <c r="V43" s="3746"/>
      <c r="W43" s="3746"/>
      <c r="X43" s="3746"/>
      <c r="Y43" s="3746"/>
      <c r="Z43" s="3746"/>
      <c r="AA43" s="3746"/>
      <c r="AB43" s="3746"/>
      <c r="AC43" s="3746"/>
      <c r="AD43" s="3746"/>
      <c r="AE43" s="3746"/>
      <c r="AF43" s="3746"/>
      <c r="AG43" s="3746"/>
      <c r="AH43" s="3746"/>
      <c r="AI43" s="3746"/>
      <c r="AJ43" s="3746"/>
      <c r="AK43" s="3746"/>
      <c r="AL43" s="3746"/>
      <c r="AM43" s="3746"/>
      <c r="AN43" s="3746"/>
      <c r="AO43" s="3746"/>
      <c r="AP43" s="3746"/>
      <c r="AQ43" s="3746"/>
      <c r="AR43" s="3746"/>
      <c r="AS43" s="3746"/>
      <c r="AT43" s="3746"/>
      <c r="AU43" s="3746"/>
      <c r="AV43" s="3746"/>
      <c r="AW43" s="3746"/>
      <c r="AX43" s="3746"/>
      <c r="AY43" s="3746"/>
      <c r="AZ43" s="3746"/>
      <c r="BA43" s="3746"/>
      <c r="BB43" s="3746"/>
      <c r="BC43" s="3746"/>
      <c r="BD43" s="3746"/>
      <c r="BE43" s="3746"/>
      <c r="BF43" s="3746"/>
      <c r="BG43" s="3746"/>
      <c r="BH43" s="3746"/>
      <c r="BI43" s="3746"/>
      <c r="BJ43" s="3746"/>
      <c r="BK43" s="3746"/>
      <c r="BL43" s="3746"/>
      <c r="BM43" s="3746"/>
      <c r="BN43" s="3746"/>
      <c r="BO43" s="3746"/>
      <c r="BP43" s="3746"/>
      <c r="BQ43" s="3746"/>
      <c r="BR43" s="3746"/>
      <c r="BS43" s="3746"/>
      <c r="BT43" s="3746"/>
      <c r="BU43" s="3746"/>
      <c r="BV43" s="3746"/>
      <c r="BW43" s="3746"/>
      <c r="BX43" s="3746"/>
      <c r="BY43" s="3746"/>
      <c r="BZ43" s="3747"/>
      <c r="CA43" s="208"/>
    </row>
    <row r="44" spans="2:79" s="198" customFormat="1" ht="30" customHeight="1">
      <c r="B44" s="197"/>
      <c r="C44" s="26"/>
      <c r="D44" s="321"/>
      <c r="E44" s="26"/>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5"/>
      <c r="AO44" s="575"/>
      <c r="AP44" s="575"/>
      <c r="AQ44" s="575"/>
      <c r="AR44" s="575"/>
      <c r="AS44" s="575"/>
      <c r="AT44" s="575"/>
      <c r="AU44" s="575"/>
      <c r="AV44" s="575"/>
      <c r="AW44" s="575"/>
      <c r="AX44" s="575"/>
      <c r="AY44" s="575"/>
      <c r="AZ44" s="575"/>
      <c r="BA44" s="575"/>
      <c r="BB44" s="575"/>
      <c r="BC44" s="575"/>
      <c r="BD44" s="575"/>
      <c r="BE44" s="575"/>
      <c r="BF44" s="575"/>
      <c r="BG44" s="575"/>
      <c r="BH44" s="575"/>
      <c r="BI44" s="575"/>
      <c r="BJ44" s="575"/>
      <c r="BK44" s="575"/>
      <c r="BL44" s="575"/>
      <c r="BM44" s="575"/>
      <c r="BN44" s="575"/>
      <c r="BO44" s="575"/>
      <c r="BP44" s="575"/>
      <c r="BQ44" s="575"/>
      <c r="BR44" s="575"/>
      <c r="BS44" s="575"/>
      <c r="BT44" s="575"/>
      <c r="BU44" s="575"/>
      <c r="BV44" s="575"/>
      <c r="BW44" s="575"/>
      <c r="BX44" s="575"/>
      <c r="BY44" s="575"/>
      <c r="BZ44" s="575"/>
      <c r="CA44" s="208"/>
    </row>
    <row r="45" spans="2:79" s="198" customFormat="1" ht="30" customHeight="1">
      <c r="B45" s="197"/>
      <c r="C45" s="26"/>
      <c r="D45" s="321" t="s">
        <v>319</v>
      </c>
      <c r="E45" s="26"/>
      <c r="F45" s="27" t="s">
        <v>243</v>
      </c>
      <c r="G45" s="32"/>
      <c r="H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32"/>
      <c r="BE45" s="32"/>
      <c r="BF45" s="32"/>
      <c r="BG45" s="32"/>
      <c r="BH45" s="32"/>
      <c r="BI45" s="32"/>
      <c r="BJ45" s="32"/>
      <c r="BK45" s="32"/>
      <c r="BL45" s="32"/>
      <c r="BM45" s="32"/>
      <c r="BN45" s="32"/>
      <c r="BO45" s="32"/>
      <c r="BP45" s="32"/>
      <c r="BQ45" s="32"/>
      <c r="BR45" s="32"/>
      <c r="BS45" s="32"/>
      <c r="BT45" s="32"/>
      <c r="BU45" s="3717" t="s">
        <v>79</v>
      </c>
      <c r="BV45" s="3718"/>
      <c r="BW45" s="3718"/>
      <c r="BX45" s="3676"/>
      <c r="BY45" s="3677"/>
      <c r="BZ45" s="3678"/>
      <c r="CA45" s="208"/>
    </row>
    <row r="46" spans="2:79" s="198" customFormat="1" ht="30" customHeight="1">
      <c r="B46" s="197"/>
      <c r="C46" s="26"/>
      <c r="D46" s="321"/>
      <c r="E46" s="26"/>
      <c r="F46" s="25" t="s">
        <v>244</v>
      </c>
      <c r="G46" s="32"/>
      <c r="H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32"/>
      <c r="BE46" s="32"/>
      <c r="BF46" s="32"/>
      <c r="BG46" s="32"/>
      <c r="BH46" s="32"/>
      <c r="BI46" s="32"/>
      <c r="BJ46" s="32"/>
      <c r="BK46" s="32"/>
      <c r="BL46" s="32"/>
      <c r="BM46" s="32"/>
      <c r="BN46" s="32"/>
      <c r="BO46" s="32"/>
      <c r="BP46" s="32"/>
      <c r="BQ46" s="32"/>
      <c r="BR46" s="32"/>
      <c r="BS46" s="32"/>
      <c r="BT46" s="32"/>
      <c r="BU46" s="3718"/>
      <c r="BV46" s="3718"/>
      <c r="BW46" s="3718"/>
      <c r="BX46" s="3679"/>
      <c r="BY46" s="3680"/>
      <c r="BZ46" s="3681"/>
      <c r="CA46" s="208"/>
    </row>
    <row r="47" spans="2:79" s="198" customFormat="1" ht="30" customHeight="1">
      <c r="B47" s="197"/>
      <c r="C47" s="26"/>
      <c r="D47" s="321"/>
      <c r="E47" s="26"/>
      <c r="F47" s="25"/>
      <c r="G47" s="32"/>
      <c r="H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208"/>
    </row>
    <row r="48" spans="2:79" s="198" customFormat="1" ht="30" customHeight="1">
      <c r="B48" s="563"/>
      <c r="C48" s="564"/>
      <c r="D48" s="565"/>
      <c r="E48" s="564"/>
      <c r="F48" s="566"/>
      <c r="G48" s="567"/>
      <c r="H48" s="287"/>
      <c r="I48" s="568"/>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567"/>
      <c r="BE48" s="567"/>
      <c r="BF48" s="567"/>
      <c r="BG48" s="567"/>
      <c r="BH48" s="567"/>
      <c r="BI48" s="567"/>
      <c r="BJ48" s="567"/>
      <c r="BK48" s="567"/>
      <c r="BL48" s="567"/>
      <c r="BM48" s="567"/>
      <c r="BN48" s="567"/>
      <c r="BO48" s="567"/>
      <c r="BP48" s="567"/>
      <c r="BQ48" s="567"/>
      <c r="BR48" s="567"/>
      <c r="BS48" s="567"/>
      <c r="BT48" s="567"/>
      <c r="BU48" s="567"/>
      <c r="BV48" s="567"/>
      <c r="BW48" s="567"/>
      <c r="BX48" s="567"/>
      <c r="BY48" s="567"/>
      <c r="BZ48" s="567"/>
      <c r="CA48" s="569"/>
    </row>
    <row r="49" spans="2:79" s="198" customFormat="1" ht="30" customHeight="1">
      <c r="B49" s="197"/>
      <c r="C49" s="27" t="s">
        <v>497</v>
      </c>
      <c r="D49" s="27" t="s">
        <v>2533</v>
      </c>
      <c r="F49" s="26"/>
      <c r="G49" s="318"/>
      <c r="H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208"/>
    </row>
    <row r="50" spans="2:79" s="198" customFormat="1" ht="30" customHeight="1">
      <c r="B50" s="197"/>
      <c r="C50" s="26"/>
      <c r="D50" s="25" t="s">
        <v>2534</v>
      </c>
      <c r="F50" s="26"/>
      <c r="G50" s="318"/>
      <c r="H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208"/>
    </row>
    <row r="51" spans="2:79" s="198" customFormat="1" ht="30" customHeight="1">
      <c r="B51" s="197"/>
      <c r="C51" s="26"/>
      <c r="D51" s="25"/>
      <c r="F51" s="26"/>
      <c r="G51" s="318"/>
      <c r="H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208"/>
    </row>
    <row r="52" spans="2:79" s="198" customFormat="1" ht="30" customHeight="1">
      <c r="B52" s="197"/>
      <c r="C52" s="26"/>
      <c r="E52" s="547" t="s">
        <v>2924</v>
      </c>
      <c r="G52" s="548"/>
      <c r="H52" s="548"/>
      <c r="I52" s="31"/>
      <c r="J52" s="31"/>
      <c r="K52" s="31"/>
      <c r="L52" s="31"/>
      <c r="M52" s="31"/>
      <c r="N52" s="31"/>
      <c r="O52" s="31"/>
      <c r="P52" s="31"/>
      <c r="Q52" s="31"/>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208"/>
    </row>
    <row r="53" spans="2:79" s="198" customFormat="1" ht="30" customHeight="1">
      <c r="B53" s="197"/>
      <c r="C53" s="26"/>
      <c r="D53" s="3673" t="s">
        <v>21</v>
      </c>
      <c r="E53" s="3674"/>
      <c r="F53" s="3676"/>
      <c r="G53" s="3677"/>
      <c r="H53" s="3678"/>
      <c r="I53" s="549"/>
      <c r="J53" s="3682" t="s">
        <v>869</v>
      </c>
      <c r="K53" s="3682"/>
      <c r="L53" s="3682"/>
      <c r="M53" s="3682"/>
      <c r="N53" s="3682"/>
      <c r="O53" s="3682"/>
      <c r="P53" s="3682"/>
      <c r="Q53" s="3682"/>
      <c r="R53" s="23"/>
      <c r="S53" s="3673" t="s">
        <v>22</v>
      </c>
      <c r="T53" s="3674"/>
      <c r="U53" s="3676"/>
      <c r="V53" s="3677"/>
      <c r="W53" s="3678"/>
      <c r="X53" s="549"/>
      <c r="Y53" s="3682" t="s">
        <v>870</v>
      </c>
      <c r="Z53" s="3682"/>
      <c r="AA53" s="3682"/>
      <c r="AB53" s="3682"/>
      <c r="AC53" s="3682"/>
      <c r="AD53" s="3682"/>
      <c r="AE53" s="3682"/>
      <c r="AF53" s="3682"/>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208"/>
    </row>
    <row r="54" spans="2:79" s="198" customFormat="1" ht="30" customHeight="1">
      <c r="B54" s="197"/>
      <c r="C54" s="26"/>
      <c r="D54" s="3675"/>
      <c r="E54" s="3674"/>
      <c r="F54" s="3679"/>
      <c r="G54" s="3680"/>
      <c r="H54" s="3681"/>
      <c r="I54" s="549"/>
      <c r="J54" s="3682"/>
      <c r="K54" s="3682"/>
      <c r="L54" s="3682"/>
      <c r="M54" s="3682"/>
      <c r="N54" s="3682"/>
      <c r="O54" s="3682"/>
      <c r="P54" s="3682"/>
      <c r="Q54" s="3682"/>
      <c r="R54" s="23"/>
      <c r="S54" s="3675"/>
      <c r="T54" s="3674"/>
      <c r="U54" s="3679"/>
      <c r="V54" s="3680"/>
      <c r="W54" s="3681"/>
      <c r="X54" s="549"/>
      <c r="Y54" s="3682"/>
      <c r="Z54" s="3682"/>
      <c r="AA54" s="3682"/>
      <c r="AB54" s="3682"/>
      <c r="AC54" s="3682"/>
      <c r="AD54" s="3682"/>
      <c r="AE54" s="3682"/>
      <c r="AF54" s="3682"/>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208"/>
    </row>
    <row r="55" spans="2:79" s="198" customFormat="1" ht="30" customHeight="1">
      <c r="B55" s="197"/>
      <c r="C55" s="26"/>
      <c r="D55" s="321"/>
      <c r="E55" s="26"/>
      <c r="F55" s="25"/>
      <c r="G55" s="32"/>
      <c r="H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208"/>
    </row>
    <row r="56" spans="2:79" s="198" customFormat="1" ht="30" customHeight="1">
      <c r="B56" s="576"/>
      <c r="CA56" s="199"/>
    </row>
    <row r="57" spans="2:79" s="198" customFormat="1" ht="30" customHeight="1">
      <c r="B57" s="576"/>
      <c r="CA57" s="199"/>
    </row>
    <row r="58" spans="2:79" s="198" customFormat="1" ht="30" customHeight="1">
      <c r="B58" s="576"/>
      <c r="CA58" s="199"/>
    </row>
    <row r="59" spans="2:79" s="198" customFormat="1" ht="30" customHeight="1">
      <c r="B59" s="576"/>
      <c r="CA59" s="199"/>
    </row>
    <row r="60" spans="2:79" s="198" customFormat="1" ht="30" customHeight="1">
      <c r="B60" s="576"/>
      <c r="CA60" s="199"/>
    </row>
    <row r="61" spans="2:79" s="198" customFormat="1" ht="30" customHeight="1">
      <c r="B61" s="576"/>
      <c r="CA61" s="199"/>
    </row>
    <row r="62" spans="2:79" s="198" customFormat="1" ht="30" customHeight="1">
      <c r="B62" s="576"/>
      <c r="CA62" s="199"/>
    </row>
    <row r="63" spans="2:79" s="198" customFormat="1" ht="30" customHeight="1">
      <c r="B63" s="576"/>
      <c r="CA63" s="199"/>
    </row>
    <row r="64" spans="2:79" s="198" customFormat="1" ht="30" customHeight="1">
      <c r="B64" s="576"/>
      <c r="CA64" s="199"/>
    </row>
    <row r="65" spans="2:79" s="198" customFormat="1" ht="30" customHeight="1">
      <c r="B65" s="576"/>
      <c r="CA65" s="199"/>
    </row>
    <row r="66" spans="2:79" s="198" customFormat="1" ht="30" customHeight="1">
      <c r="B66" s="576"/>
      <c r="CA66" s="199"/>
    </row>
    <row r="67" spans="2:79" s="198" customFormat="1" ht="30" customHeight="1">
      <c r="B67" s="576"/>
      <c r="CA67" s="199"/>
    </row>
    <row r="68" spans="2:79" s="198" customFormat="1" ht="30" customHeight="1">
      <c r="B68" s="576"/>
      <c r="CA68" s="199"/>
    </row>
    <row r="69" spans="2:79" s="198" customFormat="1" ht="30" customHeight="1">
      <c r="B69" s="576"/>
      <c r="CA69" s="199"/>
    </row>
    <row r="70" spans="2:79" s="198" customFormat="1" ht="30" customHeight="1">
      <c r="B70" s="576"/>
      <c r="CA70" s="199"/>
    </row>
    <row r="71" spans="2:79" s="198" customFormat="1" ht="30" customHeight="1">
      <c r="B71" s="576"/>
      <c r="CA71" s="199"/>
    </row>
    <row r="72" spans="2:79" s="198" customFormat="1" ht="30" customHeight="1">
      <c r="B72" s="576"/>
      <c r="CA72" s="199"/>
    </row>
    <row r="73" spans="2:79" s="198" customFormat="1" ht="30" customHeight="1">
      <c r="B73" s="576"/>
      <c r="CA73" s="199"/>
    </row>
    <row r="74" spans="2:79" s="198" customFormat="1" ht="30" customHeight="1">
      <c r="B74" s="576"/>
      <c r="CA74" s="199"/>
    </row>
    <row r="75" spans="2:79" s="198" customFormat="1" ht="30" customHeight="1">
      <c r="B75" s="576"/>
      <c r="CA75" s="199"/>
    </row>
    <row r="76" spans="2:79" s="198" customFormat="1" ht="30" customHeight="1">
      <c r="B76" s="576"/>
      <c r="CA76" s="199"/>
    </row>
    <row r="77" spans="2:79" s="198" customFormat="1" ht="30" customHeight="1">
      <c r="B77" s="576"/>
      <c r="CA77" s="199"/>
    </row>
    <row r="78" spans="2:79" s="198" customFormat="1" ht="30" customHeight="1">
      <c r="B78" s="576"/>
      <c r="CA78" s="199"/>
    </row>
    <row r="79" spans="2:79" s="198" customFormat="1" ht="30" customHeight="1">
      <c r="B79" s="576"/>
      <c r="CA79" s="199"/>
    </row>
    <row r="80" spans="2:79" s="198" customFormat="1" ht="30" customHeight="1">
      <c r="B80" s="576"/>
      <c r="CA80" s="199"/>
    </row>
    <row r="81" spans="2:79" s="198" customFormat="1" ht="30" customHeight="1">
      <c r="B81" s="576"/>
      <c r="CA81" s="199"/>
    </row>
    <row r="82" spans="2:79" s="198" customFormat="1" ht="30" customHeight="1">
      <c r="B82" s="576"/>
      <c r="CA82" s="199"/>
    </row>
    <row r="83" spans="2:79" s="198" customFormat="1" ht="30" customHeight="1">
      <c r="B83" s="576"/>
      <c r="CA83" s="199"/>
    </row>
    <row r="84" spans="2:79" s="198" customFormat="1" ht="30" customHeight="1">
      <c r="B84" s="576"/>
      <c r="CA84" s="199"/>
    </row>
    <row r="85" spans="2:79" s="198" customFormat="1" ht="30" customHeight="1">
      <c r="B85" s="576"/>
      <c r="CA85" s="199"/>
    </row>
    <row r="86" spans="2:79" s="198" customFormat="1" ht="30" customHeight="1" thickBot="1">
      <c r="B86" s="577"/>
      <c r="C86" s="578"/>
      <c r="D86" s="578"/>
      <c r="E86" s="578"/>
      <c r="F86" s="578"/>
      <c r="G86" s="578"/>
      <c r="H86" s="578"/>
      <c r="I86" s="578"/>
      <c r="J86" s="578"/>
      <c r="K86" s="578"/>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578"/>
      <c r="AK86" s="578"/>
      <c r="AL86" s="578"/>
      <c r="AM86" s="578"/>
      <c r="AN86" s="578"/>
      <c r="AO86" s="578"/>
      <c r="AP86" s="578"/>
      <c r="AQ86" s="578"/>
      <c r="AR86" s="578"/>
      <c r="AS86" s="578"/>
      <c r="AT86" s="578"/>
      <c r="AU86" s="578"/>
      <c r="AV86" s="578"/>
      <c r="AW86" s="578"/>
      <c r="AX86" s="578"/>
      <c r="AY86" s="578"/>
      <c r="AZ86" s="578"/>
      <c r="BA86" s="578"/>
      <c r="BB86" s="578"/>
      <c r="BC86" s="578"/>
      <c r="BD86" s="578"/>
      <c r="BE86" s="578"/>
      <c r="BF86" s="578"/>
      <c r="BG86" s="578"/>
      <c r="BH86" s="578"/>
      <c r="BI86" s="578"/>
      <c r="BJ86" s="578"/>
      <c r="BK86" s="578"/>
      <c r="BL86" s="578"/>
      <c r="BM86" s="578"/>
      <c r="BN86" s="578"/>
      <c r="BO86" s="578"/>
      <c r="BP86" s="578"/>
      <c r="BQ86" s="578"/>
      <c r="BR86" s="578"/>
      <c r="BS86" s="578"/>
      <c r="BT86" s="578"/>
      <c r="BU86" s="578"/>
      <c r="BV86" s="578"/>
      <c r="BW86" s="578"/>
      <c r="BX86" s="578"/>
      <c r="BY86" s="578"/>
      <c r="BZ86" s="578"/>
      <c r="CA86" s="579"/>
    </row>
    <row r="87" spans="2:79" s="198" customFormat="1" ht="30" customHeight="1"/>
    <row r="88" spans="2:79" s="124" customFormat="1" ht="30" customHeight="1">
      <c r="B88" s="3696">
        <v>37</v>
      </c>
      <c r="C88" s="3696"/>
      <c r="D88" s="3696"/>
      <c r="E88" s="3696"/>
      <c r="F88" s="3696"/>
      <c r="G88" s="3696"/>
      <c r="H88" s="3696"/>
      <c r="I88" s="3696"/>
      <c r="J88" s="3696"/>
      <c r="K88" s="3696"/>
      <c r="L88" s="3696"/>
      <c r="M88" s="3696"/>
      <c r="N88" s="3696"/>
      <c r="O88" s="3696"/>
      <c r="P88" s="3696"/>
      <c r="Q88" s="3696"/>
      <c r="R88" s="3696"/>
      <c r="S88" s="3696"/>
      <c r="T88" s="3696"/>
      <c r="U88" s="3696"/>
      <c r="V88" s="3696"/>
      <c r="W88" s="3696"/>
      <c r="X88" s="3696"/>
      <c r="Y88" s="3696"/>
      <c r="Z88" s="3696"/>
      <c r="AA88" s="3696"/>
      <c r="AB88" s="3696"/>
      <c r="AC88" s="3696"/>
      <c r="AD88" s="3696"/>
      <c r="AE88" s="3696"/>
      <c r="AF88" s="3696"/>
      <c r="AG88" s="3696"/>
      <c r="AH88" s="3696"/>
      <c r="AI88" s="3696"/>
      <c r="AJ88" s="3696"/>
      <c r="AK88" s="3696"/>
      <c r="AL88" s="3696"/>
      <c r="AM88" s="3696"/>
      <c r="AN88" s="3696"/>
      <c r="AO88" s="3696"/>
      <c r="AP88" s="3696"/>
      <c r="AQ88" s="3696"/>
      <c r="AR88" s="3696"/>
      <c r="AS88" s="3696"/>
      <c r="AT88" s="3696"/>
      <c r="AU88" s="3696"/>
      <c r="AV88" s="3696"/>
      <c r="AW88" s="3696"/>
      <c r="AX88" s="3696"/>
      <c r="AY88" s="3696"/>
      <c r="AZ88" s="3696"/>
      <c r="BA88" s="3696"/>
      <c r="BB88" s="3696"/>
      <c r="BC88" s="3696"/>
      <c r="BD88" s="3696"/>
      <c r="BE88" s="3696"/>
      <c r="BF88" s="3696"/>
      <c r="BG88" s="3696"/>
      <c r="BH88" s="3696"/>
      <c r="BI88" s="3696"/>
      <c r="BJ88" s="3696"/>
      <c r="BK88" s="3696"/>
      <c r="BL88" s="3696"/>
      <c r="BM88" s="3696"/>
      <c r="BN88" s="3696"/>
      <c r="BO88" s="3696"/>
      <c r="BP88" s="3696"/>
      <c r="BQ88" s="3696"/>
      <c r="BR88" s="3696"/>
      <c r="BS88" s="3696"/>
      <c r="BT88" s="3696"/>
      <c r="BU88" s="3696"/>
      <c r="BV88" s="3696"/>
      <c r="BW88" s="3696"/>
      <c r="BX88" s="3696"/>
      <c r="BY88" s="3696"/>
      <c r="BZ88" s="3696"/>
      <c r="CA88" s="3696"/>
    </row>
    <row r="89" spans="2:79" s="124" customFormat="1" ht="30" customHeight="1">
      <c r="B89" s="203"/>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03"/>
      <c r="BM89" s="203"/>
      <c r="BN89" s="203"/>
      <c r="BO89" s="203"/>
      <c r="BP89" s="203"/>
      <c r="BQ89" s="203"/>
      <c r="BR89" s="203"/>
      <c r="BS89" s="203"/>
      <c r="BT89" s="203"/>
      <c r="BU89" s="203"/>
      <c r="BV89" s="203"/>
      <c r="BW89" s="203"/>
      <c r="BX89" s="203"/>
      <c r="BY89" s="203"/>
      <c r="BZ89" s="203"/>
      <c r="CA89" s="203"/>
    </row>
  </sheetData>
  <mergeCells count="42">
    <mergeCell ref="BU15:BW16"/>
    <mergeCell ref="BX15:BZ16"/>
    <mergeCell ref="C3:N4"/>
    <mergeCell ref="O3:Q4"/>
    <mergeCell ref="H6:I7"/>
    <mergeCell ref="BU12:BW13"/>
    <mergeCell ref="BX12:BZ13"/>
    <mergeCell ref="BY3:BZ3"/>
    <mergeCell ref="BU18:BW19"/>
    <mergeCell ref="BX18:BZ19"/>
    <mergeCell ref="BU21:BW22"/>
    <mergeCell ref="BX21:BZ22"/>
    <mergeCell ref="BU24:BW25"/>
    <mergeCell ref="BX24:BZ25"/>
    <mergeCell ref="BU27:BW28"/>
    <mergeCell ref="BX27:BZ28"/>
    <mergeCell ref="BU30:BW31"/>
    <mergeCell ref="BX30:BZ31"/>
    <mergeCell ref="BU33:BW34"/>
    <mergeCell ref="BX33:BZ34"/>
    <mergeCell ref="Y53:AF54"/>
    <mergeCell ref="B88:CA88"/>
    <mergeCell ref="BU36:BW37"/>
    <mergeCell ref="BX36:BZ37"/>
    <mergeCell ref="F40:BZ43"/>
    <mergeCell ref="BU45:BW46"/>
    <mergeCell ref="BX45:BZ46"/>
    <mergeCell ref="D53:E54"/>
    <mergeCell ref="F53:H54"/>
    <mergeCell ref="J53:Q54"/>
    <mergeCell ref="S53:T54"/>
    <mergeCell ref="U53:W54"/>
    <mergeCell ref="BJ2:BK2"/>
    <mergeCell ref="BO2:BS2"/>
    <mergeCell ref="BX2:BY2"/>
    <mergeCell ref="BI3:BJ3"/>
    <mergeCell ref="BK3:BL3"/>
    <mergeCell ref="BN3:BO3"/>
    <mergeCell ref="BP3:BQ3"/>
    <mergeCell ref="BR3:BS3"/>
    <mergeCell ref="BT3:BU3"/>
    <mergeCell ref="BW3:BX3"/>
  </mergeCells>
  <pageMargins left="0.43307086614173229" right="0.43307086614173229" top="0.43307086614173229" bottom="0.43307086614173229" header="0" footer="0"/>
  <pageSetup paperSize="9" scale="3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tabColor rgb="FF92D050"/>
  </sheetPr>
  <dimension ref="B1:CD93"/>
  <sheetViews>
    <sheetView showGridLines="0" view="pageBreakPreview" topLeftCell="A64" zoomScale="40" zoomScaleNormal="50" zoomScaleSheetLayoutView="40" zoomScalePageLayoutView="35" workbookViewId="0">
      <selection activeCell="BT77" sqref="BT77:CB78"/>
    </sheetView>
  </sheetViews>
  <sheetFormatPr defaultColWidth="2.33203125" defaultRowHeight="24.6"/>
  <cols>
    <col min="1" max="1" width="2.33203125" style="798"/>
    <col min="2" max="2" width="3.88671875" style="798" customWidth="1"/>
    <col min="3" max="3" width="10.5546875" style="798" customWidth="1"/>
    <col min="4" max="35" width="3.88671875" style="798" customWidth="1"/>
    <col min="36" max="36" width="5.33203125" style="798" customWidth="1"/>
    <col min="37" max="46" width="3.88671875" style="798" customWidth="1"/>
    <col min="47" max="47" width="5.33203125" style="798" customWidth="1"/>
    <col min="48" max="82" width="3.88671875" style="798" customWidth="1"/>
    <col min="83" max="83" width="3" style="798" customWidth="1"/>
    <col min="84" max="88" width="2.33203125" style="798"/>
    <col min="89" max="89" width="2.33203125" style="798" customWidth="1"/>
    <col min="90" max="90" width="2.33203125" style="798"/>
    <col min="91" max="91" width="23.44140625" style="798" customWidth="1"/>
    <col min="92" max="249" width="2.33203125" style="798"/>
    <col min="250" max="250" width="3.88671875" style="798" customWidth="1"/>
    <col min="251" max="251" width="9.109375" style="798" bestFit="1" customWidth="1"/>
    <col min="252" max="252" width="3.88671875" style="798" customWidth="1"/>
    <col min="253" max="256" width="1.33203125" style="798" customWidth="1"/>
    <col min="257" max="338" width="3.88671875" style="798" customWidth="1"/>
    <col min="339" max="505" width="2.33203125" style="798"/>
    <col min="506" max="506" width="3.88671875" style="798" customWidth="1"/>
    <col min="507" max="507" width="9.109375" style="798" bestFit="1" customWidth="1"/>
    <col min="508" max="508" width="3.88671875" style="798" customWidth="1"/>
    <col min="509" max="512" width="1.33203125" style="798" customWidth="1"/>
    <col min="513" max="594" width="3.88671875" style="798" customWidth="1"/>
    <col min="595" max="761" width="2.33203125" style="798"/>
    <col min="762" max="762" width="3.88671875" style="798" customWidth="1"/>
    <col min="763" max="763" width="9.109375" style="798" bestFit="1" customWidth="1"/>
    <col min="764" max="764" width="3.88671875" style="798" customWidth="1"/>
    <col min="765" max="768" width="1.33203125" style="798" customWidth="1"/>
    <col min="769" max="850" width="3.88671875" style="798" customWidth="1"/>
    <col min="851" max="1017" width="2.33203125" style="798"/>
    <col min="1018" max="1018" width="3.88671875" style="798" customWidth="1"/>
    <col min="1019" max="1019" width="9.109375" style="798" bestFit="1" customWidth="1"/>
    <col min="1020" max="1020" width="3.88671875" style="798" customWidth="1"/>
    <col min="1021" max="1024" width="1.33203125" style="798" customWidth="1"/>
    <col min="1025" max="1106" width="3.88671875" style="798" customWidth="1"/>
    <col min="1107" max="1273" width="2.33203125" style="798"/>
    <col min="1274" max="1274" width="3.88671875" style="798" customWidth="1"/>
    <col min="1275" max="1275" width="9.109375" style="798" bestFit="1" customWidth="1"/>
    <col min="1276" max="1276" width="3.88671875" style="798" customWidth="1"/>
    <col min="1277" max="1280" width="1.33203125" style="798" customWidth="1"/>
    <col min="1281" max="1362" width="3.88671875" style="798" customWidth="1"/>
    <col min="1363" max="1529" width="2.33203125" style="798"/>
    <col min="1530" max="1530" width="3.88671875" style="798" customWidth="1"/>
    <col min="1531" max="1531" width="9.109375" style="798" bestFit="1" customWidth="1"/>
    <col min="1532" max="1532" width="3.88671875" style="798" customWidth="1"/>
    <col min="1533" max="1536" width="1.33203125" style="798" customWidth="1"/>
    <col min="1537" max="1618" width="3.88671875" style="798" customWidth="1"/>
    <col min="1619" max="1785" width="2.33203125" style="798"/>
    <col min="1786" max="1786" width="3.88671875" style="798" customWidth="1"/>
    <col min="1787" max="1787" width="9.109375" style="798" bestFit="1" customWidth="1"/>
    <col min="1788" max="1788" width="3.88671875" style="798" customWidth="1"/>
    <col min="1789" max="1792" width="1.33203125" style="798" customWidth="1"/>
    <col min="1793" max="1874" width="3.88671875" style="798" customWidth="1"/>
    <col min="1875" max="2041" width="2.33203125" style="798"/>
    <col min="2042" max="2042" width="3.88671875" style="798" customWidth="1"/>
    <col min="2043" max="2043" width="9.109375" style="798" bestFit="1" customWidth="1"/>
    <col min="2044" max="2044" width="3.88671875" style="798" customWidth="1"/>
    <col min="2045" max="2048" width="1.33203125" style="798" customWidth="1"/>
    <col min="2049" max="2130" width="3.88671875" style="798" customWidth="1"/>
    <col min="2131" max="2297" width="2.33203125" style="798"/>
    <col min="2298" max="2298" width="3.88671875" style="798" customWidth="1"/>
    <col min="2299" max="2299" width="9.109375" style="798" bestFit="1" customWidth="1"/>
    <col min="2300" max="2300" width="3.88671875" style="798" customWidth="1"/>
    <col min="2301" max="2304" width="1.33203125" style="798" customWidth="1"/>
    <col min="2305" max="2386" width="3.88671875" style="798" customWidth="1"/>
    <col min="2387" max="2553" width="2.33203125" style="798"/>
    <col min="2554" max="2554" width="3.88671875" style="798" customWidth="1"/>
    <col min="2555" max="2555" width="9.109375" style="798" bestFit="1" customWidth="1"/>
    <col min="2556" max="2556" width="3.88671875" style="798" customWidth="1"/>
    <col min="2557" max="2560" width="1.33203125" style="798" customWidth="1"/>
    <col min="2561" max="2642" width="3.88671875" style="798" customWidth="1"/>
    <col min="2643" max="2809" width="2.33203125" style="798"/>
    <col min="2810" max="2810" width="3.88671875" style="798" customWidth="1"/>
    <col min="2811" max="2811" width="9.109375" style="798" bestFit="1" customWidth="1"/>
    <col min="2812" max="2812" width="3.88671875" style="798" customWidth="1"/>
    <col min="2813" max="2816" width="1.33203125" style="798" customWidth="1"/>
    <col min="2817" max="2898" width="3.88671875" style="798" customWidth="1"/>
    <col min="2899" max="3065" width="2.33203125" style="798"/>
    <col min="3066" max="3066" width="3.88671875" style="798" customWidth="1"/>
    <col min="3067" max="3067" width="9.109375" style="798" bestFit="1" customWidth="1"/>
    <col min="3068" max="3068" width="3.88671875" style="798" customWidth="1"/>
    <col min="3069" max="3072" width="1.33203125" style="798" customWidth="1"/>
    <col min="3073" max="3154" width="3.88671875" style="798" customWidth="1"/>
    <col min="3155" max="3321" width="2.33203125" style="798"/>
    <col min="3322" max="3322" width="3.88671875" style="798" customWidth="1"/>
    <col min="3323" max="3323" width="9.109375" style="798" bestFit="1" customWidth="1"/>
    <col min="3324" max="3324" width="3.88671875" style="798" customWidth="1"/>
    <col min="3325" max="3328" width="1.33203125" style="798" customWidth="1"/>
    <col min="3329" max="3410" width="3.88671875" style="798" customWidth="1"/>
    <col min="3411" max="3577" width="2.33203125" style="798"/>
    <col min="3578" max="3578" width="3.88671875" style="798" customWidth="1"/>
    <col min="3579" max="3579" width="9.109375" style="798" bestFit="1" customWidth="1"/>
    <col min="3580" max="3580" width="3.88671875" style="798" customWidth="1"/>
    <col min="3581" max="3584" width="1.33203125" style="798" customWidth="1"/>
    <col min="3585" max="3666" width="3.88671875" style="798" customWidth="1"/>
    <col min="3667" max="3833" width="2.33203125" style="798"/>
    <col min="3834" max="3834" width="3.88671875" style="798" customWidth="1"/>
    <col min="3835" max="3835" width="9.109375" style="798" bestFit="1" customWidth="1"/>
    <col min="3836" max="3836" width="3.88671875" style="798" customWidth="1"/>
    <col min="3837" max="3840" width="1.33203125" style="798" customWidth="1"/>
    <col min="3841" max="3922" width="3.88671875" style="798" customWidth="1"/>
    <col min="3923" max="4089" width="2.33203125" style="798"/>
    <col min="4090" max="4090" width="3.88671875" style="798" customWidth="1"/>
    <col min="4091" max="4091" width="9.109375" style="798" bestFit="1" customWidth="1"/>
    <col min="4092" max="4092" width="3.88671875" style="798" customWidth="1"/>
    <col min="4093" max="4096" width="1.33203125" style="798" customWidth="1"/>
    <col min="4097" max="4178" width="3.88671875" style="798" customWidth="1"/>
    <col min="4179" max="4345" width="2.33203125" style="798"/>
    <col min="4346" max="4346" width="3.88671875" style="798" customWidth="1"/>
    <col min="4347" max="4347" width="9.109375" style="798" bestFit="1" customWidth="1"/>
    <col min="4348" max="4348" width="3.88671875" style="798" customWidth="1"/>
    <col min="4349" max="4352" width="1.33203125" style="798" customWidth="1"/>
    <col min="4353" max="4434" width="3.88671875" style="798" customWidth="1"/>
    <col min="4435" max="4601" width="2.33203125" style="798"/>
    <col min="4602" max="4602" width="3.88671875" style="798" customWidth="1"/>
    <col min="4603" max="4603" width="9.109375" style="798" bestFit="1" customWidth="1"/>
    <col min="4604" max="4604" width="3.88671875" style="798" customWidth="1"/>
    <col min="4605" max="4608" width="1.33203125" style="798" customWidth="1"/>
    <col min="4609" max="4690" width="3.88671875" style="798" customWidth="1"/>
    <col min="4691" max="4857" width="2.33203125" style="798"/>
    <col min="4858" max="4858" width="3.88671875" style="798" customWidth="1"/>
    <col min="4859" max="4859" width="9.109375" style="798" bestFit="1" customWidth="1"/>
    <col min="4860" max="4860" width="3.88671875" style="798" customWidth="1"/>
    <col min="4861" max="4864" width="1.33203125" style="798" customWidth="1"/>
    <col min="4865" max="4946" width="3.88671875" style="798" customWidth="1"/>
    <col min="4947" max="5113" width="2.33203125" style="798"/>
    <col min="5114" max="5114" width="3.88671875" style="798" customWidth="1"/>
    <col min="5115" max="5115" width="9.109375" style="798" bestFit="1" customWidth="1"/>
    <col min="5116" max="5116" width="3.88671875" style="798" customWidth="1"/>
    <col min="5117" max="5120" width="1.33203125" style="798" customWidth="1"/>
    <col min="5121" max="5202" width="3.88671875" style="798" customWidth="1"/>
    <col min="5203" max="5369" width="2.33203125" style="798"/>
    <col min="5370" max="5370" width="3.88671875" style="798" customWidth="1"/>
    <col min="5371" max="5371" width="9.109375" style="798" bestFit="1" customWidth="1"/>
    <col min="5372" max="5372" width="3.88671875" style="798" customWidth="1"/>
    <col min="5373" max="5376" width="1.33203125" style="798" customWidth="1"/>
    <col min="5377" max="5458" width="3.88671875" style="798" customWidth="1"/>
    <col min="5459" max="5625" width="2.33203125" style="798"/>
    <col min="5626" max="5626" width="3.88671875" style="798" customWidth="1"/>
    <col min="5627" max="5627" width="9.109375" style="798" bestFit="1" customWidth="1"/>
    <col min="5628" max="5628" width="3.88671875" style="798" customWidth="1"/>
    <col min="5629" max="5632" width="1.33203125" style="798" customWidth="1"/>
    <col min="5633" max="5714" width="3.88671875" style="798" customWidth="1"/>
    <col min="5715" max="5881" width="2.33203125" style="798"/>
    <col min="5882" max="5882" width="3.88671875" style="798" customWidth="1"/>
    <col min="5883" max="5883" width="9.109375" style="798" bestFit="1" customWidth="1"/>
    <col min="5884" max="5884" width="3.88671875" style="798" customWidth="1"/>
    <col min="5885" max="5888" width="1.33203125" style="798" customWidth="1"/>
    <col min="5889" max="5970" width="3.88671875" style="798" customWidth="1"/>
    <col min="5971" max="6137" width="2.33203125" style="798"/>
    <col min="6138" max="6138" width="3.88671875" style="798" customWidth="1"/>
    <col min="6139" max="6139" width="9.109375" style="798" bestFit="1" customWidth="1"/>
    <col min="6140" max="6140" width="3.88671875" style="798" customWidth="1"/>
    <col min="6141" max="6144" width="1.33203125" style="798" customWidth="1"/>
    <col min="6145" max="6226" width="3.88671875" style="798" customWidth="1"/>
    <col min="6227" max="6393" width="2.33203125" style="798"/>
    <col min="6394" max="6394" width="3.88671875" style="798" customWidth="1"/>
    <col min="6395" max="6395" width="9.109375" style="798" bestFit="1" customWidth="1"/>
    <col min="6396" max="6396" width="3.88671875" style="798" customWidth="1"/>
    <col min="6397" max="6400" width="1.33203125" style="798" customWidth="1"/>
    <col min="6401" max="6482" width="3.88671875" style="798" customWidth="1"/>
    <col min="6483" max="6649" width="2.33203125" style="798"/>
    <col min="6650" max="6650" width="3.88671875" style="798" customWidth="1"/>
    <col min="6651" max="6651" width="9.109375" style="798" bestFit="1" customWidth="1"/>
    <col min="6652" max="6652" width="3.88671875" style="798" customWidth="1"/>
    <col min="6653" max="6656" width="1.33203125" style="798" customWidth="1"/>
    <col min="6657" max="6738" width="3.88671875" style="798" customWidth="1"/>
    <col min="6739" max="6905" width="2.33203125" style="798"/>
    <col min="6906" max="6906" width="3.88671875" style="798" customWidth="1"/>
    <col min="6907" max="6907" width="9.109375" style="798" bestFit="1" customWidth="1"/>
    <col min="6908" max="6908" width="3.88671875" style="798" customWidth="1"/>
    <col min="6909" max="6912" width="1.33203125" style="798" customWidth="1"/>
    <col min="6913" max="6994" width="3.88671875" style="798" customWidth="1"/>
    <col min="6995" max="7161" width="2.33203125" style="798"/>
    <col min="7162" max="7162" width="3.88671875" style="798" customWidth="1"/>
    <col min="7163" max="7163" width="9.109375" style="798" bestFit="1" customWidth="1"/>
    <col min="7164" max="7164" width="3.88671875" style="798" customWidth="1"/>
    <col min="7165" max="7168" width="1.33203125" style="798" customWidth="1"/>
    <col min="7169" max="7250" width="3.88671875" style="798" customWidth="1"/>
    <col min="7251" max="7417" width="2.33203125" style="798"/>
    <col min="7418" max="7418" width="3.88671875" style="798" customWidth="1"/>
    <col min="7419" max="7419" width="9.109375" style="798" bestFit="1" customWidth="1"/>
    <col min="7420" max="7420" width="3.88671875" style="798" customWidth="1"/>
    <col min="7421" max="7424" width="1.33203125" style="798" customWidth="1"/>
    <col min="7425" max="7506" width="3.88671875" style="798" customWidth="1"/>
    <col min="7507" max="7673" width="2.33203125" style="798"/>
    <col min="7674" max="7674" width="3.88671875" style="798" customWidth="1"/>
    <col min="7675" max="7675" width="9.109375" style="798" bestFit="1" customWidth="1"/>
    <col min="7676" max="7676" width="3.88671875" style="798" customWidth="1"/>
    <col min="7677" max="7680" width="1.33203125" style="798" customWidth="1"/>
    <col min="7681" max="7762" width="3.88671875" style="798" customWidth="1"/>
    <col min="7763" max="7929" width="2.33203125" style="798"/>
    <col min="7930" max="7930" width="3.88671875" style="798" customWidth="1"/>
    <col min="7931" max="7931" width="9.109375" style="798" bestFit="1" customWidth="1"/>
    <col min="7932" max="7932" width="3.88671875" style="798" customWidth="1"/>
    <col min="7933" max="7936" width="1.33203125" style="798" customWidth="1"/>
    <col min="7937" max="8018" width="3.88671875" style="798" customWidth="1"/>
    <col min="8019" max="8185" width="2.33203125" style="798"/>
    <col min="8186" max="8186" width="3.88671875" style="798" customWidth="1"/>
    <col min="8187" max="8187" width="9.109375" style="798" bestFit="1" customWidth="1"/>
    <col min="8188" max="8188" width="3.88671875" style="798" customWidth="1"/>
    <col min="8189" max="8192" width="1.33203125" style="798" customWidth="1"/>
    <col min="8193" max="8274" width="3.88671875" style="798" customWidth="1"/>
    <col min="8275" max="8441" width="2.33203125" style="798"/>
    <col min="8442" max="8442" width="3.88671875" style="798" customWidth="1"/>
    <col min="8443" max="8443" width="9.109375" style="798" bestFit="1" customWidth="1"/>
    <col min="8444" max="8444" width="3.88671875" style="798" customWidth="1"/>
    <col min="8445" max="8448" width="1.33203125" style="798" customWidth="1"/>
    <col min="8449" max="8530" width="3.88671875" style="798" customWidth="1"/>
    <col min="8531" max="8697" width="2.33203125" style="798"/>
    <col min="8698" max="8698" width="3.88671875" style="798" customWidth="1"/>
    <col min="8699" max="8699" width="9.109375" style="798" bestFit="1" customWidth="1"/>
    <col min="8700" max="8700" width="3.88671875" style="798" customWidth="1"/>
    <col min="8701" max="8704" width="1.33203125" style="798" customWidth="1"/>
    <col min="8705" max="8786" width="3.88671875" style="798" customWidth="1"/>
    <col min="8787" max="8953" width="2.33203125" style="798"/>
    <col min="8954" max="8954" width="3.88671875" style="798" customWidth="1"/>
    <col min="8955" max="8955" width="9.109375" style="798" bestFit="1" customWidth="1"/>
    <col min="8956" max="8956" width="3.88671875" style="798" customWidth="1"/>
    <col min="8957" max="8960" width="1.33203125" style="798" customWidth="1"/>
    <col min="8961" max="9042" width="3.88671875" style="798" customWidth="1"/>
    <col min="9043" max="9209" width="2.33203125" style="798"/>
    <col min="9210" max="9210" width="3.88671875" style="798" customWidth="1"/>
    <col min="9211" max="9211" width="9.109375" style="798" bestFit="1" customWidth="1"/>
    <col min="9212" max="9212" width="3.88671875" style="798" customWidth="1"/>
    <col min="9213" max="9216" width="1.33203125" style="798" customWidth="1"/>
    <col min="9217" max="9298" width="3.88671875" style="798" customWidth="1"/>
    <col min="9299" max="9465" width="2.33203125" style="798"/>
    <col min="9466" max="9466" width="3.88671875" style="798" customWidth="1"/>
    <col min="9467" max="9467" width="9.109375" style="798" bestFit="1" customWidth="1"/>
    <col min="9468" max="9468" width="3.88671875" style="798" customWidth="1"/>
    <col min="9469" max="9472" width="1.33203125" style="798" customWidth="1"/>
    <col min="9473" max="9554" width="3.88671875" style="798" customWidth="1"/>
    <col min="9555" max="9721" width="2.33203125" style="798"/>
    <col min="9722" max="9722" width="3.88671875" style="798" customWidth="1"/>
    <col min="9723" max="9723" width="9.109375" style="798" bestFit="1" customWidth="1"/>
    <col min="9724" max="9724" width="3.88671875" style="798" customWidth="1"/>
    <col min="9725" max="9728" width="1.33203125" style="798" customWidth="1"/>
    <col min="9729" max="9810" width="3.88671875" style="798" customWidth="1"/>
    <col min="9811" max="9977" width="2.33203125" style="798"/>
    <col min="9978" max="9978" width="3.88671875" style="798" customWidth="1"/>
    <col min="9979" max="9979" width="9.109375" style="798" bestFit="1" customWidth="1"/>
    <col min="9980" max="9980" width="3.88671875" style="798" customWidth="1"/>
    <col min="9981" max="9984" width="1.33203125" style="798" customWidth="1"/>
    <col min="9985" max="10066" width="3.88671875" style="798" customWidth="1"/>
    <col min="10067" max="10233" width="2.33203125" style="798"/>
    <col min="10234" max="10234" width="3.88671875" style="798" customWidth="1"/>
    <col min="10235" max="10235" width="9.109375" style="798" bestFit="1" customWidth="1"/>
    <col min="10236" max="10236" width="3.88671875" style="798" customWidth="1"/>
    <col min="10237" max="10240" width="1.33203125" style="798" customWidth="1"/>
    <col min="10241" max="10322" width="3.88671875" style="798" customWidth="1"/>
    <col min="10323" max="10489" width="2.33203125" style="798"/>
    <col min="10490" max="10490" width="3.88671875" style="798" customWidth="1"/>
    <col min="10491" max="10491" width="9.109375" style="798" bestFit="1" customWidth="1"/>
    <col min="10492" max="10492" width="3.88671875" style="798" customWidth="1"/>
    <col min="10493" max="10496" width="1.33203125" style="798" customWidth="1"/>
    <col min="10497" max="10578" width="3.88671875" style="798" customWidth="1"/>
    <col min="10579" max="10745" width="2.33203125" style="798"/>
    <col min="10746" max="10746" width="3.88671875" style="798" customWidth="1"/>
    <col min="10747" max="10747" width="9.109375" style="798" bestFit="1" customWidth="1"/>
    <col min="10748" max="10748" width="3.88671875" style="798" customWidth="1"/>
    <col min="10749" max="10752" width="1.33203125" style="798" customWidth="1"/>
    <col min="10753" max="10834" width="3.88671875" style="798" customWidth="1"/>
    <col min="10835" max="11001" width="2.33203125" style="798"/>
    <col min="11002" max="11002" width="3.88671875" style="798" customWidth="1"/>
    <col min="11003" max="11003" width="9.109375" style="798" bestFit="1" customWidth="1"/>
    <col min="11004" max="11004" width="3.88671875" style="798" customWidth="1"/>
    <col min="11005" max="11008" width="1.33203125" style="798" customWidth="1"/>
    <col min="11009" max="11090" width="3.88671875" style="798" customWidth="1"/>
    <col min="11091" max="11257" width="2.33203125" style="798"/>
    <col min="11258" max="11258" width="3.88671875" style="798" customWidth="1"/>
    <col min="11259" max="11259" width="9.109375" style="798" bestFit="1" customWidth="1"/>
    <col min="11260" max="11260" width="3.88671875" style="798" customWidth="1"/>
    <col min="11261" max="11264" width="1.33203125" style="798" customWidth="1"/>
    <col min="11265" max="11346" width="3.88671875" style="798" customWidth="1"/>
    <col min="11347" max="11513" width="2.33203125" style="798"/>
    <col min="11514" max="11514" width="3.88671875" style="798" customWidth="1"/>
    <col min="11515" max="11515" width="9.109375" style="798" bestFit="1" customWidth="1"/>
    <col min="11516" max="11516" width="3.88671875" style="798" customWidth="1"/>
    <col min="11517" max="11520" width="1.33203125" style="798" customWidth="1"/>
    <col min="11521" max="11602" width="3.88671875" style="798" customWidth="1"/>
    <col min="11603" max="11769" width="2.33203125" style="798"/>
    <col min="11770" max="11770" width="3.88671875" style="798" customWidth="1"/>
    <col min="11771" max="11771" width="9.109375" style="798" bestFit="1" customWidth="1"/>
    <col min="11772" max="11772" width="3.88671875" style="798" customWidth="1"/>
    <col min="11773" max="11776" width="1.33203125" style="798" customWidth="1"/>
    <col min="11777" max="11858" width="3.88671875" style="798" customWidth="1"/>
    <col min="11859" max="12025" width="2.33203125" style="798"/>
    <col min="12026" max="12026" width="3.88671875" style="798" customWidth="1"/>
    <col min="12027" max="12027" width="9.109375" style="798" bestFit="1" customWidth="1"/>
    <col min="12028" max="12028" width="3.88671875" style="798" customWidth="1"/>
    <col min="12029" max="12032" width="1.33203125" style="798" customWidth="1"/>
    <col min="12033" max="12114" width="3.88671875" style="798" customWidth="1"/>
    <col min="12115" max="12281" width="2.33203125" style="798"/>
    <col min="12282" max="12282" width="3.88671875" style="798" customWidth="1"/>
    <col min="12283" max="12283" width="9.109375" style="798" bestFit="1" customWidth="1"/>
    <col min="12284" max="12284" width="3.88671875" style="798" customWidth="1"/>
    <col min="12285" max="12288" width="1.33203125" style="798" customWidth="1"/>
    <col min="12289" max="12370" width="3.88671875" style="798" customWidth="1"/>
    <col min="12371" max="12537" width="2.33203125" style="798"/>
    <col min="12538" max="12538" width="3.88671875" style="798" customWidth="1"/>
    <col min="12539" max="12539" width="9.109375" style="798" bestFit="1" customWidth="1"/>
    <col min="12540" max="12540" width="3.88671875" style="798" customWidth="1"/>
    <col min="12541" max="12544" width="1.33203125" style="798" customWidth="1"/>
    <col min="12545" max="12626" width="3.88671875" style="798" customWidth="1"/>
    <col min="12627" max="12793" width="2.33203125" style="798"/>
    <col min="12794" max="12794" width="3.88671875" style="798" customWidth="1"/>
    <col min="12795" max="12795" width="9.109375" style="798" bestFit="1" customWidth="1"/>
    <col min="12796" max="12796" width="3.88671875" style="798" customWidth="1"/>
    <col min="12797" max="12800" width="1.33203125" style="798" customWidth="1"/>
    <col min="12801" max="12882" width="3.88671875" style="798" customWidth="1"/>
    <col min="12883" max="13049" width="2.33203125" style="798"/>
    <col min="13050" max="13050" width="3.88671875" style="798" customWidth="1"/>
    <col min="13051" max="13051" width="9.109375" style="798" bestFit="1" customWidth="1"/>
    <col min="13052" max="13052" width="3.88671875" style="798" customWidth="1"/>
    <col min="13053" max="13056" width="1.33203125" style="798" customWidth="1"/>
    <col min="13057" max="13138" width="3.88671875" style="798" customWidth="1"/>
    <col min="13139" max="13305" width="2.33203125" style="798"/>
    <col min="13306" max="13306" width="3.88671875" style="798" customWidth="1"/>
    <col min="13307" max="13307" width="9.109375" style="798" bestFit="1" customWidth="1"/>
    <col min="13308" max="13308" width="3.88671875" style="798" customWidth="1"/>
    <col min="13309" max="13312" width="1.33203125" style="798" customWidth="1"/>
    <col min="13313" max="13394" width="3.88671875" style="798" customWidth="1"/>
    <col min="13395" max="13561" width="2.33203125" style="798"/>
    <col min="13562" max="13562" width="3.88671875" style="798" customWidth="1"/>
    <col min="13563" max="13563" width="9.109375" style="798" bestFit="1" customWidth="1"/>
    <col min="13564" max="13564" width="3.88671875" style="798" customWidth="1"/>
    <col min="13565" max="13568" width="1.33203125" style="798" customWidth="1"/>
    <col min="13569" max="13650" width="3.88671875" style="798" customWidth="1"/>
    <col min="13651" max="13817" width="2.33203125" style="798"/>
    <col min="13818" max="13818" width="3.88671875" style="798" customWidth="1"/>
    <col min="13819" max="13819" width="9.109375" style="798" bestFit="1" customWidth="1"/>
    <col min="13820" max="13820" width="3.88671875" style="798" customWidth="1"/>
    <col min="13821" max="13824" width="1.33203125" style="798" customWidth="1"/>
    <col min="13825" max="13906" width="3.88671875" style="798" customWidth="1"/>
    <col min="13907" max="14073" width="2.33203125" style="798"/>
    <col min="14074" max="14074" width="3.88671875" style="798" customWidth="1"/>
    <col min="14075" max="14075" width="9.109375" style="798" bestFit="1" customWidth="1"/>
    <col min="14076" max="14076" width="3.88671875" style="798" customWidth="1"/>
    <col min="14077" max="14080" width="1.33203125" style="798" customWidth="1"/>
    <col min="14081" max="14162" width="3.88671875" style="798" customWidth="1"/>
    <col min="14163" max="14329" width="2.33203125" style="798"/>
    <col min="14330" max="14330" width="3.88671875" style="798" customWidth="1"/>
    <col min="14331" max="14331" width="9.109375" style="798" bestFit="1" customWidth="1"/>
    <col min="14332" max="14332" width="3.88671875" style="798" customWidth="1"/>
    <col min="14333" max="14336" width="1.33203125" style="798" customWidth="1"/>
    <col min="14337" max="14418" width="3.88671875" style="798" customWidth="1"/>
    <col min="14419" max="14585" width="2.33203125" style="798"/>
    <col min="14586" max="14586" width="3.88671875" style="798" customWidth="1"/>
    <col min="14587" max="14587" width="9.109375" style="798" bestFit="1" customWidth="1"/>
    <col min="14588" max="14588" width="3.88671875" style="798" customWidth="1"/>
    <col min="14589" max="14592" width="1.33203125" style="798" customWidth="1"/>
    <col min="14593" max="14674" width="3.88671875" style="798" customWidth="1"/>
    <col min="14675" max="14841" width="2.33203125" style="798"/>
    <col min="14842" max="14842" width="3.88671875" style="798" customWidth="1"/>
    <col min="14843" max="14843" width="9.109375" style="798" bestFit="1" customWidth="1"/>
    <col min="14844" max="14844" width="3.88671875" style="798" customWidth="1"/>
    <col min="14845" max="14848" width="1.33203125" style="798" customWidth="1"/>
    <col min="14849" max="14930" width="3.88671875" style="798" customWidth="1"/>
    <col min="14931" max="15097" width="2.33203125" style="798"/>
    <col min="15098" max="15098" width="3.88671875" style="798" customWidth="1"/>
    <col min="15099" max="15099" width="9.109375" style="798" bestFit="1" customWidth="1"/>
    <col min="15100" max="15100" width="3.88671875" style="798" customWidth="1"/>
    <col min="15101" max="15104" width="1.33203125" style="798" customWidth="1"/>
    <col min="15105" max="15186" width="3.88671875" style="798" customWidth="1"/>
    <col min="15187" max="15353" width="2.33203125" style="798"/>
    <col min="15354" max="15354" width="3.88671875" style="798" customWidth="1"/>
    <col min="15355" max="15355" width="9.109375" style="798" bestFit="1" customWidth="1"/>
    <col min="15356" max="15356" width="3.88671875" style="798" customWidth="1"/>
    <col min="15357" max="15360" width="1.33203125" style="798" customWidth="1"/>
    <col min="15361" max="15442" width="3.88671875" style="798" customWidth="1"/>
    <col min="15443" max="15609" width="2.33203125" style="798"/>
    <col min="15610" max="15610" width="3.88671875" style="798" customWidth="1"/>
    <col min="15611" max="15611" width="9.109375" style="798" bestFit="1" customWidth="1"/>
    <col min="15612" max="15612" width="3.88671875" style="798" customWidth="1"/>
    <col min="15613" max="15616" width="1.33203125" style="798" customWidth="1"/>
    <col min="15617" max="15698" width="3.88671875" style="798" customWidth="1"/>
    <col min="15699" max="15865" width="2.33203125" style="798"/>
    <col min="15866" max="15866" width="3.88671875" style="798" customWidth="1"/>
    <col min="15867" max="15867" width="9.109375" style="798" bestFit="1" customWidth="1"/>
    <col min="15868" max="15868" width="3.88671875" style="798" customWidth="1"/>
    <col min="15869" max="15872" width="1.33203125" style="798" customWidth="1"/>
    <col min="15873" max="15954" width="3.88671875" style="798" customWidth="1"/>
    <col min="15955" max="16121" width="2.33203125" style="798"/>
    <col min="16122" max="16122" width="3.88671875" style="798" customWidth="1"/>
    <col min="16123" max="16123" width="9.109375" style="798" bestFit="1" customWidth="1"/>
    <col min="16124" max="16124" width="3.88671875" style="798" customWidth="1"/>
    <col min="16125" max="16128" width="1.33203125" style="798" customWidth="1"/>
    <col min="16129" max="16210" width="3.88671875" style="798" customWidth="1"/>
    <col min="16211" max="16384" width="2.33203125" style="798"/>
  </cols>
  <sheetData>
    <row r="1" spans="2:82" ht="25.2" thickBot="1"/>
    <row r="2" spans="2:82" s="1276" customFormat="1" ht="30" customHeight="1">
      <c r="B2" s="1272"/>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c r="AM2" s="1273"/>
      <c r="AN2" s="1273"/>
      <c r="AO2" s="1273"/>
      <c r="AP2" s="1273"/>
      <c r="AQ2" s="1273"/>
      <c r="AR2" s="1273"/>
      <c r="AS2" s="1273"/>
      <c r="AT2" s="1273"/>
      <c r="AU2" s="1273"/>
      <c r="AV2" s="1273"/>
      <c r="AW2" s="1273"/>
      <c r="AX2" s="1273"/>
      <c r="AY2" s="1273"/>
      <c r="AZ2" s="1273"/>
      <c r="BA2" s="1273"/>
      <c r="BB2" s="1273"/>
      <c r="BC2" s="1273"/>
      <c r="BD2" s="1273"/>
      <c r="BE2" s="1273"/>
      <c r="BF2" s="1273"/>
      <c r="BG2" s="1273"/>
      <c r="BH2" s="1273"/>
      <c r="BI2" s="1273"/>
      <c r="BJ2" s="1273"/>
      <c r="BK2" s="1273"/>
      <c r="BL2" s="1273"/>
      <c r="BM2" s="1273"/>
      <c r="BN2" s="1273"/>
      <c r="BO2" s="1273"/>
      <c r="BP2" s="1273"/>
      <c r="BQ2" s="1273"/>
      <c r="BR2" s="1273"/>
      <c r="BS2" s="1273"/>
      <c r="BT2" s="1273"/>
      <c r="BU2" s="1273"/>
      <c r="BV2" s="1273"/>
      <c r="BW2" s="1273"/>
      <c r="BX2" s="1273"/>
      <c r="BY2" s="1273"/>
      <c r="BZ2" s="1273"/>
      <c r="CA2" s="1273"/>
      <c r="CB2" s="1274"/>
      <c r="CC2" s="1274"/>
      <c r="CD2" s="1275"/>
    </row>
    <row r="3" spans="2:82" s="1276" customFormat="1" ht="30" customHeight="1">
      <c r="B3" s="804"/>
      <c r="C3" s="3758" t="s">
        <v>1183</v>
      </c>
      <c r="D3" s="3759"/>
      <c r="E3" s="3759"/>
      <c r="F3" s="3759"/>
      <c r="G3" s="3759"/>
      <c r="H3" s="3759"/>
      <c r="I3" s="3759"/>
      <c r="J3" s="3759"/>
      <c r="K3" s="3759"/>
      <c r="L3" s="3759"/>
      <c r="M3" s="3759"/>
      <c r="N3" s="3760"/>
      <c r="O3" s="3764" t="s">
        <v>672</v>
      </c>
      <c r="P3" s="3765"/>
      <c r="Q3" s="3766"/>
      <c r="R3" s="798"/>
      <c r="S3" s="807" t="s">
        <v>676</v>
      </c>
      <c r="T3" s="807"/>
      <c r="U3" s="807"/>
      <c r="V3" s="807"/>
      <c r="W3" s="807"/>
      <c r="X3" s="807"/>
      <c r="Y3" s="807"/>
      <c r="Z3" s="807"/>
      <c r="AA3" s="807"/>
      <c r="AB3" s="807"/>
      <c r="AC3" s="807"/>
      <c r="AD3" s="807"/>
      <c r="AE3" s="807"/>
      <c r="AF3" s="807"/>
      <c r="AG3" s="807"/>
      <c r="AH3" s="807"/>
      <c r="AI3" s="807"/>
      <c r="AJ3" s="807"/>
      <c r="AK3" s="798"/>
      <c r="AL3" s="798"/>
      <c r="AM3" s="798"/>
      <c r="AN3" s="798"/>
      <c r="AO3" s="798"/>
      <c r="AP3" s="798"/>
      <c r="AQ3" s="798"/>
      <c r="AR3" s="798"/>
      <c r="AS3" s="798"/>
      <c r="AT3" s="798"/>
      <c r="AU3" s="798"/>
      <c r="AV3" s="798"/>
      <c r="AW3" s="798"/>
      <c r="AX3" s="798"/>
      <c r="AY3" s="798"/>
      <c r="AZ3" s="807"/>
      <c r="BA3" s="799"/>
      <c r="BB3" s="799"/>
      <c r="BC3" s="799"/>
      <c r="BD3" s="799"/>
      <c r="BE3" s="799"/>
      <c r="BF3" s="799"/>
      <c r="BG3" s="799"/>
      <c r="BH3" s="799"/>
      <c r="BI3" s="799"/>
      <c r="BJ3" s="799"/>
      <c r="BK3" s="799"/>
      <c r="BL3" s="799"/>
      <c r="BM3" s="799"/>
      <c r="BN3" s="799"/>
      <c r="BO3" s="799"/>
      <c r="BP3" s="799"/>
      <c r="BQ3" s="799"/>
      <c r="BR3" s="799"/>
      <c r="BS3" s="799"/>
      <c r="BT3" s="799"/>
      <c r="BU3" s="799"/>
      <c r="BV3" s="798"/>
      <c r="BW3" s="798"/>
      <c r="BX3" s="798"/>
      <c r="BY3" s="798"/>
      <c r="BZ3" s="798"/>
      <c r="CA3" s="798"/>
      <c r="CD3" s="1277"/>
    </row>
    <row r="4" spans="2:82" s="1276" customFormat="1" ht="30" customHeight="1">
      <c r="B4" s="804"/>
      <c r="C4" s="3761"/>
      <c r="D4" s="3762"/>
      <c r="E4" s="3762"/>
      <c r="F4" s="3762"/>
      <c r="G4" s="3762"/>
      <c r="H4" s="3762"/>
      <c r="I4" s="3762"/>
      <c r="J4" s="3762"/>
      <c r="K4" s="3762"/>
      <c r="L4" s="3762"/>
      <c r="M4" s="3762"/>
      <c r="N4" s="3763"/>
      <c r="O4" s="3767"/>
      <c r="P4" s="3768"/>
      <c r="Q4" s="3769"/>
      <c r="R4" s="798"/>
      <c r="S4" s="808" t="s">
        <v>677</v>
      </c>
      <c r="T4" s="807"/>
      <c r="U4" s="807"/>
      <c r="V4" s="807"/>
      <c r="W4" s="807"/>
      <c r="X4" s="807"/>
      <c r="Y4" s="807"/>
      <c r="Z4" s="807"/>
      <c r="AA4" s="807"/>
      <c r="AB4" s="807"/>
      <c r="AC4" s="807"/>
      <c r="AD4" s="807"/>
      <c r="AE4" s="807"/>
      <c r="AF4" s="807"/>
      <c r="AG4" s="807"/>
      <c r="AH4" s="807"/>
      <c r="AI4" s="807"/>
      <c r="AJ4" s="807"/>
      <c r="AK4" s="798"/>
      <c r="AL4" s="798"/>
      <c r="AM4" s="798"/>
      <c r="AN4" s="798"/>
      <c r="AO4" s="798"/>
      <c r="AP4" s="798"/>
      <c r="AQ4" s="798"/>
      <c r="AR4" s="798"/>
      <c r="AS4" s="798"/>
      <c r="AT4" s="798"/>
      <c r="AU4" s="798"/>
      <c r="AV4" s="798"/>
      <c r="AW4" s="798"/>
      <c r="AX4" s="798"/>
      <c r="AY4" s="798"/>
      <c r="AZ4" s="807"/>
      <c r="BA4" s="798"/>
      <c r="BB4" s="798"/>
      <c r="BC4" s="798"/>
      <c r="BD4" s="798"/>
      <c r="BE4" s="798"/>
      <c r="BF4" s="798"/>
      <c r="BG4" s="798"/>
      <c r="BH4" s="798"/>
      <c r="BI4" s="798"/>
      <c r="BJ4" s="798"/>
      <c r="BK4" s="798"/>
      <c r="BL4" s="798"/>
      <c r="BM4" s="798"/>
      <c r="BN4" s="798"/>
      <c r="BO4" s="798"/>
      <c r="BP4" s="798"/>
      <c r="BQ4" s="798"/>
      <c r="BR4" s="798"/>
      <c r="BS4" s="798"/>
      <c r="BT4" s="798"/>
      <c r="BU4" s="798"/>
      <c r="BV4" s="798"/>
      <c r="BW4" s="798"/>
      <c r="BX4" s="798"/>
      <c r="BY4" s="798"/>
      <c r="BZ4" s="798"/>
      <c r="CA4" s="798"/>
      <c r="CD4" s="1277"/>
    </row>
    <row r="5" spans="2:82" s="1276" customFormat="1" ht="30" customHeight="1">
      <c r="B5" s="804"/>
      <c r="C5" s="798"/>
      <c r="D5" s="798"/>
      <c r="E5" s="798"/>
      <c r="F5" s="798"/>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798"/>
      <c r="AU5" s="798"/>
      <c r="AV5" s="798"/>
      <c r="AW5" s="798"/>
      <c r="AX5" s="798"/>
      <c r="AY5" s="798"/>
      <c r="AZ5" s="798"/>
      <c r="BA5" s="798"/>
      <c r="BB5" s="798"/>
      <c r="BC5" s="798"/>
      <c r="BD5" s="798"/>
      <c r="BE5" s="798"/>
      <c r="BF5" s="798"/>
      <c r="BG5" s="798"/>
      <c r="BH5" s="798"/>
      <c r="BI5" s="798"/>
      <c r="BJ5" s="798"/>
      <c r="BK5" s="798"/>
      <c r="BL5" s="798"/>
      <c r="BM5" s="798"/>
      <c r="BN5" s="798"/>
      <c r="BO5" s="798"/>
      <c r="BP5" s="798"/>
      <c r="BQ5" s="798"/>
      <c r="BR5" s="798"/>
      <c r="BS5" s="798"/>
      <c r="BT5" s="798"/>
      <c r="BU5" s="798"/>
      <c r="BV5" s="798"/>
      <c r="BW5" s="798"/>
      <c r="BX5" s="798"/>
      <c r="BY5" s="798"/>
      <c r="BZ5" s="798"/>
      <c r="CA5" s="798"/>
      <c r="CD5" s="1277"/>
    </row>
    <row r="6" spans="2:82" s="1276" customFormat="1" ht="30" customHeight="1">
      <c r="B6" s="804"/>
      <c r="C6" s="1415" t="s">
        <v>865</v>
      </c>
      <c r="D6" s="1416"/>
      <c r="E6" s="1416"/>
      <c r="F6" s="1416"/>
      <c r="G6" s="1416"/>
      <c r="H6" s="3770">
        <v>2</v>
      </c>
      <c r="I6" s="3771"/>
      <c r="J6" s="191"/>
      <c r="K6" s="796" t="s">
        <v>915</v>
      </c>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798"/>
      <c r="AU6" s="798"/>
      <c r="AV6" s="798"/>
      <c r="AW6" s="798"/>
      <c r="AX6" s="798"/>
      <c r="AY6" s="798"/>
      <c r="AZ6" s="798"/>
      <c r="BA6" s="798"/>
      <c r="BB6" s="798"/>
      <c r="BC6" s="798"/>
      <c r="BD6" s="798"/>
      <c r="BE6" s="798"/>
      <c r="BF6" s="798"/>
      <c r="BG6" s="798"/>
      <c r="BH6" s="798"/>
      <c r="BI6" s="798"/>
      <c r="BJ6" s="798"/>
      <c r="BK6" s="798"/>
      <c r="BL6" s="798"/>
      <c r="BM6" s="798"/>
      <c r="BN6" s="798"/>
      <c r="BO6" s="798"/>
      <c r="BP6" s="798"/>
      <c r="BQ6" s="798"/>
      <c r="BR6" s="798"/>
      <c r="BS6" s="798"/>
      <c r="BT6" s="798"/>
      <c r="BU6" s="798"/>
      <c r="BV6" s="798"/>
      <c r="BW6" s="798"/>
      <c r="BX6" s="798"/>
      <c r="BY6" s="798"/>
      <c r="BZ6" s="798"/>
      <c r="CA6" s="798"/>
      <c r="CD6" s="1277"/>
    </row>
    <row r="7" spans="2:82" s="1276" customFormat="1" ht="30" customHeight="1">
      <c r="B7" s="804"/>
      <c r="C7" s="1417" t="s">
        <v>866</v>
      </c>
      <c r="D7" s="1418"/>
      <c r="E7" s="1418"/>
      <c r="F7" s="1418"/>
      <c r="G7" s="1418"/>
      <c r="H7" s="3772"/>
      <c r="I7" s="3773"/>
      <c r="J7" s="191"/>
      <c r="K7" s="843" t="s">
        <v>916</v>
      </c>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798"/>
      <c r="AU7" s="798"/>
      <c r="AV7" s="798"/>
      <c r="AW7" s="798"/>
      <c r="AX7" s="798"/>
      <c r="AY7" s="798"/>
      <c r="AZ7" s="798"/>
      <c r="BA7" s="798"/>
      <c r="BB7" s="798"/>
      <c r="BC7" s="798"/>
      <c r="BD7" s="798"/>
      <c r="BE7" s="798"/>
      <c r="BF7" s="798"/>
      <c r="BG7" s="798"/>
      <c r="BH7" s="798"/>
      <c r="BI7" s="798"/>
      <c r="BJ7" s="798"/>
      <c r="BK7" s="798"/>
      <c r="BL7" s="798"/>
      <c r="BM7" s="798"/>
      <c r="BN7" s="798"/>
      <c r="BO7" s="798"/>
      <c r="BP7" s="798"/>
      <c r="BQ7" s="798"/>
      <c r="BR7" s="798"/>
      <c r="BS7" s="798"/>
      <c r="BT7" s="798"/>
      <c r="BU7" s="798"/>
      <c r="BV7" s="798"/>
      <c r="BW7" s="798"/>
      <c r="BX7" s="798"/>
      <c r="BY7" s="798"/>
      <c r="BZ7" s="798"/>
      <c r="CA7" s="798"/>
      <c r="CD7" s="1277"/>
    </row>
    <row r="8" spans="2:82" s="1276" customFormat="1" ht="30" customHeight="1">
      <c r="B8" s="1278"/>
      <c r="CD8" s="1277"/>
    </row>
    <row r="9" spans="2:82" s="1276" customFormat="1" ht="30" customHeight="1">
      <c r="B9" s="1278"/>
      <c r="C9" s="812" t="s">
        <v>502</v>
      </c>
      <c r="D9" s="812" t="s">
        <v>2535</v>
      </c>
      <c r="E9" s="823"/>
      <c r="F9" s="815"/>
      <c r="G9" s="1279"/>
      <c r="H9" s="807"/>
      <c r="I9" s="823"/>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7"/>
      <c r="AL9" s="807"/>
      <c r="AM9" s="807"/>
      <c r="AN9" s="807"/>
      <c r="AO9" s="807"/>
      <c r="AP9" s="807"/>
      <c r="AQ9" s="807"/>
      <c r="AR9" s="807"/>
      <c r="AS9" s="807"/>
      <c r="AT9" s="807"/>
      <c r="AU9" s="807"/>
      <c r="AV9" s="807"/>
      <c r="AW9" s="807"/>
      <c r="AX9" s="807"/>
      <c r="AY9" s="807"/>
      <c r="AZ9" s="807"/>
      <c r="BA9" s="807"/>
      <c r="BB9" s="807"/>
      <c r="BC9" s="807"/>
      <c r="BD9" s="823"/>
      <c r="BE9" s="823"/>
      <c r="BF9" s="823"/>
      <c r="BG9" s="823"/>
      <c r="BH9" s="823"/>
      <c r="BI9" s="823"/>
      <c r="BJ9" s="823"/>
      <c r="CD9" s="1277"/>
    </row>
    <row r="10" spans="2:82" s="1276" customFormat="1" ht="30" customHeight="1">
      <c r="B10" s="1278"/>
      <c r="C10" s="815"/>
      <c r="D10" s="193" t="s">
        <v>2536</v>
      </c>
      <c r="E10" s="823"/>
      <c r="F10" s="815"/>
      <c r="G10" s="1279"/>
      <c r="H10" s="807"/>
      <c r="I10" s="823"/>
      <c r="J10" s="807"/>
      <c r="K10" s="807"/>
      <c r="L10" s="807"/>
      <c r="M10" s="807"/>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7"/>
      <c r="AL10" s="807"/>
      <c r="AM10" s="807"/>
      <c r="AN10" s="807"/>
      <c r="AO10" s="807"/>
      <c r="AP10" s="807"/>
      <c r="AQ10" s="807"/>
      <c r="AR10" s="807"/>
      <c r="AS10" s="807"/>
      <c r="AT10" s="807"/>
      <c r="AU10" s="807"/>
      <c r="AV10" s="807"/>
      <c r="AW10" s="807"/>
      <c r="AX10" s="807"/>
      <c r="AY10" s="807"/>
      <c r="AZ10" s="807"/>
      <c r="BA10" s="807"/>
      <c r="BB10" s="807"/>
      <c r="BC10" s="807"/>
      <c r="BD10" s="823"/>
      <c r="BE10" s="823"/>
      <c r="BF10" s="823"/>
      <c r="BG10" s="823"/>
      <c r="BH10" s="823"/>
      <c r="BI10" s="823"/>
      <c r="BJ10" s="823"/>
      <c r="CD10" s="1277"/>
    </row>
    <row r="11" spans="2:82" s="1276" customFormat="1" ht="30" customHeight="1" thickBot="1">
      <c r="B11" s="1278"/>
      <c r="C11" s="815"/>
      <c r="D11" s="1280"/>
      <c r="E11" s="815"/>
      <c r="F11" s="193"/>
      <c r="G11" s="823"/>
      <c r="H11" s="807"/>
      <c r="I11" s="823"/>
      <c r="J11" s="807"/>
      <c r="K11" s="807"/>
      <c r="L11" s="807"/>
      <c r="M11" s="807"/>
      <c r="N11" s="807"/>
      <c r="O11" s="807"/>
      <c r="P11" s="807"/>
      <c r="Q11" s="807"/>
      <c r="R11" s="807"/>
      <c r="S11" s="807"/>
      <c r="T11" s="807"/>
      <c r="U11" s="807"/>
      <c r="V11" s="807"/>
      <c r="W11" s="807"/>
      <c r="X11" s="807"/>
      <c r="Y11" s="807"/>
      <c r="Z11" s="807"/>
      <c r="AA11" s="807"/>
      <c r="AB11" s="807"/>
      <c r="AC11" s="807"/>
      <c r="AD11" s="807"/>
      <c r="AE11" s="807"/>
      <c r="AF11" s="807"/>
      <c r="AG11" s="807"/>
      <c r="AH11" s="807"/>
      <c r="AI11" s="807"/>
      <c r="AJ11" s="807"/>
      <c r="AK11" s="807"/>
      <c r="AL11" s="807"/>
      <c r="AM11" s="807"/>
      <c r="AN11" s="807"/>
      <c r="AO11" s="807"/>
      <c r="AP11" s="807"/>
      <c r="AQ11" s="807"/>
      <c r="AR11" s="807"/>
      <c r="AS11" s="807"/>
      <c r="AT11" s="807"/>
      <c r="AU11" s="807"/>
      <c r="AV11" s="807"/>
      <c r="AW11" s="807"/>
      <c r="AX11" s="807"/>
      <c r="AY11" s="807"/>
      <c r="AZ11" s="807"/>
      <c r="BA11" s="807"/>
      <c r="BB11" s="807"/>
      <c r="BC11" s="807"/>
      <c r="BD11" s="823"/>
      <c r="BE11" s="823"/>
      <c r="BF11" s="823"/>
      <c r="BG11" s="823"/>
      <c r="BH11" s="823"/>
      <c r="BI11" s="823"/>
      <c r="BJ11" s="823"/>
      <c r="CD11" s="1277"/>
    </row>
    <row r="12" spans="2:82" s="1276" customFormat="1" ht="30" customHeight="1">
      <c r="B12" s="1278"/>
      <c r="C12" s="815"/>
      <c r="E12" s="1281" t="s">
        <v>917</v>
      </c>
      <c r="G12" s="1282"/>
      <c r="H12" s="1282"/>
      <c r="I12" s="1283"/>
      <c r="J12" s="1283"/>
      <c r="K12" s="1283"/>
      <c r="L12" s="1283"/>
      <c r="M12" s="1283"/>
      <c r="N12" s="1283"/>
      <c r="O12" s="1283"/>
      <c r="P12" s="1283"/>
      <c r="Q12" s="1283"/>
      <c r="R12" s="807"/>
      <c r="S12" s="807"/>
      <c r="T12" s="807"/>
      <c r="U12" s="807"/>
      <c r="V12" s="807"/>
      <c r="W12" s="807"/>
      <c r="X12" s="807"/>
      <c r="Y12" s="807"/>
      <c r="Z12" s="807"/>
      <c r="AA12" s="807"/>
      <c r="AB12" s="807"/>
      <c r="AC12" s="807"/>
      <c r="AD12" s="807"/>
      <c r="AE12" s="807"/>
      <c r="AF12" s="807"/>
      <c r="AG12" s="807"/>
      <c r="AH12" s="807"/>
      <c r="AI12" s="807"/>
      <c r="AJ12" s="1266" t="s">
        <v>2537</v>
      </c>
      <c r="AK12" s="1267"/>
      <c r="AL12" s="1267"/>
      <c r="AM12" s="1267"/>
      <c r="AN12" s="1267"/>
      <c r="AO12" s="1267"/>
      <c r="AP12" s="1267"/>
      <c r="AQ12" s="1267"/>
      <c r="AR12" s="1267"/>
      <c r="AS12" s="1267"/>
      <c r="AT12" s="1267"/>
      <c r="AU12" s="1267"/>
      <c r="AV12" s="1267"/>
      <c r="AW12" s="1267"/>
      <c r="AX12" s="1267"/>
      <c r="AY12" s="1268"/>
      <c r="AZ12" s="807"/>
      <c r="BA12" s="807"/>
      <c r="BB12" s="807"/>
      <c r="BC12" s="807"/>
      <c r="BD12" s="823"/>
      <c r="BE12" s="823"/>
      <c r="BF12" s="823"/>
      <c r="BG12" s="823"/>
      <c r="BH12" s="823"/>
      <c r="BI12" s="823"/>
      <c r="BJ12" s="823"/>
      <c r="CD12" s="1277"/>
    </row>
    <row r="13" spans="2:82" s="1276" customFormat="1" ht="30" customHeight="1" thickBot="1">
      <c r="B13" s="1278"/>
      <c r="C13" s="815"/>
      <c r="D13" s="3753" t="s">
        <v>21</v>
      </c>
      <c r="E13" s="3754"/>
      <c r="F13" s="3676"/>
      <c r="G13" s="3677"/>
      <c r="H13" s="3678"/>
      <c r="I13" s="1284"/>
      <c r="J13" s="3755" t="s">
        <v>1184</v>
      </c>
      <c r="K13" s="3755"/>
      <c r="L13" s="3755"/>
      <c r="M13" s="3755"/>
      <c r="N13" s="3755"/>
      <c r="O13" s="3755"/>
      <c r="P13" s="3755"/>
      <c r="Q13" s="3755"/>
      <c r="R13" s="807"/>
      <c r="S13" s="3753" t="s">
        <v>22</v>
      </c>
      <c r="T13" s="3754"/>
      <c r="U13" s="3676"/>
      <c r="V13" s="3677"/>
      <c r="W13" s="3678"/>
      <c r="X13" s="1284"/>
      <c r="Y13" s="3755" t="s">
        <v>1185</v>
      </c>
      <c r="Z13" s="3755"/>
      <c r="AA13" s="3755"/>
      <c r="AB13" s="3755"/>
      <c r="AC13" s="3755"/>
      <c r="AD13" s="3755"/>
      <c r="AE13" s="3755"/>
      <c r="AF13" s="3755"/>
      <c r="AG13" s="807"/>
      <c r="AH13" s="807"/>
      <c r="AI13" s="807"/>
      <c r="AJ13" s="1269" t="s">
        <v>2612</v>
      </c>
      <c r="AK13" s="1270"/>
      <c r="AL13" s="1270"/>
      <c r="AM13" s="1270"/>
      <c r="AN13" s="1270"/>
      <c r="AO13" s="1270"/>
      <c r="AP13" s="1270"/>
      <c r="AQ13" s="1270"/>
      <c r="AR13" s="1270"/>
      <c r="AS13" s="1270"/>
      <c r="AT13" s="1270"/>
      <c r="AU13" s="1270"/>
      <c r="AV13" s="1270"/>
      <c r="AW13" s="1270"/>
      <c r="AX13" s="1270"/>
      <c r="AY13" s="1271"/>
      <c r="AZ13" s="807"/>
      <c r="BA13" s="807"/>
      <c r="BB13" s="807"/>
      <c r="BC13" s="807"/>
      <c r="BD13" s="823"/>
      <c r="BE13" s="823"/>
      <c r="BF13" s="823"/>
      <c r="BG13" s="823"/>
      <c r="BH13" s="823"/>
      <c r="BI13" s="823"/>
      <c r="BJ13" s="823"/>
      <c r="CD13" s="1277"/>
    </row>
    <row r="14" spans="2:82" s="1276" customFormat="1" ht="30" customHeight="1">
      <c r="B14" s="1278"/>
      <c r="C14" s="815"/>
      <c r="D14" s="2734"/>
      <c r="E14" s="3754"/>
      <c r="F14" s="3679"/>
      <c r="G14" s="3680"/>
      <c r="H14" s="3681"/>
      <c r="I14" s="1284"/>
      <c r="J14" s="3755"/>
      <c r="K14" s="3755"/>
      <c r="L14" s="3755"/>
      <c r="M14" s="3755"/>
      <c r="N14" s="3755"/>
      <c r="O14" s="3755"/>
      <c r="P14" s="3755"/>
      <c r="Q14" s="3755"/>
      <c r="R14" s="807"/>
      <c r="S14" s="2734"/>
      <c r="T14" s="3754"/>
      <c r="U14" s="3679"/>
      <c r="V14" s="3680"/>
      <c r="W14" s="3681"/>
      <c r="X14" s="1284"/>
      <c r="Y14" s="3755"/>
      <c r="Z14" s="3755"/>
      <c r="AA14" s="3755"/>
      <c r="AB14" s="3755"/>
      <c r="AC14" s="3755"/>
      <c r="AD14" s="3755"/>
      <c r="AE14" s="3755"/>
      <c r="AF14" s="3755"/>
      <c r="AG14" s="807"/>
      <c r="AH14" s="807"/>
      <c r="AI14" s="807"/>
      <c r="AJ14" s="807"/>
      <c r="AK14" s="807"/>
      <c r="AL14" s="807"/>
      <c r="AM14" s="807"/>
      <c r="AN14" s="807"/>
      <c r="AO14" s="807"/>
      <c r="AP14" s="807"/>
      <c r="AQ14" s="807"/>
      <c r="AR14" s="807"/>
      <c r="AS14" s="807"/>
      <c r="AT14" s="807"/>
      <c r="AU14" s="807"/>
      <c r="AV14" s="807"/>
      <c r="AW14" s="807"/>
      <c r="AX14" s="807"/>
      <c r="AY14" s="807"/>
      <c r="AZ14" s="807"/>
      <c r="BA14" s="807"/>
      <c r="BB14" s="807"/>
      <c r="BC14" s="807"/>
      <c r="BD14" s="823"/>
      <c r="BE14" s="823"/>
      <c r="BF14" s="823"/>
      <c r="BG14" s="823"/>
      <c r="BH14" s="823"/>
      <c r="BI14" s="823"/>
      <c r="BJ14" s="823"/>
      <c r="CD14" s="1277"/>
    </row>
    <row r="15" spans="2:82" s="1276" customFormat="1" ht="30" customHeight="1">
      <c r="B15" s="1278"/>
      <c r="C15" s="815"/>
      <c r="D15" s="1280"/>
      <c r="E15" s="815"/>
      <c r="F15" s="193"/>
      <c r="G15" s="823"/>
      <c r="H15" s="807"/>
      <c r="I15" s="823"/>
      <c r="J15" s="807"/>
      <c r="K15" s="807"/>
      <c r="L15" s="807"/>
      <c r="M15" s="807"/>
      <c r="N15" s="807"/>
      <c r="O15" s="807"/>
      <c r="P15" s="807"/>
      <c r="Q15" s="807"/>
      <c r="R15" s="807"/>
      <c r="S15" s="807"/>
      <c r="T15" s="807"/>
      <c r="U15" s="807"/>
      <c r="V15" s="807"/>
      <c r="W15" s="807"/>
      <c r="X15" s="807"/>
      <c r="Y15" s="807"/>
      <c r="Z15" s="807"/>
      <c r="AA15" s="807"/>
      <c r="AB15" s="807"/>
      <c r="AC15" s="807"/>
      <c r="AD15" s="807"/>
      <c r="AE15" s="807"/>
      <c r="AF15" s="807"/>
      <c r="AG15" s="807"/>
      <c r="AH15" s="807"/>
      <c r="AI15" s="807"/>
      <c r="AJ15" s="807"/>
      <c r="AK15" s="807"/>
      <c r="AL15" s="807"/>
      <c r="AM15" s="807"/>
      <c r="AN15" s="807"/>
      <c r="AO15" s="807"/>
      <c r="AP15" s="807"/>
      <c r="AQ15" s="807"/>
      <c r="AR15" s="807"/>
      <c r="AS15" s="807"/>
      <c r="AT15" s="807"/>
      <c r="AU15" s="807"/>
      <c r="AV15" s="807"/>
      <c r="AW15" s="807"/>
      <c r="AX15" s="807"/>
      <c r="AY15" s="807"/>
      <c r="AZ15" s="807"/>
      <c r="BA15" s="807"/>
      <c r="BB15" s="807"/>
      <c r="BC15" s="807"/>
      <c r="BD15" s="823"/>
      <c r="BE15" s="823"/>
      <c r="BF15" s="823"/>
      <c r="BG15" s="823"/>
      <c r="BH15" s="823"/>
      <c r="BI15" s="823"/>
      <c r="BJ15" s="823"/>
      <c r="CD15" s="1277"/>
    </row>
    <row r="16" spans="2:82" s="1276" customFormat="1" ht="30" customHeight="1">
      <c r="B16" s="1285"/>
      <c r="C16" s="1286"/>
      <c r="D16" s="1286"/>
      <c r="E16" s="1286"/>
      <c r="F16" s="1286"/>
      <c r="G16" s="1286"/>
      <c r="H16" s="1286"/>
      <c r="I16" s="1286"/>
      <c r="J16" s="1286"/>
      <c r="K16" s="1286"/>
      <c r="L16" s="1286"/>
      <c r="M16" s="1286"/>
      <c r="N16" s="1286"/>
      <c r="O16" s="1286"/>
      <c r="P16" s="1286"/>
      <c r="Q16" s="1286"/>
      <c r="R16" s="1286"/>
      <c r="S16" s="1286"/>
      <c r="T16" s="1286"/>
      <c r="U16" s="1286"/>
      <c r="V16" s="1286"/>
      <c r="W16" s="1286"/>
      <c r="X16" s="1286"/>
      <c r="Y16" s="1286"/>
      <c r="Z16" s="1286"/>
      <c r="AA16" s="1286"/>
      <c r="AB16" s="1286"/>
      <c r="AC16" s="1286"/>
      <c r="AD16" s="1286"/>
      <c r="AE16" s="1286"/>
      <c r="AF16" s="1286"/>
      <c r="AG16" s="1286"/>
      <c r="AH16" s="1286"/>
      <c r="AI16" s="1286"/>
      <c r="AJ16" s="1286"/>
      <c r="AK16" s="1286"/>
      <c r="AL16" s="1286"/>
      <c r="AM16" s="1286"/>
      <c r="AN16" s="1286"/>
      <c r="AO16" s="1286"/>
      <c r="AP16" s="1286"/>
      <c r="AQ16" s="1286"/>
      <c r="AR16" s="1286"/>
      <c r="AS16" s="1286"/>
      <c r="AT16" s="1286"/>
      <c r="AU16" s="1286"/>
      <c r="AV16" s="1286"/>
      <c r="AW16" s="1286"/>
      <c r="AX16" s="1286"/>
      <c r="AY16" s="1286"/>
      <c r="AZ16" s="1286"/>
      <c r="BA16" s="1286"/>
      <c r="BB16" s="1286"/>
      <c r="BC16" s="1286"/>
      <c r="BD16" s="1286"/>
      <c r="BE16" s="1286"/>
      <c r="BF16" s="1286"/>
      <c r="BG16" s="1286"/>
      <c r="BH16" s="1286"/>
      <c r="BI16" s="1286"/>
      <c r="BJ16" s="1286"/>
      <c r="BK16" s="1286"/>
      <c r="BL16" s="1286"/>
      <c r="BM16" s="1286"/>
      <c r="BN16" s="1286"/>
      <c r="BO16" s="1286"/>
      <c r="BP16" s="1286"/>
      <c r="BQ16" s="1286"/>
      <c r="BR16" s="1286"/>
      <c r="BS16" s="1286"/>
      <c r="BT16" s="1286"/>
      <c r="BU16" s="1286"/>
      <c r="BV16" s="1286"/>
      <c r="BW16" s="1286"/>
      <c r="BX16" s="1286"/>
      <c r="BY16" s="1286"/>
      <c r="BZ16" s="1286"/>
      <c r="CA16" s="1286"/>
      <c r="CB16" s="1286"/>
      <c r="CC16" s="1286"/>
      <c r="CD16" s="1287"/>
    </row>
    <row r="17" spans="2:82" s="1276" customFormat="1" ht="30" customHeight="1">
      <c r="B17" s="1278"/>
      <c r="C17" s="812" t="s">
        <v>2538</v>
      </c>
      <c r="D17" s="812" t="s">
        <v>2539</v>
      </c>
      <c r="E17" s="815"/>
      <c r="F17" s="1279"/>
      <c r="CD17" s="1277"/>
    </row>
    <row r="18" spans="2:82" s="1276" customFormat="1" ht="30" customHeight="1">
      <c r="B18" s="1278"/>
      <c r="C18" s="812"/>
      <c r="D18" s="812" t="s">
        <v>209</v>
      </c>
      <c r="E18" s="815"/>
      <c r="F18" s="1279"/>
      <c r="CD18" s="1277"/>
    </row>
    <row r="19" spans="2:82" s="1276" customFormat="1" ht="30" customHeight="1">
      <c r="B19" s="1278"/>
      <c r="C19" s="815"/>
      <c r="D19" s="193" t="s">
        <v>2540</v>
      </c>
      <c r="E19" s="815"/>
      <c r="F19" s="1279"/>
      <c r="CD19" s="1277"/>
    </row>
    <row r="20" spans="2:82" s="1276" customFormat="1" ht="30" customHeight="1">
      <c r="B20" s="1278"/>
      <c r="C20" s="815"/>
      <c r="D20" s="193" t="s">
        <v>210</v>
      </c>
      <c r="E20" s="815"/>
      <c r="F20" s="1279"/>
      <c r="CD20" s="1277"/>
    </row>
    <row r="21" spans="2:82" s="1276" customFormat="1" ht="30" customHeight="1">
      <c r="B21" s="1278"/>
      <c r="C21" s="815"/>
      <c r="D21" s="798"/>
      <c r="E21" s="798"/>
      <c r="F21" s="191"/>
      <c r="BZ21" s="919" t="s">
        <v>874</v>
      </c>
      <c r="CD21" s="1277"/>
    </row>
    <row r="22" spans="2:82" s="1276" customFormat="1" ht="30" customHeight="1">
      <c r="B22" s="1278"/>
      <c r="C22" s="815"/>
      <c r="D22" s="1288" t="s">
        <v>6</v>
      </c>
      <c r="E22" s="815"/>
      <c r="F22" s="812" t="s">
        <v>3086</v>
      </c>
      <c r="G22" s="1279"/>
      <c r="BW22" s="3751" t="s">
        <v>918</v>
      </c>
      <c r="BX22" s="3752"/>
      <c r="BY22" s="3752"/>
      <c r="BZ22" s="3676"/>
      <c r="CA22" s="3677"/>
      <c r="CB22" s="3678"/>
      <c r="CD22" s="1277"/>
    </row>
    <row r="23" spans="2:82" s="1276" customFormat="1" ht="30" customHeight="1">
      <c r="B23" s="1278"/>
      <c r="C23" s="815"/>
      <c r="D23" s="1280"/>
      <c r="E23" s="815"/>
      <c r="F23" s="193" t="s">
        <v>3087</v>
      </c>
      <c r="G23" s="1279"/>
      <c r="BW23" s="3752"/>
      <c r="BX23" s="3752"/>
      <c r="BY23" s="3752"/>
      <c r="BZ23" s="3679"/>
      <c r="CA23" s="3680"/>
      <c r="CB23" s="3681"/>
      <c r="CD23" s="1277"/>
    </row>
    <row r="24" spans="2:82" s="1276" customFormat="1" ht="30" customHeight="1">
      <c r="B24" s="1278"/>
      <c r="C24" s="815"/>
      <c r="D24" s="798"/>
      <c r="E24" s="798"/>
      <c r="F24" s="815"/>
      <c r="G24" s="1279"/>
      <c r="CD24" s="1277"/>
    </row>
    <row r="25" spans="2:82" s="1276" customFormat="1" ht="30" customHeight="1">
      <c r="B25" s="1278"/>
      <c r="C25" s="815"/>
      <c r="D25" s="1288" t="s">
        <v>7</v>
      </c>
      <c r="E25" s="815"/>
      <c r="F25" s="812" t="s">
        <v>498</v>
      </c>
      <c r="G25" s="1279"/>
      <c r="BW25" s="3751" t="s">
        <v>919</v>
      </c>
      <c r="BX25" s="3752"/>
      <c r="BY25" s="3752"/>
      <c r="BZ25" s="3676"/>
      <c r="CA25" s="3677"/>
      <c r="CB25" s="3678"/>
      <c r="CD25" s="1277"/>
    </row>
    <row r="26" spans="2:82" s="1276" customFormat="1" ht="30" customHeight="1">
      <c r="B26" s="1278"/>
      <c r="C26" s="815"/>
      <c r="D26" s="1280"/>
      <c r="E26" s="815"/>
      <c r="F26" s="193" t="s">
        <v>920</v>
      </c>
      <c r="G26" s="1279"/>
      <c r="BW26" s="3752"/>
      <c r="BX26" s="3752"/>
      <c r="BY26" s="3752"/>
      <c r="BZ26" s="3679"/>
      <c r="CA26" s="3680"/>
      <c r="CB26" s="3681"/>
      <c r="CD26" s="1277"/>
    </row>
    <row r="27" spans="2:82" s="1276" customFormat="1" ht="30" customHeight="1">
      <c r="B27" s="1278"/>
      <c r="C27" s="815"/>
      <c r="D27" s="815"/>
      <c r="E27" s="815"/>
      <c r="F27" s="815"/>
      <c r="G27" s="1279"/>
      <c r="CD27" s="1277"/>
    </row>
    <row r="28" spans="2:82" s="1276" customFormat="1" ht="30" customHeight="1">
      <c r="B28" s="1278"/>
      <c r="C28" s="815"/>
      <c r="D28" s="191" t="s">
        <v>8</v>
      </c>
      <c r="E28" s="815"/>
      <c r="F28" s="812" t="s">
        <v>2541</v>
      </c>
      <c r="G28" s="1279"/>
      <c r="BW28" s="3751" t="s">
        <v>921</v>
      </c>
      <c r="BX28" s="3752"/>
      <c r="BY28" s="3752"/>
      <c r="BZ28" s="3676"/>
      <c r="CA28" s="3677"/>
      <c r="CB28" s="3678"/>
      <c r="CD28" s="1277"/>
    </row>
    <row r="29" spans="2:82" s="1276" customFormat="1" ht="30" customHeight="1">
      <c r="B29" s="1278"/>
      <c r="C29" s="815"/>
      <c r="D29" s="812"/>
      <c r="E29" s="815"/>
      <c r="F29" s="193" t="s">
        <v>2925</v>
      </c>
      <c r="G29" s="1279"/>
      <c r="BW29" s="3752"/>
      <c r="BX29" s="3752"/>
      <c r="BY29" s="3752"/>
      <c r="BZ29" s="3679"/>
      <c r="CA29" s="3680"/>
      <c r="CB29" s="3681"/>
      <c r="CD29" s="1277"/>
    </row>
    <row r="30" spans="2:82" s="1276" customFormat="1" ht="30" customHeight="1">
      <c r="B30" s="1278"/>
      <c r="C30" s="815"/>
      <c r="D30" s="1280"/>
      <c r="E30" s="815"/>
      <c r="F30" s="815"/>
      <c r="G30" s="1279"/>
      <c r="CD30" s="1277"/>
    </row>
    <row r="31" spans="2:82" s="1276" customFormat="1" ht="30" customHeight="1">
      <c r="B31" s="1278"/>
      <c r="C31" s="815"/>
      <c r="D31" s="1289" t="s">
        <v>9</v>
      </c>
      <c r="E31" s="815"/>
      <c r="F31" s="812" t="s">
        <v>922</v>
      </c>
      <c r="G31" s="1279"/>
      <c r="BW31" s="3751" t="s">
        <v>923</v>
      </c>
      <c r="BX31" s="3752"/>
      <c r="BY31" s="3752"/>
      <c r="BZ31" s="3676"/>
      <c r="CA31" s="3677"/>
      <c r="CB31" s="3678"/>
      <c r="CD31" s="1277"/>
    </row>
    <row r="32" spans="2:82" s="1276" customFormat="1" ht="30" customHeight="1">
      <c r="B32" s="1278"/>
      <c r="C32" s="815"/>
      <c r="D32" s="812"/>
      <c r="E32" s="815"/>
      <c r="F32" s="193" t="s">
        <v>924</v>
      </c>
      <c r="G32" s="1279"/>
      <c r="BW32" s="3752"/>
      <c r="BX32" s="3752"/>
      <c r="BY32" s="3752"/>
      <c r="BZ32" s="3679"/>
      <c r="CA32" s="3680"/>
      <c r="CB32" s="3681"/>
      <c r="CD32" s="1277"/>
    </row>
    <row r="33" spans="2:82" s="1276" customFormat="1" ht="30" customHeight="1">
      <c r="B33" s="1278"/>
      <c r="C33" s="815"/>
      <c r="D33" s="815"/>
      <c r="E33" s="815"/>
      <c r="F33" s="815"/>
      <c r="G33" s="1279"/>
      <c r="CD33" s="1277"/>
    </row>
    <row r="34" spans="2:82" s="1276" customFormat="1" ht="30" customHeight="1">
      <c r="B34" s="1278"/>
      <c r="C34" s="815"/>
      <c r="D34" s="1289" t="s">
        <v>26</v>
      </c>
      <c r="E34" s="815"/>
      <c r="F34" s="812" t="s">
        <v>2542</v>
      </c>
      <c r="G34" s="1279"/>
      <c r="BW34" s="3751" t="s">
        <v>925</v>
      </c>
      <c r="BX34" s="3752"/>
      <c r="BY34" s="3752"/>
      <c r="BZ34" s="3676"/>
      <c r="CA34" s="3677"/>
      <c r="CB34" s="3678"/>
      <c r="CD34" s="1277"/>
    </row>
    <row r="35" spans="2:82" s="1276" customFormat="1" ht="30" customHeight="1">
      <c r="B35" s="1278"/>
      <c r="C35" s="815"/>
      <c r="D35" s="812"/>
      <c r="E35" s="815"/>
      <c r="F35" s="193" t="s">
        <v>2543</v>
      </c>
      <c r="G35" s="1279"/>
      <c r="BW35" s="3752"/>
      <c r="BX35" s="3752"/>
      <c r="BY35" s="3752"/>
      <c r="BZ35" s="3679"/>
      <c r="CA35" s="3680"/>
      <c r="CB35" s="3681"/>
      <c r="CD35" s="1277"/>
    </row>
    <row r="36" spans="2:82" s="1276" customFormat="1" ht="30" customHeight="1">
      <c r="B36" s="1278"/>
      <c r="C36" s="815"/>
      <c r="D36" s="812"/>
      <c r="E36" s="815"/>
      <c r="F36" s="193"/>
      <c r="G36" s="1279"/>
      <c r="BW36" s="1290"/>
      <c r="BX36" s="1290"/>
      <c r="BY36" s="1290"/>
      <c r="BZ36" s="1290"/>
      <c r="CA36" s="1290"/>
      <c r="CB36" s="1290"/>
      <c r="CD36" s="1277"/>
    </row>
    <row r="37" spans="2:82" s="1276" customFormat="1" ht="30" customHeight="1">
      <c r="B37" s="1285"/>
      <c r="C37" s="1291"/>
      <c r="D37" s="1292"/>
      <c r="E37" s="1291"/>
      <c r="F37" s="1293"/>
      <c r="G37" s="1294"/>
      <c r="H37" s="1286"/>
      <c r="I37" s="1286"/>
      <c r="J37" s="1286"/>
      <c r="K37" s="1286"/>
      <c r="L37" s="1286"/>
      <c r="M37" s="1286"/>
      <c r="N37" s="1286"/>
      <c r="O37" s="1286"/>
      <c r="P37" s="1286"/>
      <c r="Q37" s="1286"/>
      <c r="R37" s="1286"/>
      <c r="S37" s="1286"/>
      <c r="T37" s="1286"/>
      <c r="U37" s="1286"/>
      <c r="V37" s="1286"/>
      <c r="W37" s="1286"/>
      <c r="X37" s="1286"/>
      <c r="Y37" s="1286"/>
      <c r="Z37" s="1286"/>
      <c r="AA37" s="1286"/>
      <c r="AB37" s="1286"/>
      <c r="AC37" s="1286"/>
      <c r="AD37" s="1286"/>
      <c r="AE37" s="1286"/>
      <c r="AF37" s="1286"/>
      <c r="AG37" s="1286"/>
      <c r="AH37" s="1286"/>
      <c r="AI37" s="1286"/>
      <c r="AJ37" s="1286"/>
      <c r="AK37" s="1286"/>
      <c r="AL37" s="1286"/>
      <c r="AM37" s="1286"/>
      <c r="AN37" s="1286"/>
      <c r="AO37" s="1286"/>
      <c r="AP37" s="1286"/>
      <c r="AQ37" s="1286"/>
      <c r="AR37" s="1286"/>
      <c r="AS37" s="1286"/>
      <c r="AT37" s="1286"/>
      <c r="AU37" s="1286"/>
      <c r="AV37" s="1286"/>
      <c r="AW37" s="1286"/>
      <c r="AX37" s="1286"/>
      <c r="AY37" s="1286"/>
      <c r="AZ37" s="1286"/>
      <c r="BA37" s="1286"/>
      <c r="BB37" s="1286"/>
      <c r="BC37" s="1286"/>
      <c r="BD37" s="1286"/>
      <c r="BE37" s="1286"/>
      <c r="BF37" s="1286"/>
      <c r="BG37" s="1286"/>
      <c r="BH37" s="1286"/>
      <c r="BI37" s="1286"/>
      <c r="BJ37" s="1286"/>
      <c r="BK37" s="1286"/>
      <c r="BL37" s="1286"/>
      <c r="BM37" s="1286"/>
      <c r="BN37" s="1286"/>
      <c r="BO37" s="1286"/>
      <c r="BP37" s="1286"/>
      <c r="BQ37" s="1286"/>
      <c r="BR37" s="1286"/>
      <c r="BS37" s="1286"/>
      <c r="BT37" s="1286"/>
      <c r="BU37" s="1286"/>
      <c r="BV37" s="1286"/>
      <c r="BW37" s="1295"/>
      <c r="BX37" s="1295"/>
      <c r="BY37" s="1295"/>
      <c r="BZ37" s="1295"/>
      <c r="CA37" s="1295"/>
      <c r="CB37" s="1295"/>
      <c r="CC37" s="1286"/>
      <c r="CD37" s="1287"/>
    </row>
    <row r="38" spans="2:82" s="1276" customFormat="1" ht="30" customHeight="1">
      <c r="B38" s="1278"/>
      <c r="C38" s="812" t="s">
        <v>2544</v>
      </c>
      <c r="D38" s="812" t="s">
        <v>2545</v>
      </c>
      <c r="E38" s="815"/>
      <c r="F38" s="193"/>
      <c r="G38" s="1279"/>
      <c r="BW38" s="1290"/>
      <c r="BX38" s="1290"/>
      <c r="BY38" s="1290"/>
      <c r="BZ38" s="1290"/>
      <c r="CA38" s="1290"/>
      <c r="CB38" s="1290"/>
      <c r="CD38" s="1277"/>
    </row>
    <row r="39" spans="2:82" s="1276" customFormat="1" ht="30" customHeight="1">
      <c r="B39" s="1278"/>
      <c r="C39" s="812"/>
      <c r="D39" s="812" t="s">
        <v>209</v>
      </c>
      <c r="E39" s="815"/>
      <c r="F39" s="193"/>
      <c r="G39" s="1279"/>
      <c r="BW39" s="1290"/>
      <c r="BX39" s="1290"/>
      <c r="BY39" s="1290"/>
      <c r="BZ39" s="1290"/>
      <c r="CA39" s="1290"/>
      <c r="CB39" s="1290"/>
      <c r="CD39" s="1277"/>
    </row>
    <row r="40" spans="2:82" s="1276" customFormat="1" ht="30" customHeight="1">
      <c r="B40" s="1278"/>
      <c r="C40" s="812"/>
      <c r="D40" s="193" t="s">
        <v>2613</v>
      </c>
      <c r="E40" s="815"/>
      <c r="F40" s="193"/>
      <c r="G40" s="1279"/>
      <c r="BW40" s="1290"/>
      <c r="BX40" s="1290"/>
      <c r="BY40" s="1290"/>
      <c r="BZ40" s="1290"/>
      <c r="CA40" s="1290"/>
      <c r="CB40" s="1290"/>
      <c r="CD40" s="1277"/>
    </row>
    <row r="41" spans="2:82" s="1276" customFormat="1" ht="30" customHeight="1">
      <c r="B41" s="1278"/>
      <c r="C41" s="815"/>
      <c r="D41" s="193" t="s">
        <v>210</v>
      </c>
      <c r="E41" s="815"/>
      <c r="F41" s="193"/>
      <c r="G41" s="1279"/>
      <c r="BW41" s="1290"/>
      <c r="BX41" s="1290"/>
      <c r="BY41" s="1290"/>
      <c r="BZ41" s="1290"/>
      <c r="CA41" s="1290"/>
      <c r="CB41" s="1290"/>
      <c r="CD41" s="1277"/>
    </row>
    <row r="42" spans="2:82" s="823" customFormat="1" ht="30" customHeight="1">
      <c r="B42" s="829"/>
      <c r="C42" s="815"/>
      <c r="D42" s="815"/>
      <c r="E42" s="815"/>
      <c r="F42" s="1279"/>
      <c r="G42" s="1279"/>
      <c r="H42" s="807"/>
      <c r="J42" s="807"/>
      <c r="K42" s="807"/>
      <c r="L42" s="807"/>
      <c r="M42" s="807"/>
      <c r="N42" s="807"/>
      <c r="O42" s="807"/>
      <c r="P42" s="807"/>
      <c r="Q42" s="807"/>
      <c r="R42" s="807"/>
      <c r="S42" s="807"/>
      <c r="T42" s="807"/>
      <c r="U42" s="807"/>
      <c r="V42" s="807"/>
      <c r="W42" s="807"/>
      <c r="X42" s="807"/>
      <c r="Y42" s="807"/>
      <c r="Z42" s="807"/>
      <c r="AA42" s="807"/>
      <c r="AB42" s="807"/>
      <c r="AC42" s="807"/>
      <c r="AD42" s="807"/>
      <c r="AE42" s="807"/>
      <c r="AF42" s="807"/>
      <c r="AG42" s="807"/>
      <c r="AH42" s="807"/>
      <c r="AI42" s="807"/>
      <c r="AJ42" s="807"/>
      <c r="AK42" s="807"/>
      <c r="AL42" s="807"/>
      <c r="AM42" s="807"/>
      <c r="AN42" s="807"/>
      <c r="AO42" s="807"/>
      <c r="AP42" s="807"/>
      <c r="AQ42" s="807"/>
      <c r="AR42" s="807"/>
      <c r="AS42" s="807"/>
      <c r="AT42" s="807"/>
      <c r="AU42" s="807"/>
      <c r="AV42" s="807"/>
      <c r="AW42" s="807"/>
      <c r="AX42" s="807"/>
      <c r="AY42" s="807"/>
      <c r="AZ42" s="807"/>
      <c r="BA42" s="807"/>
      <c r="BB42" s="807"/>
      <c r="BC42" s="807"/>
      <c r="BW42" s="1276"/>
      <c r="BX42" s="1276"/>
      <c r="BY42" s="1276"/>
      <c r="BZ42" s="811" t="s">
        <v>903</v>
      </c>
      <c r="CA42" s="1276"/>
      <c r="CB42" s="1276"/>
      <c r="CD42" s="831"/>
    </row>
    <row r="43" spans="2:82" s="823" customFormat="1" ht="30" customHeight="1">
      <c r="B43" s="829"/>
      <c r="C43" s="815"/>
      <c r="D43" s="1288" t="s">
        <v>6</v>
      </c>
      <c r="E43" s="815"/>
      <c r="F43" s="1279" t="s">
        <v>2546</v>
      </c>
      <c r="G43" s="1279"/>
      <c r="H43" s="807"/>
      <c r="J43" s="807"/>
      <c r="K43" s="807"/>
      <c r="L43" s="807"/>
      <c r="M43" s="807"/>
      <c r="N43" s="807"/>
      <c r="O43" s="807"/>
      <c r="P43" s="807"/>
      <c r="Q43" s="807"/>
      <c r="R43" s="807"/>
      <c r="S43" s="807"/>
      <c r="T43" s="807"/>
      <c r="U43" s="807"/>
      <c r="V43" s="807"/>
      <c r="W43" s="807"/>
      <c r="X43" s="807"/>
      <c r="Y43" s="807"/>
      <c r="Z43" s="807"/>
      <c r="AA43" s="807"/>
      <c r="AB43" s="807"/>
      <c r="AC43" s="807"/>
      <c r="AD43" s="807"/>
      <c r="AE43" s="807"/>
      <c r="AF43" s="807"/>
      <c r="AG43" s="807"/>
      <c r="AH43" s="807"/>
      <c r="AI43" s="807"/>
      <c r="AJ43" s="807"/>
      <c r="AK43" s="807"/>
      <c r="AL43" s="807"/>
      <c r="AM43" s="807"/>
      <c r="AN43" s="807"/>
      <c r="AO43" s="807"/>
      <c r="AP43" s="807"/>
      <c r="AQ43" s="807"/>
      <c r="AR43" s="807"/>
      <c r="AS43" s="807"/>
      <c r="AT43" s="807"/>
      <c r="AU43" s="807"/>
      <c r="AV43" s="807"/>
      <c r="AW43" s="807"/>
      <c r="AX43" s="807"/>
      <c r="AY43" s="807"/>
      <c r="AZ43" s="807"/>
      <c r="BA43" s="807"/>
      <c r="BB43" s="807"/>
      <c r="BC43" s="807"/>
      <c r="BW43" s="3751" t="s">
        <v>116</v>
      </c>
      <c r="BX43" s="3752"/>
      <c r="BY43" s="3752"/>
      <c r="BZ43" s="3676"/>
      <c r="CA43" s="3677"/>
      <c r="CB43" s="3678"/>
      <c r="CD43" s="831"/>
    </row>
    <row r="44" spans="2:82" s="823" customFormat="1" ht="30" customHeight="1">
      <c r="B44" s="829"/>
      <c r="C44" s="815"/>
      <c r="D44" s="1280"/>
      <c r="E44" s="815"/>
      <c r="F44" s="843" t="s">
        <v>2547</v>
      </c>
      <c r="G44" s="1279"/>
      <c r="H44" s="807"/>
      <c r="J44" s="807"/>
      <c r="K44" s="807"/>
      <c r="L44" s="807"/>
      <c r="M44" s="807"/>
      <c r="N44" s="807"/>
      <c r="O44" s="807"/>
      <c r="P44" s="807"/>
      <c r="Q44" s="807"/>
      <c r="R44" s="807"/>
      <c r="S44" s="807"/>
      <c r="T44" s="807"/>
      <c r="U44" s="807"/>
      <c r="V44" s="807"/>
      <c r="W44" s="807"/>
      <c r="X44" s="807"/>
      <c r="Y44" s="807"/>
      <c r="Z44" s="807"/>
      <c r="AA44" s="807"/>
      <c r="AB44" s="807"/>
      <c r="AC44" s="807"/>
      <c r="AD44" s="807"/>
      <c r="AE44" s="807"/>
      <c r="AF44" s="807"/>
      <c r="AG44" s="807"/>
      <c r="AH44" s="807"/>
      <c r="AI44" s="807"/>
      <c r="AJ44" s="807"/>
      <c r="AK44" s="807"/>
      <c r="AL44" s="807"/>
      <c r="AM44" s="807"/>
      <c r="AN44" s="807"/>
      <c r="AO44" s="807"/>
      <c r="AP44" s="807"/>
      <c r="AQ44" s="807"/>
      <c r="AR44" s="807"/>
      <c r="AS44" s="807"/>
      <c r="AT44" s="807"/>
      <c r="AU44" s="807"/>
      <c r="AV44" s="807"/>
      <c r="AW44" s="807"/>
      <c r="AX44" s="807"/>
      <c r="AY44" s="807"/>
      <c r="AZ44" s="807"/>
      <c r="BA44" s="807"/>
      <c r="BB44" s="807"/>
      <c r="BC44" s="807"/>
      <c r="BW44" s="3752"/>
      <c r="BX44" s="3752"/>
      <c r="BY44" s="3752"/>
      <c r="BZ44" s="3679"/>
      <c r="CA44" s="3680"/>
      <c r="CB44" s="3681"/>
      <c r="CD44" s="831"/>
    </row>
    <row r="45" spans="2:82" s="823" customFormat="1" ht="30" customHeight="1">
      <c r="B45" s="829"/>
      <c r="C45" s="815"/>
      <c r="D45" s="1280"/>
      <c r="E45" s="815"/>
      <c r="F45" s="191"/>
      <c r="G45" s="191"/>
      <c r="H45" s="807"/>
      <c r="J45" s="807"/>
      <c r="K45" s="807"/>
      <c r="L45" s="807"/>
      <c r="M45" s="807"/>
      <c r="N45" s="807"/>
      <c r="O45" s="807"/>
      <c r="P45" s="807"/>
      <c r="Q45" s="807"/>
      <c r="R45" s="807"/>
      <c r="S45" s="807"/>
      <c r="T45" s="807"/>
      <c r="U45" s="807"/>
      <c r="V45" s="807"/>
      <c r="W45" s="807"/>
      <c r="X45" s="807"/>
      <c r="Y45" s="807"/>
      <c r="Z45" s="807"/>
      <c r="AA45" s="807"/>
      <c r="AB45" s="807"/>
      <c r="AC45" s="807"/>
      <c r="AD45" s="807"/>
      <c r="AE45" s="807"/>
      <c r="AF45" s="807"/>
      <c r="AG45" s="807"/>
      <c r="AH45" s="807"/>
      <c r="AI45" s="807"/>
      <c r="AJ45" s="807"/>
      <c r="AK45" s="807"/>
      <c r="AL45" s="807"/>
      <c r="AM45" s="807"/>
      <c r="AN45" s="807"/>
      <c r="AO45" s="807"/>
      <c r="AP45" s="807"/>
      <c r="AQ45" s="807"/>
      <c r="AR45" s="807"/>
      <c r="AS45" s="807"/>
      <c r="AT45" s="807"/>
      <c r="AU45" s="807"/>
      <c r="AV45" s="807"/>
      <c r="AW45" s="807"/>
      <c r="AX45" s="807"/>
      <c r="AY45" s="807"/>
      <c r="AZ45" s="807"/>
      <c r="BA45" s="807"/>
      <c r="BB45" s="807"/>
      <c r="BC45" s="807"/>
      <c r="BW45" s="1276"/>
      <c r="BX45" s="1276"/>
      <c r="BY45" s="1276"/>
      <c r="BZ45" s="1276"/>
      <c r="CA45" s="1276"/>
      <c r="CB45" s="1276"/>
      <c r="CD45" s="831"/>
    </row>
    <row r="46" spans="2:82" s="823" customFormat="1" ht="30" customHeight="1">
      <c r="B46" s="829"/>
      <c r="C46" s="815"/>
      <c r="D46" s="1280" t="s">
        <v>7</v>
      </c>
      <c r="E46" s="815"/>
      <c r="F46" s="1279" t="s">
        <v>926</v>
      </c>
      <c r="G46" s="1279"/>
      <c r="H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7"/>
      <c r="AL46" s="807"/>
      <c r="AM46" s="807"/>
      <c r="AN46" s="807"/>
      <c r="AO46" s="807"/>
      <c r="AP46" s="807"/>
      <c r="AQ46" s="807"/>
      <c r="AR46" s="807"/>
      <c r="AS46" s="807"/>
      <c r="AT46" s="807"/>
      <c r="AU46" s="807"/>
      <c r="AV46" s="807"/>
      <c r="AW46" s="807"/>
      <c r="AX46" s="807"/>
      <c r="AY46" s="807"/>
      <c r="AZ46" s="807"/>
      <c r="BA46" s="807"/>
      <c r="BB46" s="807"/>
      <c r="BC46" s="807"/>
      <c r="BW46" s="3751" t="s">
        <v>186</v>
      </c>
      <c r="BX46" s="3752"/>
      <c r="BY46" s="3752"/>
      <c r="BZ46" s="3676"/>
      <c r="CA46" s="3677"/>
      <c r="CB46" s="3678"/>
      <c r="CD46" s="831"/>
    </row>
    <row r="47" spans="2:82" s="823" customFormat="1" ht="30" customHeight="1">
      <c r="B47" s="829"/>
      <c r="C47" s="815"/>
      <c r="D47" s="1280"/>
      <c r="E47" s="815"/>
      <c r="F47" s="843" t="s">
        <v>506</v>
      </c>
      <c r="G47" s="1279"/>
      <c r="H47" s="807"/>
      <c r="J47" s="807"/>
      <c r="K47" s="807"/>
      <c r="L47" s="807"/>
      <c r="M47" s="807"/>
      <c r="N47" s="807"/>
      <c r="O47" s="807"/>
      <c r="P47" s="807"/>
      <c r="Q47" s="807"/>
      <c r="R47" s="807"/>
      <c r="S47" s="807"/>
      <c r="T47" s="807"/>
      <c r="U47" s="807"/>
      <c r="V47" s="807"/>
      <c r="W47" s="807"/>
      <c r="X47" s="807"/>
      <c r="Y47" s="807"/>
      <c r="Z47" s="807"/>
      <c r="AA47" s="807"/>
      <c r="AB47" s="807"/>
      <c r="AC47" s="807"/>
      <c r="AD47" s="807"/>
      <c r="AE47" s="807"/>
      <c r="AF47" s="807"/>
      <c r="AG47" s="807"/>
      <c r="AH47" s="807"/>
      <c r="AI47" s="807"/>
      <c r="AJ47" s="807"/>
      <c r="AK47" s="807"/>
      <c r="AL47" s="807"/>
      <c r="AM47" s="807"/>
      <c r="AN47" s="807"/>
      <c r="AO47" s="807"/>
      <c r="AP47" s="807"/>
      <c r="AQ47" s="807"/>
      <c r="AR47" s="807"/>
      <c r="AS47" s="807"/>
      <c r="AT47" s="807"/>
      <c r="AU47" s="807"/>
      <c r="AV47" s="807"/>
      <c r="AW47" s="807"/>
      <c r="AX47" s="807"/>
      <c r="AY47" s="807"/>
      <c r="AZ47" s="807"/>
      <c r="BA47" s="807"/>
      <c r="BB47" s="807"/>
      <c r="BC47" s="807"/>
      <c r="BW47" s="3752"/>
      <c r="BX47" s="3752"/>
      <c r="BY47" s="3752"/>
      <c r="BZ47" s="3679"/>
      <c r="CA47" s="3680"/>
      <c r="CB47" s="3681"/>
      <c r="CD47" s="831"/>
    </row>
    <row r="48" spans="2:82" s="823" customFormat="1" ht="30" customHeight="1">
      <c r="B48" s="829"/>
      <c r="C48" s="815"/>
      <c r="D48" s="1280"/>
      <c r="E48" s="815"/>
      <c r="F48" s="193"/>
      <c r="H48" s="807"/>
      <c r="J48" s="807"/>
      <c r="K48" s="807"/>
      <c r="L48" s="807"/>
      <c r="M48" s="807"/>
      <c r="N48" s="807"/>
      <c r="O48" s="807"/>
      <c r="P48" s="807"/>
      <c r="Q48" s="807"/>
      <c r="R48" s="807"/>
      <c r="S48" s="807"/>
      <c r="T48" s="807"/>
      <c r="U48" s="807"/>
      <c r="V48" s="807"/>
      <c r="W48" s="807"/>
      <c r="X48" s="807"/>
      <c r="Y48" s="807"/>
      <c r="Z48" s="807"/>
      <c r="AA48" s="807"/>
      <c r="AB48" s="807"/>
      <c r="AC48" s="807"/>
      <c r="AD48" s="807"/>
      <c r="AE48" s="807"/>
      <c r="AF48" s="807"/>
      <c r="AG48" s="807"/>
      <c r="AH48" s="807"/>
      <c r="AI48" s="807"/>
      <c r="AJ48" s="807"/>
      <c r="AK48" s="807"/>
      <c r="AL48" s="807"/>
      <c r="AM48" s="807"/>
      <c r="AN48" s="807"/>
      <c r="AO48" s="807"/>
      <c r="AP48" s="807"/>
      <c r="AQ48" s="807"/>
      <c r="AR48" s="807"/>
      <c r="AS48" s="807"/>
      <c r="AT48" s="807"/>
      <c r="AU48" s="807"/>
      <c r="AV48" s="807"/>
      <c r="AW48" s="807"/>
      <c r="AX48" s="807"/>
      <c r="AY48" s="807"/>
      <c r="AZ48" s="807"/>
      <c r="BA48" s="807"/>
      <c r="BB48" s="807"/>
      <c r="BC48" s="807"/>
      <c r="CD48" s="831"/>
    </row>
    <row r="49" spans="2:82" s="823" customFormat="1" ht="30" customHeight="1">
      <c r="B49" s="1296"/>
      <c r="C49" s="1291"/>
      <c r="D49" s="1297"/>
      <c r="E49" s="1291"/>
      <c r="F49" s="1293"/>
      <c r="G49" s="1298"/>
      <c r="H49" s="1299"/>
      <c r="I49" s="1298"/>
      <c r="J49" s="1299"/>
      <c r="K49" s="1299"/>
      <c r="L49" s="1299"/>
      <c r="M49" s="1299"/>
      <c r="N49" s="1299"/>
      <c r="O49" s="1299"/>
      <c r="P49" s="1299"/>
      <c r="Q49" s="1299"/>
      <c r="R49" s="1299"/>
      <c r="S49" s="1299"/>
      <c r="T49" s="1299"/>
      <c r="U49" s="1299"/>
      <c r="V49" s="1299"/>
      <c r="W49" s="1299"/>
      <c r="X49" s="1299"/>
      <c r="Y49" s="1299"/>
      <c r="Z49" s="1299"/>
      <c r="AA49" s="1299"/>
      <c r="AB49" s="1299"/>
      <c r="AC49" s="1299"/>
      <c r="AD49" s="1299"/>
      <c r="AE49" s="1299"/>
      <c r="AF49" s="1299"/>
      <c r="AG49" s="1299"/>
      <c r="AH49" s="1299"/>
      <c r="AI49" s="1299"/>
      <c r="AJ49" s="1299"/>
      <c r="AK49" s="1299"/>
      <c r="AL49" s="1299"/>
      <c r="AM49" s="1299"/>
      <c r="AN49" s="1299"/>
      <c r="AO49" s="1299"/>
      <c r="AP49" s="1299"/>
      <c r="AQ49" s="1299"/>
      <c r="AR49" s="1299"/>
      <c r="AS49" s="1299"/>
      <c r="AT49" s="1299"/>
      <c r="AU49" s="1299"/>
      <c r="AV49" s="1299"/>
      <c r="AW49" s="1299"/>
      <c r="AX49" s="1299"/>
      <c r="AY49" s="1299"/>
      <c r="AZ49" s="1299"/>
      <c r="BA49" s="1299"/>
      <c r="BB49" s="1299"/>
      <c r="BC49" s="1299"/>
      <c r="BD49" s="1298"/>
      <c r="BE49" s="1298"/>
      <c r="BF49" s="1298"/>
      <c r="BG49" s="1298"/>
      <c r="BH49" s="1298"/>
      <c r="BI49" s="1298"/>
      <c r="BJ49" s="1298"/>
      <c r="BK49" s="1298"/>
      <c r="BL49" s="1298"/>
      <c r="BM49" s="1298"/>
      <c r="BN49" s="1298"/>
      <c r="BO49" s="1298"/>
      <c r="BP49" s="1298"/>
      <c r="BQ49" s="1298"/>
      <c r="BR49" s="1298"/>
      <c r="BS49" s="1298"/>
      <c r="BT49" s="1298"/>
      <c r="BU49" s="1298"/>
      <c r="BV49" s="1298"/>
      <c r="BW49" s="1298"/>
      <c r="BX49" s="1298"/>
      <c r="BY49" s="1298"/>
      <c r="BZ49" s="1298"/>
      <c r="CA49" s="1298"/>
      <c r="CB49" s="1298"/>
      <c r="CC49" s="1298"/>
      <c r="CD49" s="1300"/>
    </row>
    <row r="50" spans="2:82" s="823" customFormat="1" ht="30" customHeight="1">
      <c r="B50" s="829"/>
      <c r="C50" s="812" t="s">
        <v>504</v>
      </c>
      <c r="D50" s="812" t="s">
        <v>927</v>
      </c>
      <c r="F50" s="815"/>
      <c r="G50" s="1279"/>
      <c r="H50" s="807"/>
      <c r="J50" s="807"/>
      <c r="K50" s="807"/>
      <c r="L50" s="807"/>
      <c r="M50" s="807"/>
      <c r="N50" s="807"/>
      <c r="O50" s="807"/>
      <c r="P50" s="807"/>
      <c r="Q50" s="807"/>
      <c r="R50" s="807"/>
      <c r="S50" s="807"/>
      <c r="T50" s="807"/>
      <c r="U50" s="807"/>
      <c r="V50" s="807"/>
      <c r="W50" s="807"/>
      <c r="X50" s="807"/>
      <c r="Y50" s="807"/>
      <c r="Z50" s="807"/>
      <c r="AA50" s="807"/>
      <c r="AB50" s="807"/>
      <c r="AC50" s="807"/>
      <c r="AD50" s="807"/>
      <c r="AE50" s="807"/>
      <c r="AF50" s="807"/>
      <c r="AG50" s="807"/>
      <c r="AH50" s="807"/>
      <c r="AI50" s="807"/>
      <c r="AJ50" s="807"/>
      <c r="AK50" s="807"/>
      <c r="AL50" s="807"/>
      <c r="AM50" s="807"/>
      <c r="AN50" s="807"/>
      <c r="AO50" s="807"/>
      <c r="AP50" s="807"/>
      <c r="AQ50" s="807"/>
      <c r="AR50" s="807"/>
      <c r="AS50" s="807"/>
      <c r="AT50" s="807"/>
      <c r="AU50" s="807"/>
      <c r="AV50" s="807"/>
      <c r="AW50" s="807"/>
      <c r="AX50" s="807"/>
      <c r="AY50" s="807"/>
      <c r="AZ50" s="807"/>
      <c r="BA50" s="807"/>
      <c r="BB50" s="807"/>
      <c r="BC50" s="807"/>
      <c r="CD50" s="831"/>
    </row>
    <row r="51" spans="2:82" s="823" customFormat="1" ht="30" customHeight="1">
      <c r="B51" s="829"/>
      <c r="C51" s="812"/>
      <c r="D51" s="812" t="s">
        <v>19</v>
      </c>
      <c r="F51" s="815"/>
      <c r="G51" s="1279"/>
      <c r="H51" s="807"/>
      <c r="J51" s="807"/>
      <c r="K51" s="807"/>
      <c r="L51" s="807"/>
      <c r="M51" s="807"/>
      <c r="N51" s="807"/>
      <c r="O51" s="807"/>
      <c r="P51" s="807"/>
      <c r="Q51" s="807"/>
      <c r="R51" s="807"/>
      <c r="S51" s="807"/>
      <c r="T51" s="807"/>
      <c r="U51" s="807"/>
      <c r="V51" s="807"/>
      <c r="W51" s="807"/>
      <c r="X51" s="807"/>
      <c r="Y51" s="807"/>
      <c r="Z51" s="807"/>
      <c r="AA51" s="807"/>
      <c r="AB51" s="807"/>
      <c r="AC51" s="807"/>
      <c r="AD51" s="807"/>
      <c r="AE51" s="807"/>
      <c r="AF51" s="807"/>
      <c r="AG51" s="807"/>
      <c r="AH51" s="807"/>
      <c r="AI51" s="807"/>
      <c r="AJ51" s="807"/>
      <c r="AK51" s="807"/>
      <c r="AL51" s="807"/>
      <c r="AM51" s="807"/>
      <c r="AN51" s="807"/>
      <c r="AO51" s="807"/>
      <c r="AP51" s="807"/>
      <c r="AQ51" s="807"/>
      <c r="AR51" s="807"/>
      <c r="AS51" s="807"/>
      <c r="AT51" s="807"/>
      <c r="AU51" s="807"/>
      <c r="AV51" s="807"/>
      <c r="AW51" s="807"/>
      <c r="AX51" s="807"/>
      <c r="AY51" s="807"/>
      <c r="AZ51" s="807"/>
      <c r="BA51" s="807"/>
      <c r="BB51" s="807"/>
      <c r="BC51" s="807"/>
      <c r="CD51" s="831"/>
    </row>
    <row r="52" spans="2:82" s="823" customFormat="1" ht="30" customHeight="1">
      <c r="B52" s="829"/>
      <c r="C52" s="815"/>
      <c r="D52" s="193" t="s">
        <v>928</v>
      </c>
      <c r="F52" s="815"/>
      <c r="G52" s="1279"/>
      <c r="H52" s="807"/>
      <c r="J52" s="807"/>
      <c r="K52" s="807"/>
      <c r="L52" s="807"/>
      <c r="M52" s="807"/>
      <c r="N52" s="807"/>
      <c r="O52" s="807"/>
      <c r="P52" s="807"/>
      <c r="Q52" s="807"/>
      <c r="R52" s="807"/>
      <c r="S52" s="807"/>
      <c r="T52" s="807"/>
      <c r="U52" s="807"/>
      <c r="V52" s="807"/>
      <c r="W52" s="807"/>
      <c r="X52" s="807"/>
      <c r="Y52" s="807"/>
      <c r="Z52" s="807"/>
      <c r="AA52" s="807"/>
      <c r="AB52" s="807"/>
      <c r="AC52" s="807"/>
      <c r="AD52" s="807"/>
      <c r="AE52" s="807"/>
      <c r="AF52" s="807"/>
      <c r="AG52" s="807"/>
      <c r="AH52" s="807"/>
      <c r="AI52" s="807"/>
      <c r="AJ52" s="807"/>
      <c r="AK52" s="807"/>
      <c r="AL52" s="807"/>
      <c r="AM52" s="807"/>
      <c r="AN52" s="807"/>
      <c r="AO52" s="807"/>
      <c r="AP52" s="807"/>
      <c r="AQ52" s="807"/>
      <c r="AR52" s="807"/>
      <c r="AS52" s="807"/>
      <c r="AT52" s="807"/>
      <c r="AU52" s="807"/>
      <c r="AV52" s="807"/>
      <c r="AW52" s="807"/>
      <c r="AX52" s="807"/>
      <c r="AY52" s="807"/>
      <c r="AZ52" s="807"/>
      <c r="BA52" s="807"/>
      <c r="BB52" s="807"/>
      <c r="BC52" s="807"/>
      <c r="CD52" s="831"/>
    </row>
    <row r="53" spans="2:82" s="823" customFormat="1" ht="30" customHeight="1" thickBot="1">
      <c r="B53" s="829"/>
      <c r="C53" s="815"/>
      <c r="D53" s="193" t="s">
        <v>20</v>
      </c>
      <c r="F53" s="815"/>
      <c r="G53" s="1279"/>
      <c r="H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807"/>
      <c r="AH53" s="807"/>
      <c r="AI53" s="807"/>
      <c r="AJ53" s="807"/>
      <c r="AK53" s="807"/>
      <c r="AL53" s="807"/>
      <c r="AM53" s="807"/>
      <c r="AN53" s="807"/>
      <c r="AO53" s="807"/>
      <c r="AP53" s="807"/>
      <c r="AQ53" s="807"/>
      <c r="AR53" s="807"/>
      <c r="AS53" s="807"/>
      <c r="AT53" s="807"/>
      <c r="AU53" s="807"/>
      <c r="AV53" s="807"/>
      <c r="AW53" s="807"/>
      <c r="AX53" s="807"/>
      <c r="AY53" s="807"/>
      <c r="AZ53" s="807"/>
      <c r="BA53" s="807"/>
      <c r="BB53" s="807"/>
      <c r="BC53" s="807"/>
      <c r="CD53" s="831"/>
    </row>
    <row r="54" spans="2:82" s="823" customFormat="1" ht="30" customHeight="1">
      <c r="B54" s="829"/>
      <c r="C54" s="815"/>
      <c r="D54" s="1280"/>
      <c r="E54" s="815"/>
      <c r="F54" s="193"/>
      <c r="H54" s="807"/>
      <c r="J54" s="807"/>
      <c r="K54" s="807"/>
      <c r="L54" s="807"/>
      <c r="M54" s="807"/>
      <c r="N54" s="807"/>
      <c r="O54" s="807"/>
      <c r="P54" s="807"/>
      <c r="Q54" s="807"/>
      <c r="R54" s="807"/>
      <c r="S54" s="807"/>
      <c r="T54" s="807"/>
      <c r="U54" s="807"/>
      <c r="V54" s="807"/>
      <c r="W54" s="807"/>
      <c r="X54" s="807"/>
      <c r="Y54" s="807"/>
      <c r="Z54" s="807"/>
      <c r="AA54" s="807"/>
      <c r="AB54" s="807"/>
      <c r="AC54" s="807"/>
      <c r="AD54" s="807"/>
      <c r="AE54" s="807"/>
      <c r="AF54" s="807"/>
      <c r="AG54" s="807"/>
      <c r="AH54" s="1882"/>
      <c r="AI54" s="1865"/>
      <c r="AJ54" s="1865"/>
      <c r="AK54" s="1865"/>
      <c r="AL54" s="1865"/>
      <c r="AM54" s="1865"/>
      <c r="AN54" s="1865"/>
      <c r="AO54" s="1865"/>
      <c r="AP54" s="1865"/>
      <c r="AQ54" s="1865"/>
      <c r="AR54" s="1865"/>
      <c r="AS54" s="1865"/>
      <c r="AT54" s="1865"/>
      <c r="AU54" s="1865"/>
      <c r="AV54" s="1865"/>
      <c r="AW54" s="1865"/>
      <c r="AX54" s="1865"/>
      <c r="AY54" s="1865"/>
      <c r="AZ54" s="1883"/>
      <c r="BA54" s="807"/>
      <c r="BB54" s="807"/>
      <c r="BC54" s="807"/>
      <c r="CD54" s="831"/>
    </row>
    <row r="55" spans="2:82" s="823" customFormat="1" ht="30" customHeight="1">
      <c r="B55" s="829"/>
      <c r="C55" s="815"/>
      <c r="E55" s="1281" t="s">
        <v>929</v>
      </c>
      <c r="G55" s="1282"/>
      <c r="H55" s="1282"/>
      <c r="I55" s="1283"/>
      <c r="J55" s="1283"/>
      <c r="K55" s="1283"/>
      <c r="L55" s="1283"/>
      <c r="M55" s="1283"/>
      <c r="N55" s="1283"/>
      <c r="O55" s="1283"/>
      <c r="P55" s="1283"/>
      <c r="Q55" s="1283"/>
      <c r="R55" s="807"/>
      <c r="S55" s="807"/>
      <c r="T55" s="807"/>
      <c r="U55" s="807"/>
      <c r="V55" s="807"/>
      <c r="W55" s="807"/>
      <c r="X55" s="807"/>
      <c r="Y55" s="807"/>
      <c r="Z55" s="807"/>
      <c r="AA55" s="807"/>
      <c r="AB55" s="807"/>
      <c r="AC55" s="807"/>
      <c r="AD55" s="807"/>
      <c r="AE55" s="807"/>
      <c r="AF55" s="807"/>
      <c r="AG55" s="807"/>
      <c r="AH55" s="1884"/>
      <c r="AI55" s="1866" t="s">
        <v>2548</v>
      </c>
      <c r="AJ55" s="1885"/>
      <c r="AK55" s="1885"/>
      <c r="AL55" s="1885"/>
      <c r="AM55" s="1885"/>
      <c r="AN55" s="1885"/>
      <c r="AO55" s="1885"/>
      <c r="AP55" s="1885"/>
      <c r="AQ55" s="1885"/>
      <c r="AR55" s="1885"/>
      <c r="AS55" s="1885"/>
      <c r="AT55" s="1885"/>
      <c r="AU55" s="1885"/>
      <c r="AV55" s="1885"/>
      <c r="AW55" s="1885"/>
      <c r="AX55" s="1885"/>
      <c r="AY55" s="1885"/>
      <c r="AZ55" s="1886"/>
      <c r="BA55" s="807"/>
      <c r="BB55" s="807"/>
      <c r="BC55" s="807"/>
      <c r="CD55" s="831"/>
    </row>
    <row r="56" spans="2:82" s="823" customFormat="1" ht="30" customHeight="1">
      <c r="B56" s="829"/>
      <c r="C56" s="815"/>
      <c r="D56" s="3753" t="s">
        <v>21</v>
      </c>
      <c r="E56" s="3754"/>
      <c r="F56" s="3676"/>
      <c r="G56" s="3677"/>
      <c r="H56" s="3678"/>
      <c r="I56" s="1284"/>
      <c r="J56" s="3755" t="s">
        <v>1184</v>
      </c>
      <c r="K56" s="3755"/>
      <c r="L56" s="3755"/>
      <c r="M56" s="3755"/>
      <c r="N56" s="3755"/>
      <c r="O56" s="3755"/>
      <c r="P56" s="3755"/>
      <c r="Q56" s="3755"/>
      <c r="R56" s="807"/>
      <c r="S56" s="3753" t="s">
        <v>22</v>
      </c>
      <c r="T56" s="3754"/>
      <c r="U56" s="3676"/>
      <c r="V56" s="3677"/>
      <c r="W56" s="3678"/>
      <c r="X56" s="1284"/>
      <c r="Y56" s="3755" t="s">
        <v>1185</v>
      </c>
      <c r="Z56" s="3755"/>
      <c r="AA56" s="3755"/>
      <c r="AB56" s="3755"/>
      <c r="AC56" s="3755"/>
      <c r="AD56" s="3755"/>
      <c r="AE56" s="3755"/>
      <c r="AF56" s="3755"/>
      <c r="AG56" s="807"/>
      <c r="AH56" s="1884"/>
      <c r="AI56" s="1867" t="s">
        <v>2614</v>
      </c>
      <c r="AJ56" s="1885"/>
      <c r="AK56" s="1885"/>
      <c r="AL56" s="1885"/>
      <c r="AM56" s="1885"/>
      <c r="AN56" s="1885"/>
      <c r="AO56" s="1885"/>
      <c r="AP56" s="1885"/>
      <c r="AQ56" s="1885"/>
      <c r="AR56" s="1885"/>
      <c r="AS56" s="1885"/>
      <c r="AT56" s="1885"/>
      <c r="AU56" s="1885"/>
      <c r="AV56" s="1885"/>
      <c r="AW56" s="1885"/>
      <c r="AX56" s="1885"/>
      <c r="AY56" s="1885"/>
      <c r="AZ56" s="1886"/>
      <c r="BA56" s="807"/>
      <c r="BB56" s="807"/>
      <c r="BC56" s="807"/>
      <c r="CD56" s="831"/>
    </row>
    <row r="57" spans="2:82" s="823" customFormat="1" ht="30" customHeight="1" thickBot="1">
      <c r="B57" s="829"/>
      <c r="C57" s="815"/>
      <c r="D57" s="2734"/>
      <c r="E57" s="3754"/>
      <c r="F57" s="3679"/>
      <c r="G57" s="3680"/>
      <c r="H57" s="3681"/>
      <c r="I57" s="1284"/>
      <c r="J57" s="3755"/>
      <c r="K57" s="3755"/>
      <c r="L57" s="3755"/>
      <c r="M57" s="3755"/>
      <c r="N57" s="3755"/>
      <c r="O57" s="3755"/>
      <c r="P57" s="3755"/>
      <c r="Q57" s="3755"/>
      <c r="R57" s="807"/>
      <c r="S57" s="2734"/>
      <c r="T57" s="3754"/>
      <c r="U57" s="3679"/>
      <c r="V57" s="3680"/>
      <c r="W57" s="3681"/>
      <c r="X57" s="1284"/>
      <c r="Y57" s="3755"/>
      <c r="Z57" s="3755"/>
      <c r="AA57" s="3755"/>
      <c r="AB57" s="3755"/>
      <c r="AC57" s="3755"/>
      <c r="AD57" s="3755"/>
      <c r="AE57" s="3755"/>
      <c r="AF57" s="3755"/>
      <c r="AG57" s="807"/>
      <c r="AH57" s="1887"/>
      <c r="AI57" s="1888"/>
      <c r="AJ57" s="1888"/>
      <c r="AK57" s="1888"/>
      <c r="AL57" s="1888"/>
      <c r="AM57" s="1888"/>
      <c r="AN57" s="1888"/>
      <c r="AO57" s="1888"/>
      <c r="AP57" s="1888"/>
      <c r="AQ57" s="1888"/>
      <c r="AR57" s="1888"/>
      <c r="AS57" s="1888"/>
      <c r="AT57" s="1888"/>
      <c r="AU57" s="1888"/>
      <c r="AV57" s="1888"/>
      <c r="AW57" s="1888"/>
      <c r="AX57" s="1888"/>
      <c r="AY57" s="1888"/>
      <c r="AZ57" s="1889"/>
      <c r="BA57" s="807"/>
      <c r="BB57" s="807"/>
      <c r="BC57" s="807"/>
      <c r="CD57" s="831"/>
    </row>
    <row r="58" spans="2:82" s="823" customFormat="1" ht="30" customHeight="1" thickBot="1">
      <c r="B58" s="829"/>
      <c r="C58" s="815"/>
      <c r="D58" s="1280"/>
      <c r="E58" s="815"/>
      <c r="F58" s="193"/>
      <c r="H58" s="807"/>
      <c r="J58" s="807"/>
      <c r="K58" s="807"/>
      <c r="L58" s="807"/>
      <c r="M58" s="807"/>
      <c r="N58" s="807"/>
      <c r="O58" s="807"/>
      <c r="P58" s="807"/>
      <c r="Q58" s="807"/>
      <c r="R58" s="807"/>
      <c r="S58" s="807"/>
      <c r="T58" s="807"/>
      <c r="U58" s="807"/>
      <c r="V58" s="807"/>
      <c r="W58" s="807"/>
      <c r="X58" s="807"/>
      <c r="Y58" s="807"/>
      <c r="Z58" s="807"/>
      <c r="AA58" s="807"/>
      <c r="AB58" s="807"/>
      <c r="AC58" s="807"/>
      <c r="AD58" s="807"/>
      <c r="AE58" s="807"/>
      <c r="AF58" s="807"/>
      <c r="AG58" s="807"/>
      <c r="AH58" s="807"/>
      <c r="AI58" s="807"/>
      <c r="AJ58" s="807"/>
      <c r="AK58" s="807"/>
      <c r="AL58" s="807"/>
      <c r="AM58" s="807"/>
      <c r="AN58" s="807"/>
      <c r="AO58" s="807"/>
      <c r="AP58" s="807"/>
      <c r="AQ58" s="807"/>
      <c r="AR58" s="807"/>
      <c r="AS58" s="807"/>
      <c r="AT58" s="807"/>
      <c r="AU58" s="807"/>
      <c r="AV58" s="807"/>
      <c r="AW58" s="807"/>
      <c r="AX58" s="807"/>
      <c r="AY58" s="807"/>
      <c r="AZ58" s="807"/>
      <c r="BA58" s="807"/>
      <c r="BB58" s="807"/>
      <c r="BC58" s="807"/>
      <c r="CD58" s="831"/>
    </row>
    <row r="59" spans="2:82" s="823" customFormat="1" ht="30" customHeight="1">
      <c r="B59" s="829"/>
      <c r="C59" s="815"/>
      <c r="D59" s="1280"/>
      <c r="E59" s="1868"/>
      <c r="F59" s="1869"/>
      <c r="G59" s="1853"/>
      <c r="H59" s="1870"/>
      <c r="I59" s="1853"/>
      <c r="J59" s="1870"/>
      <c r="K59" s="1870"/>
      <c r="L59" s="1870"/>
      <c r="M59" s="1870"/>
      <c r="N59" s="1870"/>
      <c r="O59" s="1870"/>
      <c r="P59" s="1870"/>
      <c r="Q59" s="1870"/>
      <c r="R59" s="1870"/>
      <c r="S59" s="1870"/>
      <c r="T59" s="1870"/>
      <c r="U59" s="1870"/>
      <c r="V59" s="1870"/>
      <c r="W59" s="1870"/>
      <c r="X59" s="1870"/>
      <c r="Y59" s="1870"/>
      <c r="Z59" s="1870"/>
      <c r="AA59" s="1870"/>
      <c r="AB59" s="1870"/>
      <c r="AC59" s="1870"/>
      <c r="AD59" s="1870"/>
      <c r="AE59" s="1870"/>
      <c r="AF59" s="1870"/>
      <c r="AG59" s="1870"/>
      <c r="AH59" s="1870"/>
      <c r="AI59" s="1870"/>
      <c r="AJ59" s="1870"/>
      <c r="AK59" s="1870"/>
      <c r="AL59" s="1870"/>
      <c r="AM59" s="1870"/>
      <c r="AN59" s="1870"/>
      <c r="AO59" s="1870"/>
      <c r="AP59" s="1870"/>
      <c r="AQ59" s="1870"/>
      <c r="AR59" s="1870"/>
      <c r="AS59" s="1870"/>
      <c r="AT59" s="1870"/>
      <c r="AU59" s="1870"/>
      <c r="AV59" s="1870"/>
      <c r="AW59" s="1870"/>
      <c r="AX59" s="1870"/>
      <c r="AY59" s="1870"/>
      <c r="AZ59" s="1870"/>
      <c r="BA59" s="1870"/>
      <c r="BB59" s="1870"/>
      <c r="BC59" s="1870"/>
      <c r="BD59" s="1853"/>
      <c r="BE59" s="1853"/>
      <c r="BF59" s="1853"/>
      <c r="BG59" s="1853"/>
      <c r="BH59" s="1853"/>
      <c r="BI59" s="1853"/>
      <c r="BJ59" s="1853"/>
      <c r="BK59" s="1853"/>
      <c r="BL59" s="1853"/>
      <c r="BM59" s="1853"/>
      <c r="BN59" s="1853"/>
      <c r="BO59" s="1853"/>
      <c r="BP59" s="1853"/>
      <c r="BQ59" s="1854"/>
      <c r="CD59" s="831"/>
    </row>
    <row r="60" spans="2:82" s="823" customFormat="1" ht="30" customHeight="1">
      <c r="B60" s="829"/>
      <c r="E60" s="3756" t="s">
        <v>1172</v>
      </c>
      <c r="F60" s="3757"/>
      <c r="G60" s="3757"/>
      <c r="H60" s="3757"/>
      <c r="I60" s="3757"/>
      <c r="J60" s="3757"/>
      <c r="K60" s="3757"/>
      <c r="L60" s="3757"/>
      <c r="M60" s="1855"/>
      <c r="N60" s="1881"/>
      <c r="O60" s="1874" t="s">
        <v>2549</v>
      </c>
      <c r="P60" s="1855"/>
      <c r="Q60" s="1855"/>
      <c r="R60" s="1855"/>
      <c r="S60" s="1855"/>
      <c r="T60" s="1855"/>
      <c r="U60" s="1855"/>
      <c r="V60" s="1855"/>
      <c r="W60" s="1855"/>
      <c r="X60" s="1855"/>
      <c r="Y60" s="1855"/>
      <c r="Z60" s="1855"/>
      <c r="AA60" s="1855"/>
      <c r="AB60" s="1855"/>
      <c r="AC60" s="1855"/>
      <c r="AD60" s="1855"/>
      <c r="AE60" s="1855"/>
      <c r="AF60" s="1855"/>
      <c r="AG60" s="1855"/>
      <c r="AH60" s="1855"/>
      <c r="AI60" s="1855"/>
      <c r="AJ60" s="1855"/>
      <c r="AK60" s="1855"/>
      <c r="AL60" s="1855"/>
      <c r="AM60" s="1855"/>
      <c r="AN60" s="1855"/>
      <c r="AO60" s="1855"/>
      <c r="AP60" s="1855"/>
      <c r="AQ60" s="1855"/>
      <c r="AR60" s="1855"/>
      <c r="AS60" s="1855"/>
      <c r="AT60" s="1855"/>
      <c r="AU60" s="1855"/>
      <c r="AV60" s="1855"/>
      <c r="AW60" s="1855"/>
      <c r="AX60" s="1855"/>
      <c r="AY60" s="1855"/>
      <c r="AZ60" s="1855"/>
      <c r="BA60" s="1855"/>
      <c r="BB60" s="1855"/>
      <c r="BC60" s="1855"/>
      <c r="BD60" s="1855"/>
      <c r="BE60" s="1855"/>
      <c r="BF60" s="1855"/>
      <c r="BG60" s="1855"/>
      <c r="BH60" s="1855"/>
      <c r="BI60" s="1855"/>
      <c r="BJ60" s="1855"/>
      <c r="BK60" s="1855"/>
      <c r="BL60" s="1855"/>
      <c r="BM60" s="1855"/>
      <c r="BN60" s="1855"/>
      <c r="BO60" s="1855"/>
      <c r="BP60" s="1855"/>
      <c r="BQ60" s="1856"/>
      <c r="CD60" s="831"/>
    </row>
    <row r="61" spans="2:82" s="823" customFormat="1" ht="30" customHeight="1">
      <c r="B61" s="829"/>
      <c r="E61" s="1871"/>
      <c r="F61" s="1872"/>
      <c r="G61" s="1873"/>
      <c r="H61" s="1872"/>
      <c r="I61" s="1855"/>
      <c r="J61" s="1872"/>
      <c r="K61" s="1873"/>
      <c r="L61" s="1855"/>
      <c r="M61" s="1855"/>
      <c r="N61" s="1881"/>
      <c r="O61" s="1855"/>
      <c r="P61" s="1855"/>
      <c r="Q61" s="1874" t="s">
        <v>1182</v>
      </c>
      <c r="R61" s="1855"/>
      <c r="S61" s="1855"/>
      <c r="T61" s="1855"/>
      <c r="U61" s="1855"/>
      <c r="V61" s="1855"/>
      <c r="W61" s="1855"/>
      <c r="X61" s="1855"/>
      <c r="Y61" s="1855"/>
      <c r="Z61" s="1855"/>
      <c r="AA61" s="1855"/>
      <c r="AB61" s="1855"/>
      <c r="AC61" s="1855"/>
      <c r="AD61" s="1855"/>
      <c r="AE61" s="1855"/>
      <c r="AF61" s="1855"/>
      <c r="AG61" s="1855"/>
      <c r="AH61" s="1855"/>
      <c r="AI61" s="1855"/>
      <c r="AJ61" s="1855"/>
      <c r="AK61" s="1855"/>
      <c r="AL61" s="1855"/>
      <c r="AM61" s="1855"/>
      <c r="AN61" s="1855"/>
      <c r="AO61" s="1855"/>
      <c r="AP61" s="1855"/>
      <c r="AQ61" s="1855"/>
      <c r="AR61" s="1855"/>
      <c r="AS61" s="1855"/>
      <c r="AT61" s="1855"/>
      <c r="AU61" s="1855"/>
      <c r="AV61" s="1855"/>
      <c r="AW61" s="1855"/>
      <c r="AX61" s="1855"/>
      <c r="AY61" s="1855"/>
      <c r="AZ61" s="1855"/>
      <c r="BA61" s="1855"/>
      <c r="BB61" s="1855"/>
      <c r="BC61" s="1855"/>
      <c r="BD61" s="1855"/>
      <c r="BE61" s="1855"/>
      <c r="BF61" s="1855"/>
      <c r="BG61" s="1855"/>
      <c r="BH61" s="1855"/>
      <c r="BI61" s="1855"/>
      <c r="BJ61" s="1855"/>
      <c r="BK61" s="1855"/>
      <c r="BL61" s="1855"/>
      <c r="BM61" s="1855"/>
      <c r="BN61" s="1855"/>
      <c r="BO61" s="1855"/>
      <c r="BP61" s="1855"/>
      <c r="BQ61" s="1856"/>
      <c r="CD61" s="831"/>
    </row>
    <row r="62" spans="2:82" s="823" customFormat="1" ht="30" customHeight="1">
      <c r="B62" s="829"/>
      <c r="E62" s="1875"/>
      <c r="F62" s="1872"/>
      <c r="G62" s="1872"/>
      <c r="H62" s="1855"/>
      <c r="I62" s="1855"/>
      <c r="J62" s="1855"/>
      <c r="K62" s="1855"/>
      <c r="L62" s="1873"/>
      <c r="M62" s="1872"/>
      <c r="N62" s="1881"/>
      <c r="O62" s="1873" t="s">
        <v>1173</v>
      </c>
      <c r="P62" s="1872"/>
      <c r="Q62" s="1855"/>
      <c r="R62" s="1855"/>
      <c r="S62" s="1855"/>
      <c r="T62" s="1855"/>
      <c r="U62" s="1855"/>
      <c r="V62" s="1855"/>
      <c r="W62" s="1855"/>
      <c r="X62" s="1855"/>
      <c r="Y62" s="1855"/>
      <c r="Z62" s="1855"/>
      <c r="AA62" s="1855"/>
      <c r="AB62" s="1855"/>
      <c r="AC62" s="1855"/>
      <c r="AD62" s="1855"/>
      <c r="AE62" s="1855"/>
      <c r="AF62" s="1855"/>
      <c r="AG62" s="1855"/>
      <c r="AH62" s="1855"/>
      <c r="AI62" s="1855"/>
      <c r="AJ62" s="1855"/>
      <c r="AK62" s="1855"/>
      <c r="AL62" s="1855"/>
      <c r="AM62" s="1855"/>
      <c r="AN62" s="1855"/>
      <c r="AO62" s="1855"/>
      <c r="AP62" s="1855"/>
      <c r="AQ62" s="1855"/>
      <c r="AR62" s="1855"/>
      <c r="AS62" s="1855"/>
      <c r="AT62" s="1855"/>
      <c r="AU62" s="1855"/>
      <c r="AV62" s="1855"/>
      <c r="AW62" s="1855"/>
      <c r="AX62" s="1855"/>
      <c r="AY62" s="1855"/>
      <c r="AZ62" s="1855"/>
      <c r="BA62" s="1855"/>
      <c r="BB62" s="1855"/>
      <c r="BC62" s="1855"/>
      <c r="BD62" s="1855"/>
      <c r="BE62" s="1855"/>
      <c r="BF62" s="1855"/>
      <c r="BG62" s="1855"/>
      <c r="BH62" s="1855"/>
      <c r="BI62" s="1855"/>
      <c r="BJ62" s="1855"/>
      <c r="BK62" s="1855"/>
      <c r="BL62" s="1855"/>
      <c r="BM62" s="1855"/>
      <c r="BN62" s="1855"/>
      <c r="BO62" s="1855"/>
      <c r="BP62" s="1855"/>
      <c r="BQ62" s="1856"/>
      <c r="CD62" s="831"/>
    </row>
    <row r="63" spans="2:82" s="823" customFormat="1" ht="30" customHeight="1">
      <c r="B63" s="829"/>
      <c r="E63" s="1875"/>
      <c r="F63" s="1872"/>
      <c r="G63" s="1872"/>
      <c r="H63" s="1855"/>
      <c r="I63" s="1855"/>
      <c r="J63" s="1855"/>
      <c r="K63" s="1855"/>
      <c r="L63" s="1873"/>
      <c r="M63" s="1872"/>
      <c r="N63" s="1881"/>
      <c r="O63" s="1873" t="s">
        <v>1174</v>
      </c>
      <c r="P63" s="1872"/>
      <c r="Q63" s="1855"/>
      <c r="R63" s="1855"/>
      <c r="S63" s="1855"/>
      <c r="T63" s="1855"/>
      <c r="U63" s="1855"/>
      <c r="V63" s="1855"/>
      <c r="W63" s="1855"/>
      <c r="X63" s="1855"/>
      <c r="Y63" s="1855"/>
      <c r="Z63" s="1855"/>
      <c r="AA63" s="1855"/>
      <c r="AB63" s="1855"/>
      <c r="AC63" s="1855"/>
      <c r="AD63" s="1855"/>
      <c r="AE63" s="1855"/>
      <c r="AF63" s="1855"/>
      <c r="AG63" s="1855"/>
      <c r="AH63" s="1855"/>
      <c r="AI63" s="1855"/>
      <c r="AJ63" s="1855"/>
      <c r="AK63" s="1855"/>
      <c r="AL63" s="1855"/>
      <c r="AM63" s="1855"/>
      <c r="AN63" s="1855"/>
      <c r="AO63" s="1855"/>
      <c r="AP63" s="1855"/>
      <c r="AQ63" s="1855"/>
      <c r="AR63" s="1855"/>
      <c r="AS63" s="1855"/>
      <c r="AT63" s="1855"/>
      <c r="AU63" s="1855"/>
      <c r="AV63" s="1855"/>
      <c r="AW63" s="1855"/>
      <c r="AX63" s="1855"/>
      <c r="AY63" s="1855"/>
      <c r="AZ63" s="1855"/>
      <c r="BA63" s="1855"/>
      <c r="BB63" s="1855"/>
      <c r="BC63" s="1855"/>
      <c r="BD63" s="1855"/>
      <c r="BE63" s="1855"/>
      <c r="BF63" s="1855"/>
      <c r="BG63" s="1855"/>
      <c r="BH63" s="1855"/>
      <c r="BI63" s="1855"/>
      <c r="BJ63" s="1855"/>
      <c r="BK63" s="1855"/>
      <c r="BL63" s="1855"/>
      <c r="BM63" s="1855"/>
      <c r="BN63" s="1855"/>
      <c r="BO63" s="1855"/>
      <c r="BP63" s="1855"/>
      <c r="BQ63" s="1856"/>
      <c r="CD63" s="831"/>
    </row>
    <row r="64" spans="2:82" s="823" customFormat="1" ht="30" customHeight="1">
      <c r="B64" s="829"/>
      <c r="E64" s="1875"/>
      <c r="F64" s="1872"/>
      <c r="G64" s="1872"/>
      <c r="H64" s="1855"/>
      <c r="I64" s="1855"/>
      <c r="J64" s="1855"/>
      <c r="K64" s="1855"/>
      <c r="L64" s="1873"/>
      <c r="M64" s="1872"/>
      <c r="N64" s="1881"/>
      <c r="O64" s="1873"/>
      <c r="P64" s="1872"/>
      <c r="Q64" s="1855"/>
      <c r="R64" s="1855"/>
      <c r="S64" s="1855"/>
      <c r="T64" s="1855"/>
      <c r="U64" s="1855"/>
      <c r="V64" s="1855"/>
      <c r="W64" s="1855"/>
      <c r="X64" s="1855"/>
      <c r="Y64" s="1855"/>
      <c r="Z64" s="1855"/>
      <c r="AA64" s="1855"/>
      <c r="AB64" s="1855"/>
      <c r="AC64" s="1855"/>
      <c r="AD64" s="1855"/>
      <c r="AE64" s="1855"/>
      <c r="AF64" s="1855"/>
      <c r="AG64" s="1855"/>
      <c r="AH64" s="1855"/>
      <c r="AI64" s="1855"/>
      <c r="AJ64" s="1855"/>
      <c r="AK64" s="1855"/>
      <c r="AL64" s="1855"/>
      <c r="AM64" s="1855"/>
      <c r="AN64" s="1855"/>
      <c r="AO64" s="1855"/>
      <c r="AP64" s="1855"/>
      <c r="AQ64" s="1855"/>
      <c r="AR64" s="1855"/>
      <c r="AS64" s="1855"/>
      <c r="AT64" s="1855"/>
      <c r="AU64" s="1855"/>
      <c r="AV64" s="1855"/>
      <c r="AW64" s="1855"/>
      <c r="AX64" s="1855"/>
      <c r="AY64" s="1855"/>
      <c r="AZ64" s="1855"/>
      <c r="BA64" s="1855"/>
      <c r="BB64" s="1855"/>
      <c r="BC64" s="1855"/>
      <c r="BD64" s="1855"/>
      <c r="BE64" s="1855"/>
      <c r="BF64" s="1855"/>
      <c r="BG64" s="1855"/>
      <c r="BH64" s="1855"/>
      <c r="BI64" s="1855"/>
      <c r="BJ64" s="1855"/>
      <c r="BK64" s="1855"/>
      <c r="BL64" s="1855"/>
      <c r="BM64" s="1855"/>
      <c r="BN64" s="1855"/>
      <c r="BO64" s="1855"/>
      <c r="BP64" s="1855"/>
      <c r="BQ64" s="1856"/>
      <c r="CD64" s="831"/>
    </row>
    <row r="65" spans="2:82" s="823" customFormat="1" ht="30" customHeight="1">
      <c r="B65" s="829"/>
      <c r="E65" s="1871" t="s">
        <v>1175</v>
      </c>
      <c r="F65" s="1855"/>
      <c r="G65" s="1872"/>
      <c r="H65" s="1872"/>
      <c r="I65" s="1872"/>
      <c r="J65" s="1872"/>
      <c r="K65" s="1872"/>
      <c r="L65" s="1855"/>
      <c r="M65" s="1873"/>
      <c r="N65" s="1881"/>
      <c r="O65" s="1873" t="s">
        <v>1176</v>
      </c>
      <c r="P65" s="1855"/>
      <c r="Q65" s="1855"/>
      <c r="R65" s="1855"/>
      <c r="S65" s="1855"/>
      <c r="T65" s="1855"/>
      <c r="U65" s="1855"/>
      <c r="V65" s="1855"/>
      <c r="W65" s="1855"/>
      <c r="X65" s="1855"/>
      <c r="Y65" s="1855"/>
      <c r="Z65" s="1855"/>
      <c r="AA65" s="1855"/>
      <c r="AB65" s="1855"/>
      <c r="AC65" s="1855"/>
      <c r="AD65" s="1855"/>
      <c r="AE65" s="1855"/>
      <c r="AF65" s="1855"/>
      <c r="AG65" s="1855"/>
      <c r="AH65" s="1855"/>
      <c r="AI65" s="1855"/>
      <c r="AJ65" s="1855"/>
      <c r="AK65" s="1855"/>
      <c r="AL65" s="1855"/>
      <c r="AM65" s="1855"/>
      <c r="AN65" s="1855"/>
      <c r="AO65" s="1855"/>
      <c r="AP65" s="1855"/>
      <c r="AQ65" s="1855"/>
      <c r="AR65" s="1855"/>
      <c r="AS65" s="1855"/>
      <c r="AT65" s="1855"/>
      <c r="AU65" s="1855"/>
      <c r="AV65" s="1855"/>
      <c r="AW65" s="1855"/>
      <c r="AX65" s="1855"/>
      <c r="AY65" s="1855"/>
      <c r="AZ65" s="1855"/>
      <c r="BA65" s="1855"/>
      <c r="BB65" s="1855"/>
      <c r="BC65" s="1855"/>
      <c r="BD65" s="1855"/>
      <c r="BE65" s="1855"/>
      <c r="BF65" s="1855"/>
      <c r="BG65" s="1855"/>
      <c r="BH65" s="1855"/>
      <c r="BI65" s="1855"/>
      <c r="BJ65" s="1855"/>
      <c r="BK65" s="1855"/>
      <c r="BL65" s="1855"/>
      <c r="BM65" s="1855"/>
      <c r="BN65" s="1855"/>
      <c r="BO65" s="1855"/>
      <c r="BP65" s="1855"/>
      <c r="BQ65" s="1856"/>
      <c r="CD65" s="831"/>
    </row>
    <row r="66" spans="2:82" s="823" customFormat="1" ht="30" customHeight="1">
      <c r="B66" s="829"/>
      <c r="E66" s="1871"/>
      <c r="F66" s="1855"/>
      <c r="G66" s="1872"/>
      <c r="H66" s="1872"/>
      <c r="I66" s="1872"/>
      <c r="J66" s="1872"/>
      <c r="K66" s="1872"/>
      <c r="L66" s="1855"/>
      <c r="M66" s="1873"/>
      <c r="N66" s="1881"/>
      <c r="O66" s="1873"/>
      <c r="P66" s="1855"/>
      <c r="Q66" s="1855"/>
      <c r="R66" s="1855"/>
      <c r="S66" s="1855"/>
      <c r="T66" s="1855"/>
      <c r="U66" s="1855"/>
      <c r="V66" s="1855"/>
      <c r="W66" s="1855"/>
      <c r="X66" s="1855"/>
      <c r="Y66" s="1855"/>
      <c r="Z66" s="1855"/>
      <c r="AA66" s="1855"/>
      <c r="AB66" s="1855"/>
      <c r="AC66" s="1855"/>
      <c r="AD66" s="1855"/>
      <c r="AE66" s="1855"/>
      <c r="AF66" s="1855"/>
      <c r="AG66" s="1855"/>
      <c r="AH66" s="1855"/>
      <c r="AI66" s="1855"/>
      <c r="AJ66" s="1855"/>
      <c r="AK66" s="1855"/>
      <c r="AL66" s="1855"/>
      <c r="AM66" s="1855"/>
      <c r="AN66" s="1855"/>
      <c r="AO66" s="1855"/>
      <c r="AP66" s="1855"/>
      <c r="AQ66" s="1855"/>
      <c r="AR66" s="1855"/>
      <c r="AS66" s="1855"/>
      <c r="AT66" s="1855"/>
      <c r="AU66" s="1855"/>
      <c r="AV66" s="1855"/>
      <c r="AW66" s="1855"/>
      <c r="AX66" s="1855"/>
      <c r="AY66" s="1855"/>
      <c r="AZ66" s="1855"/>
      <c r="BA66" s="1855"/>
      <c r="BB66" s="1855"/>
      <c r="BC66" s="1855"/>
      <c r="BD66" s="1855"/>
      <c r="BE66" s="1855"/>
      <c r="BF66" s="1855"/>
      <c r="BG66" s="1855"/>
      <c r="BH66" s="1855"/>
      <c r="BI66" s="1855"/>
      <c r="BJ66" s="1855"/>
      <c r="BK66" s="1855"/>
      <c r="BL66" s="1855"/>
      <c r="BM66" s="1855"/>
      <c r="BN66" s="1855"/>
      <c r="BO66" s="1855"/>
      <c r="BP66" s="1855"/>
      <c r="BQ66" s="1856"/>
      <c r="CD66" s="831"/>
    </row>
    <row r="67" spans="2:82" s="823" customFormat="1" ht="30" customHeight="1">
      <c r="B67" s="829"/>
      <c r="E67" s="1876" t="s">
        <v>1177</v>
      </c>
      <c r="F67" s="1872"/>
      <c r="G67" s="1855"/>
      <c r="H67" s="1855"/>
      <c r="I67" s="1855"/>
      <c r="J67" s="1855"/>
      <c r="K67" s="1855"/>
      <c r="L67" s="1877"/>
      <c r="M67" s="1872"/>
      <c r="N67" s="1881"/>
      <c r="O67" s="1877" t="s">
        <v>1178</v>
      </c>
      <c r="P67" s="1872"/>
      <c r="Q67" s="1872"/>
      <c r="R67" s="1855"/>
      <c r="S67" s="1855"/>
      <c r="T67" s="1855"/>
      <c r="U67" s="1855"/>
      <c r="V67" s="1855"/>
      <c r="W67" s="1855"/>
      <c r="X67" s="1855"/>
      <c r="Y67" s="1855"/>
      <c r="Z67" s="1855"/>
      <c r="AA67" s="1855"/>
      <c r="AB67" s="1855"/>
      <c r="AC67" s="1855"/>
      <c r="AD67" s="1855"/>
      <c r="AE67" s="1855"/>
      <c r="AF67" s="1855"/>
      <c r="AG67" s="1855"/>
      <c r="AH67" s="1855"/>
      <c r="AI67" s="1855"/>
      <c r="AJ67" s="1855"/>
      <c r="AK67" s="1855"/>
      <c r="AL67" s="1855"/>
      <c r="AM67" s="1855"/>
      <c r="AN67" s="1855"/>
      <c r="AO67" s="1855"/>
      <c r="AP67" s="1855"/>
      <c r="AQ67" s="1855"/>
      <c r="AR67" s="1855"/>
      <c r="AS67" s="1855"/>
      <c r="AT67" s="1855"/>
      <c r="AU67" s="1855"/>
      <c r="AV67" s="1855"/>
      <c r="AW67" s="1855"/>
      <c r="AX67" s="1855"/>
      <c r="AY67" s="1855"/>
      <c r="AZ67" s="1855"/>
      <c r="BA67" s="1855"/>
      <c r="BB67" s="1855"/>
      <c r="BC67" s="1855"/>
      <c r="BD67" s="1855"/>
      <c r="BE67" s="1855"/>
      <c r="BF67" s="1855"/>
      <c r="BG67" s="1855"/>
      <c r="BH67" s="1855"/>
      <c r="BI67" s="1855"/>
      <c r="BJ67" s="1855"/>
      <c r="BK67" s="1855"/>
      <c r="BL67" s="1855"/>
      <c r="BM67" s="1855"/>
      <c r="BN67" s="1855"/>
      <c r="BO67" s="1855"/>
      <c r="BP67" s="1855"/>
      <c r="BQ67" s="1856"/>
      <c r="CD67" s="831"/>
    </row>
    <row r="68" spans="2:82" s="823" customFormat="1" ht="30" customHeight="1">
      <c r="B68" s="829"/>
      <c r="E68" s="1875"/>
      <c r="F68" s="1872"/>
      <c r="G68" s="1872"/>
      <c r="H68" s="1855"/>
      <c r="I68" s="1855"/>
      <c r="J68" s="1855"/>
      <c r="K68" s="1855"/>
      <c r="L68" s="1877"/>
      <c r="M68" s="1872"/>
      <c r="N68" s="1881"/>
      <c r="O68" s="1877" t="s">
        <v>1179</v>
      </c>
      <c r="P68" s="1872"/>
      <c r="Q68" s="1855"/>
      <c r="R68" s="1855"/>
      <c r="S68" s="1855"/>
      <c r="T68" s="1855"/>
      <c r="U68" s="1855"/>
      <c r="V68" s="1855"/>
      <c r="W68" s="1855"/>
      <c r="X68" s="1855"/>
      <c r="Y68" s="1855"/>
      <c r="Z68" s="1855"/>
      <c r="AA68" s="1855"/>
      <c r="AB68" s="1855"/>
      <c r="AC68" s="1855"/>
      <c r="AD68" s="1855"/>
      <c r="AE68" s="1855"/>
      <c r="AF68" s="1855"/>
      <c r="AG68" s="1855"/>
      <c r="AH68" s="1855"/>
      <c r="AI68" s="1855"/>
      <c r="AJ68" s="1855"/>
      <c r="AK68" s="1855"/>
      <c r="AL68" s="1855"/>
      <c r="AM68" s="1855"/>
      <c r="AN68" s="1855"/>
      <c r="AO68" s="1855"/>
      <c r="AP68" s="1855"/>
      <c r="AQ68" s="1855"/>
      <c r="AR68" s="1855"/>
      <c r="AS68" s="1855"/>
      <c r="AT68" s="1855"/>
      <c r="AU68" s="1855"/>
      <c r="AV68" s="1855"/>
      <c r="AW68" s="1855"/>
      <c r="AX68" s="1855"/>
      <c r="AY68" s="1855"/>
      <c r="AZ68" s="1855"/>
      <c r="BA68" s="1855"/>
      <c r="BB68" s="1855"/>
      <c r="BC68" s="1855"/>
      <c r="BD68" s="1855"/>
      <c r="BE68" s="1855"/>
      <c r="BF68" s="1855"/>
      <c r="BG68" s="1855"/>
      <c r="BH68" s="1855"/>
      <c r="BI68" s="1855"/>
      <c r="BJ68" s="1855"/>
      <c r="BK68" s="1855"/>
      <c r="BL68" s="1855"/>
      <c r="BM68" s="1855"/>
      <c r="BN68" s="1855"/>
      <c r="BO68" s="1855"/>
      <c r="BP68" s="1855"/>
      <c r="BQ68" s="1856"/>
      <c r="CD68" s="831"/>
    </row>
    <row r="69" spans="2:82" s="823" customFormat="1" ht="30" customHeight="1">
      <c r="B69" s="829"/>
      <c r="E69" s="1875"/>
      <c r="F69" s="1872"/>
      <c r="G69" s="1872"/>
      <c r="H69" s="1855"/>
      <c r="I69" s="1855"/>
      <c r="J69" s="1855"/>
      <c r="K69" s="1855"/>
      <c r="L69" s="1877"/>
      <c r="M69" s="1872"/>
      <c r="N69" s="1881"/>
      <c r="O69" s="1877" t="s">
        <v>1180</v>
      </c>
      <c r="P69" s="1872"/>
      <c r="Q69" s="1855"/>
      <c r="R69" s="1855"/>
      <c r="S69" s="1855"/>
      <c r="T69" s="1855"/>
      <c r="U69" s="1855"/>
      <c r="V69" s="1855"/>
      <c r="W69" s="1855"/>
      <c r="X69" s="1855"/>
      <c r="Y69" s="1855"/>
      <c r="Z69" s="1855"/>
      <c r="AA69" s="1855"/>
      <c r="AB69" s="1855"/>
      <c r="AC69" s="1855"/>
      <c r="AD69" s="1855"/>
      <c r="AE69" s="1855"/>
      <c r="AF69" s="1855"/>
      <c r="AG69" s="1855"/>
      <c r="AH69" s="1855"/>
      <c r="AI69" s="1855"/>
      <c r="AJ69" s="1855"/>
      <c r="AK69" s="1855"/>
      <c r="AL69" s="1855"/>
      <c r="AM69" s="1855"/>
      <c r="AN69" s="1855"/>
      <c r="AO69" s="1855"/>
      <c r="AP69" s="1855"/>
      <c r="AQ69" s="1855"/>
      <c r="AR69" s="1855"/>
      <c r="AS69" s="1855"/>
      <c r="AT69" s="1855"/>
      <c r="AU69" s="1855"/>
      <c r="AV69" s="1855"/>
      <c r="AW69" s="1855"/>
      <c r="AX69" s="1855"/>
      <c r="AY69" s="1855"/>
      <c r="AZ69" s="1855"/>
      <c r="BA69" s="1855"/>
      <c r="BB69" s="1855"/>
      <c r="BC69" s="1855"/>
      <c r="BD69" s="1855"/>
      <c r="BE69" s="1855"/>
      <c r="BF69" s="1855"/>
      <c r="BG69" s="1855"/>
      <c r="BH69" s="1855"/>
      <c r="BI69" s="1855"/>
      <c r="BJ69" s="1855"/>
      <c r="BK69" s="1855"/>
      <c r="BL69" s="1855"/>
      <c r="BM69" s="1855"/>
      <c r="BN69" s="1855"/>
      <c r="BO69" s="1855"/>
      <c r="BP69" s="1855"/>
      <c r="BQ69" s="1856"/>
      <c r="CD69" s="831"/>
    </row>
    <row r="70" spans="2:82" s="823" customFormat="1" ht="30" customHeight="1">
      <c r="B70" s="829"/>
      <c r="E70" s="1876" t="s">
        <v>1188</v>
      </c>
      <c r="F70" s="1872"/>
      <c r="G70" s="1872"/>
      <c r="H70" s="1855"/>
      <c r="I70" s="1855"/>
      <c r="J70" s="1855"/>
      <c r="K70" s="1855"/>
      <c r="L70" s="1877"/>
      <c r="M70" s="1872"/>
      <c r="N70" s="1881"/>
      <c r="O70" s="1877" t="s">
        <v>1181</v>
      </c>
      <c r="P70" s="1872"/>
      <c r="Q70" s="1855"/>
      <c r="R70" s="1855"/>
      <c r="S70" s="1855"/>
      <c r="T70" s="1855"/>
      <c r="U70" s="1855"/>
      <c r="V70" s="1855"/>
      <c r="W70" s="1855"/>
      <c r="X70" s="1855"/>
      <c r="Y70" s="1855"/>
      <c r="Z70" s="1855"/>
      <c r="AA70" s="1855"/>
      <c r="AB70" s="1855"/>
      <c r="AC70" s="1855"/>
      <c r="AD70" s="1855"/>
      <c r="AE70" s="1855"/>
      <c r="AF70" s="1855"/>
      <c r="AG70" s="1855"/>
      <c r="AH70" s="1855"/>
      <c r="AI70" s="1855"/>
      <c r="AJ70" s="1855"/>
      <c r="AK70" s="1855"/>
      <c r="AL70" s="1855"/>
      <c r="AM70" s="1855"/>
      <c r="AN70" s="1855"/>
      <c r="AO70" s="1855"/>
      <c r="AP70" s="1855"/>
      <c r="AQ70" s="1855"/>
      <c r="AR70" s="1855"/>
      <c r="AS70" s="1855"/>
      <c r="AT70" s="1855"/>
      <c r="AU70" s="1855"/>
      <c r="AV70" s="1855"/>
      <c r="AW70" s="1855"/>
      <c r="AX70" s="1855"/>
      <c r="AY70" s="1855"/>
      <c r="AZ70" s="1855"/>
      <c r="BA70" s="1855"/>
      <c r="BB70" s="1855"/>
      <c r="BC70" s="1855"/>
      <c r="BD70" s="1855"/>
      <c r="BE70" s="1855"/>
      <c r="BF70" s="1855"/>
      <c r="BG70" s="1855"/>
      <c r="BH70" s="1855"/>
      <c r="BI70" s="1855"/>
      <c r="BJ70" s="1855"/>
      <c r="BK70" s="1855"/>
      <c r="BL70" s="1855"/>
      <c r="BM70" s="1855"/>
      <c r="BN70" s="1855"/>
      <c r="BO70" s="1855"/>
      <c r="BP70" s="1855"/>
      <c r="BQ70" s="1856"/>
      <c r="CD70" s="831"/>
    </row>
    <row r="71" spans="2:82" s="823" customFormat="1" ht="30" customHeight="1" thickBot="1">
      <c r="B71" s="829"/>
      <c r="E71" s="1878"/>
      <c r="F71" s="1879"/>
      <c r="G71" s="1857"/>
      <c r="H71" s="1879"/>
      <c r="I71" s="1879"/>
      <c r="J71" s="1879"/>
      <c r="K71" s="1879"/>
      <c r="L71" s="1880"/>
      <c r="M71" s="1857"/>
      <c r="N71" s="1880"/>
      <c r="O71" s="1857"/>
      <c r="P71" s="1857"/>
      <c r="Q71" s="1857"/>
      <c r="R71" s="1857"/>
      <c r="S71" s="1857"/>
      <c r="T71" s="1857"/>
      <c r="U71" s="1857"/>
      <c r="V71" s="1857"/>
      <c r="W71" s="1857"/>
      <c r="X71" s="1857"/>
      <c r="Y71" s="1857"/>
      <c r="Z71" s="1857"/>
      <c r="AA71" s="1857"/>
      <c r="AB71" s="1857"/>
      <c r="AC71" s="1857"/>
      <c r="AD71" s="1857"/>
      <c r="AE71" s="1857"/>
      <c r="AF71" s="1857"/>
      <c r="AG71" s="1857"/>
      <c r="AH71" s="1857"/>
      <c r="AI71" s="1857"/>
      <c r="AJ71" s="1857"/>
      <c r="AK71" s="1857"/>
      <c r="AL71" s="1857"/>
      <c r="AM71" s="1857"/>
      <c r="AN71" s="1857"/>
      <c r="AO71" s="1857"/>
      <c r="AP71" s="1857"/>
      <c r="AQ71" s="1857"/>
      <c r="AR71" s="1857"/>
      <c r="AS71" s="1857"/>
      <c r="AT71" s="1857"/>
      <c r="AU71" s="1857"/>
      <c r="AV71" s="1857"/>
      <c r="AW71" s="1857"/>
      <c r="AX71" s="1857"/>
      <c r="AY71" s="1857"/>
      <c r="AZ71" s="1857"/>
      <c r="BA71" s="1857"/>
      <c r="BB71" s="1857"/>
      <c r="BC71" s="1857"/>
      <c r="BD71" s="1857"/>
      <c r="BE71" s="1857"/>
      <c r="BF71" s="1857"/>
      <c r="BG71" s="1857"/>
      <c r="BH71" s="1857"/>
      <c r="BI71" s="1857"/>
      <c r="BJ71" s="1857"/>
      <c r="BK71" s="1857"/>
      <c r="BL71" s="1857"/>
      <c r="BM71" s="1857"/>
      <c r="BN71" s="1857"/>
      <c r="BO71" s="1857"/>
      <c r="BP71" s="1857"/>
      <c r="BQ71" s="1858"/>
      <c r="CD71" s="831"/>
    </row>
    <row r="72" spans="2:82" s="823" customFormat="1" ht="30" customHeight="1">
      <c r="B72" s="829"/>
      <c r="CD72" s="831"/>
    </row>
    <row r="73" spans="2:82" s="823" customFormat="1" ht="30" customHeight="1">
      <c r="B73" s="829"/>
      <c r="CD73" s="831"/>
    </row>
    <row r="74" spans="2:82" s="823" customFormat="1" ht="30" customHeight="1">
      <c r="B74" s="829"/>
      <c r="CD74" s="831"/>
    </row>
    <row r="75" spans="2:82" s="823" customFormat="1" ht="30" customHeight="1">
      <c r="B75" s="1296"/>
      <c r="C75" s="1298"/>
      <c r="D75" s="1298"/>
      <c r="E75" s="1298"/>
      <c r="F75" s="1298"/>
      <c r="G75" s="1298"/>
      <c r="H75" s="1298"/>
      <c r="I75" s="1298"/>
      <c r="J75" s="1298"/>
      <c r="K75" s="1298"/>
      <c r="L75" s="1298"/>
      <c r="M75" s="1298"/>
      <c r="N75" s="1298"/>
      <c r="O75" s="1298"/>
      <c r="P75" s="1298"/>
      <c r="Q75" s="1298"/>
      <c r="R75" s="1298"/>
      <c r="S75" s="1298"/>
      <c r="T75" s="1298"/>
      <c r="U75" s="1298"/>
      <c r="V75" s="1298"/>
      <c r="W75" s="1298"/>
      <c r="X75" s="1298"/>
      <c r="Y75" s="1298"/>
      <c r="Z75" s="1298"/>
      <c r="AA75" s="1298"/>
      <c r="AB75" s="1298"/>
      <c r="AC75" s="1298"/>
      <c r="AD75" s="1298"/>
      <c r="AE75" s="1298"/>
      <c r="AF75" s="1298"/>
      <c r="AG75" s="1298"/>
      <c r="AH75" s="1298"/>
      <c r="AI75" s="1298"/>
      <c r="AJ75" s="1298"/>
      <c r="AK75" s="1298"/>
      <c r="AL75" s="1298"/>
      <c r="AM75" s="1298"/>
      <c r="AN75" s="1298"/>
      <c r="AO75" s="1298"/>
      <c r="AP75" s="1298"/>
      <c r="AQ75" s="1298"/>
      <c r="AR75" s="1298"/>
      <c r="AS75" s="1298"/>
      <c r="AT75" s="1298"/>
      <c r="AU75" s="1298"/>
      <c r="AV75" s="1298"/>
      <c r="AW75" s="1298"/>
      <c r="AX75" s="1298"/>
      <c r="AY75" s="1298"/>
      <c r="AZ75" s="1298"/>
      <c r="BA75" s="1298"/>
      <c r="BB75" s="1298"/>
      <c r="BC75" s="1298"/>
      <c r="BD75" s="1298"/>
      <c r="BE75" s="1298"/>
      <c r="BF75" s="1298"/>
      <c r="BG75" s="1298"/>
      <c r="BH75" s="1298"/>
      <c r="BI75" s="1298"/>
      <c r="BJ75" s="1298"/>
      <c r="BK75" s="1298"/>
      <c r="BL75" s="1298"/>
      <c r="BM75" s="1298"/>
      <c r="BN75" s="1298"/>
      <c r="BO75" s="1298"/>
      <c r="BP75" s="1298"/>
      <c r="BQ75" s="1298"/>
      <c r="BR75" s="1298"/>
      <c r="BS75" s="1298"/>
      <c r="BT75" s="1298"/>
      <c r="BU75" s="1298"/>
      <c r="BV75" s="1298"/>
      <c r="BW75" s="1298"/>
      <c r="BX75" s="1298"/>
      <c r="BY75" s="1298"/>
      <c r="BZ75" s="1298"/>
      <c r="CA75" s="1298"/>
      <c r="CB75" s="1298"/>
      <c r="CC75" s="1298"/>
      <c r="CD75" s="1300"/>
    </row>
    <row r="76" spans="2:82" s="823" customFormat="1" ht="30" customHeight="1">
      <c r="B76" s="829"/>
      <c r="C76" s="839" t="s">
        <v>505</v>
      </c>
      <c r="D76" s="839" t="s">
        <v>930</v>
      </c>
      <c r="BQ76" s="839"/>
      <c r="BT76" s="822"/>
      <c r="BU76" s="822"/>
      <c r="BV76" s="822"/>
      <c r="BW76" s="822"/>
      <c r="BX76" s="822"/>
      <c r="BZ76" s="822"/>
      <c r="CA76" s="822"/>
      <c r="CB76" s="1301" t="s">
        <v>874</v>
      </c>
      <c r="CC76" s="822"/>
      <c r="CD76" s="834"/>
    </row>
    <row r="77" spans="2:82" s="823" customFormat="1" ht="30" customHeight="1">
      <c r="B77" s="829"/>
      <c r="D77" s="839" t="s">
        <v>507</v>
      </c>
      <c r="BQ77" s="839"/>
      <c r="BR77" s="2833" t="s">
        <v>931</v>
      </c>
      <c r="BS77" s="3748"/>
      <c r="BT77" s="3701"/>
      <c r="BU77" s="3702"/>
      <c r="BV77" s="3702"/>
      <c r="BW77" s="3702"/>
      <c r="BX77" s="3702"/>
      <c r="BY77" s="3702"/>
      <c r="BZ77" s="3702"/>
      <c r="CA77" s="3702"/>
      <c r="CB77" s="3703"/>
      <c r="CC77" s="3749" t="s">
        <v>45</v>
      </c>
      <c r="CD77" s="3750"/>
    </row>
    <row r="78" spans="2:82" s="823" customFormat="1" ht="30" customHeight="1">
      <c r="B78" s="829"/>
      <c r="D78" s="832" t="s">
        <v>932</v>
      </c>
      <c r="BQ78" s="839"/>
      <c r="BR78" s="2733"/>
      <c r="BS78" s="3748"/>
      <c r="BT78" s="3704"/>
      <c r="BU78" s="3705"/>
      <c r="BV78" s="3705"/>
      <c r="BW78" s="3705"/>
      <c r="BX78" s="3705"/>
      <c r="BY78" s="3705"/>
      <c r="BZ78" s="3705"/>
      <c r="CA78" s="3705"/>
      <c r="CB78" s="3706"/>
      <c r="CC78" s="3749"/>
      <c r="CD78" s="3750"/>
    </row>
    <row r="79" spans="2:82" s="823" customFormat="1" ht="30" customHeight="1">
      <c r="B79" s="829"/>
      <c r="D79" s="832" t="s">
        <v>508</v>
      </c>
      <c r="CD79" s="831"/>
    </row>
    <row r="80" spans="2:82" s="823" customFormat="1" ht="30" customHeight="1" thickBot="1">
      <c r="B80" s="829"/>
      <c r="D80" s="832"/>
      <c r="CD80" s="831"/>
    </row>
    <row r="81" spans="2:82" s="823" customFormat="1" ht="30" customHeight="1">
      <c r="B81" s="829"/>
      <c r="D81" s="1859"/>
      <c r="E81" s="1853"/>
      <c r="F81" s="1853"/>
      <c r="G81" s="1853"/>
      <c r="H81" s="1853"/>
      <c r="I81" s="1853"/>
      <c r="J81" s="1853"/>
      <c r="K81" s="1853"/>
      <c r="L81" s="1853"/>
      <c r="M81" s="1853"/>
      <c r="N81" s="1853"/>
      <c r="O81" s="1853"/>
      <c r="P81" s="1853"/>
      <c r="Q81" s="1853"/>
      <c r="R81" s="1853"/>
      <c r="S81" s="1853"/>
      <c r="T81" s="1853"/>
      <c r="U81" s="1853"/>
      <c r="V81" s="1853"/>
      <c r="W81" s="1853"/>
      <c r="X81" s="1853"/>
      <c r="Y81" s="1853"/>
      <c r="Z81" s="1853"/>
      <c r="AA81" s="1853"/>
      <c r="AB81" s="1853"/>
      <c r="AC81" s="1853"/>
      <c r="AD81" s="1853"/>
      <c r="AE81" s="1853"/>
      <c r="AF81" s="1853"/>
      <c r="AG81" s="1853"/>
      <c r="AH81" s="1853"/>
      <c r="AI81" s="1853"/>
      <c r="AJ81" s="1853"/>
      <c r="AK81" s="1853"/>
      <c r="AL81" s="1853"/>
      <c r="AM81" s="1853"/>
      <c r="AN81" s="1853"/>
      <c r="AO81" s="1853"/>
      <c r="AP81" s="1853"/>
      <c r="AQ81" s="1853"/>
      <c r="AR81" s="1853"/>
      <c r="AS81" s="1853"/>
      <c r="AT81" s="1853"/>
      <c r="AU81" s="1853"/>
      <c r="AV81" s="1853"/>
      <c r="AW81" s="1853"/>
      <c r="AX81" s="1853"/>
      <c r="AY81" s="1853"/>
      <c r="AZ81" s="1853"/>
      <c r="BA81" s="1853"/>
      <c r="BB81" s="1853"/>
      <c r="BC81" s="1853"/>
      <c r="BD81" s="1853"/>
      <c r="BE81" s="1853"/>
      <c r="BF81" s="1853"/>
      <c r="BG81" s="1853"/>
      <c r="BH81" s="1853"/>
      <c r="BI81" s="1853"/>
      <c r="BJ81" s="1853"/>
      <c r="BK81" s="1853"/>
      <c r="BL81" s="1853"/>
      <c r="BM81" s="1854"/>
      <c r="CD81" s="831"/>
    </row>
    <row r="82" spans="2:82" s="823" customFormat="1" ht="30" customHeight="1">
      <c r="B82" s="829"/>
      <c r="D82" s="1860" t="s">
        <v>1169</v>
      </c>
      <c r="E82" s="1861"/>
      <c r="F82" s="1861"/>
      <c r="G82" s="1861"/>
      <c r="H82" s="1861"/>
      <c r="I82" s="1861"/>
      <c r="J82" s="1861"/>
      <c r="K82" s="1861"/>
      <c r="L82" s="1861"/>
      <c r="M82" s="1861"/>
      <c r="N82" s="1861"/>
      <c r="O82" s="1861"/>
      <c r="P82" s="1861"/>
      <c r="Q82" s="1861"/>
      <c r="R82" s="1861"/>
      <c r="S82" s="1861"/>
      <c r="T82" s="1861"/>
      <c r="U82" s="1861"/>
      <c r="V82" s="1861"/>
      <c r="W82" s="1861"/>
      <c r="X82" s="1861"/>
      <c r="Y82" s="1861"/>
      <c r="Z82" s="1861"/>
      <c r="AA82" s="1861"/>
      <c r="AB82" s="1861"/>
      <c r="AC82" s="1861"/>
      <c r="AD82" s="1861"/>
      <c r="AE82" s="1861"/>
      <c r="AF82" s="1861"/>
      <c r="AG82" s="1861"/>
      <c r="AH82" s="1861"/>
      <c r="AI82" s="1861"/>
      <c r="AJ82" s="1861"/>
      <c r="AK82" s="1861"/>
      <c r="AL82" s="1861"/>
      <c r="AM82" s="1861"/>
      <c r="AN82" s="1861"/>
      <c r="AO82" s="1861"/>
      <c r="AP82" s="1861"/>
      <c r="AQ82" s="1861"/>
      <c r="AR82" s="1861"/>
      <c r="AS82" s="1861"/>
      <c r="AT82" s="1861"/>
      <c r="AU82" s="1861"/>
      <c r="AV82" s="1861"/>
      <c r="AW82" s="1861"/>
      <c r="AX82" s="1861"/>
      <c r="AY82" s="1861"/>
      <c r="AZ82" s="1861"/>
      <c r="BA82" s="1861"/>
      <c r="BB82" s="1861"/>
      <c r="BC82" s="1861"/>
      <c r="BD82" s="1861"/>
      <c r="BE82" s="1861"/>
      <c r="BF82" s="1861"/>
      <c r="BG82" s="1861"/>
      <c r="BH82" s="1861"/>
      <c r="BI82" s="1861"/>
      <c r="BJ82" s="1861"/>
      <c r="BK82" s="1861"/>
      <c r="BL82" s="1861"/>
      <c r="BM82" s="1862"/>
      <c r="CD82" s="831"/>
    </row>
    <row r="83" spans="2:82" s="823" customFormat="1" ht="30" customHeight="1">
      <c r="B83" s="829"/>
      <c r="D83" s="1860" t="s">
        <v>1186</v>
      </c>
      <c r="E83" s="1861"/>
      <c r="F83" s="1861"/>
      <c r="G83" s="1861"/>
      <c r="H83" s="1861"/>
      <c r="I83" s="1861"/>
      <c r="J83" s="1861"/>
      <c r="K83" s="1861"/>
      <c r="L83" s="1861"/>
      <c r="M83" s="1861"/>
      <c r="N83" s="1861"/>
      <c r="O83" s="1861"/>
      <c r="P83" s="1861"/>
      <c r="Q83" s="1861"/>
      <c r="R83" s="1861"/>
      <c r="S83" s="1861"/>
      <c r="T83" s="1861"/>
      <c r="U83" s="1861"/>
      <c r="V83" s="1861"/>
      <c r="W83" s="1861"/>
      <c r="X83" s="1861"/>
      <c r="Y83" s="1861"/>
      <c r="Z83" s="1861"/>
      <c r="AA83" s="1861"/>
      <c r="AB83" s="1861"/>
      <c r="AC83" s="1861"/>
      <c r="AD83" s="1861"/>
      <c r="AE83" s="1861"/>
      <c r="AF83" s="1861"/>
      <c r="AG83" s="1861"/>
      <c r="AH83" s="1861"/>
      <c r="AI83" s="1861"/>
      <c r="AJ83" s="1861"/>
      <c r="AK83" s="1861"/>
      <c r="AL83" s="1861"/>
      <c r="AM83" s="1861"/>
      <c r="AN83" s="1861"/>
      <c r="AO83" s="1861"/>
      <c r="AP83" s="1861"/>
      <c r="AQ83" s="1861"/>
      <c r="AR83" s="1861"/>
      <c r="AS83" s="1861"/>
      <c r="AT83" s="1861"/>
      <c r="AU83" s="1861"/>
      <c r="AV83" s="1861"/>
      <c r="AW83" s="1861"/>
      <c r="AX83" s="1861"/>
      <c r="AY83" s="1861"/>
      <c r="AZ83" s="1861"/>
      <c r="BA83" s="1861"/>
      <c r="BB83" s="1861"/>
      <c r="BC83" s="1861"/>
      <c r="BD83" s="1861"/>
      <c r="BE83" s="1861"/>
      <c r="BF83" s="1861"/>
      <c r="BG83" s="1861"/>
      <c r="BH83" s="1861"/>
      <c r="BI83" s="1861"/>
      <c r="BJ83" s="1861"/>
      <c r="BK83" s="1861"/>
      <c r="BL83" s="1861"/>
      <c r="BM83" s="1862"/>
      <c r="CD83" s="831"/>
    </row>
    <row r="84" spans="2:82" s="823" customFormat="1" ht="30" customHeight="1">
      <c r="B84" s="829"/>
      <c r="D84" s="1863" t="s">
        <v>1187</v>
      </c>
      <c r="E84" s="1861"/>
      <c r="F84" s="1861"/>
      <c r="G84" s="1861"/>
      <c r="H84" s="1861"/>
      <c r="I84" s="1861"/>
      <c r="J84" s="1861"/>
      <c r="K84" s="1861"/>
      <c r="L84" s="1861"/>
      <c r="M84" s="1861"/>
      <c r="N84" s="1861"/>
      <c r="O84" s="1861"/>
      <c r="P84" s="1861"/>
      <c r="Q84" s="1861"/>
      <c r="R84" s="1861"/>
      <c r="S84" s="1861"/>
      <c r="T84" s="1861"/>
      <c r="U84" s="1861"/>
      <c r="V84" s="1861"/>
      <c r="W84" s="1861"/>
      <c r="X84" s="1861"/>
      <c r="Y84" s="1861"/>
      <c r="Z84" s="1861"/>
      <c r="AA84" s="1861"/>
      <c r="AB84" s="1861"/>
      <c r="AC84" s="1861"/>
      <c r="AD84" s="1861"/>
      <c r="AE84" s="1861"/>
      <c r="AF84" s="1861"/>
      <c r="AG84" s="1861"/>
      <c r="AH84" s="1861"/>
      <c r="AI84" s="1861"/>
      <c r="AJ84" s="1861"/>
      <c r="AK84" s="1861"/>
      <c r="AL84" s="1861"/>
      <c r="AM84" s="1861"/>
      <c r="AN84" s="1861"/>
      <c r="AO84" s="1861"/>
      <c r="AP84" s="1861"/>
      <c r="AQ84" s="1861"/>
      <c r="AR84" s="1861"/>
      <c r="AS84" s="1861"/>
      <c r="AT84" s="1861"/>
      <c r="AU84" s="1861"/>
      <c r="AV84" s="1861"/>
      <c r="AW84" s="1861"/>
      <c r="AX84" s="1861"/>
      <c r="AY84" s="1861"/>
      <c r="AZ84" s="1861"/>
      <c r="BA84" s="1861"/>
      <c r="BB84" s="1861"/>
      <c r="BC84" s="1861"/>
      <c r="BD84" s="1861"/>
      <c r="BE84" s="1861"/>
      <c r="BF84" s="1861"/>
      <c r="BG84" s="1861"/>
      <c r="BH84" s="1861"/>
      <c r="BI84" s="1861"/>
      <c r="BJ84" s="1861"/>
      <c r="BK84" s="1861"/>
      <c r="BL84" s="1861"/>
      <c r="BM84" s="1862"/>
      <c r="CD84" s="831"/>
    </row>
    <row r="85" spans="2:82" s="823" customFormat="1" ht="30" customHeight="1" thickBot="1">
      <c r="B85" s="829"/>
      <c r="D85" s="1864"/>
      <c r="E85" s="1857"/>
      <c r="F85" s="1857"/>
      <c r="G85" s="1857"/>
      <c r="H85" s="1857"/>
      <c r="I85" s="1857"/>
      <c r="J85" s="1857"/>
      <c r="K85" s="1857"/>
      <c r="L85" s="1857"/>
      <c r="M85" s="1857"/>
      <c r="N85" s="1857"/>
      <c r="O85" s="1857"/>
      <c r="P85" s="1857"/>
      <c r="Q85" s="1857"/>
      <c r="R85" s="1857"/>
      <c r="S85" s="1857"/>
      <c r="T85" s="1857"/>
      <c r="U85" s="1857"/>
      <c r="V85" s="1857"/>
      <c r="W85" s="1857"/>
      <c r="X85" s="1857"/>
      <c r="Y85" s="1857"/>
      <c r="Z85" s="1857"/>
      <c r="AA85" s="1857"/>
      <c r="AB85" s="1857"/>
      <c r="AC85" s="1857"/>
      <c r="AD85" s="1857"/>
      <c r="AE85" s="1857"/>
      <c r="AF85" s="1857"/>
      <c r="AG85" s="1857"/>
      <c r="AH85" s="1857"/>
      <c r="AI85" s="1857"/>
      <c r="AJ85" s="1857"/>
      <c r="AK85" s="1857"/>
      <c r="AL85" s="1857"/>
      <c r="AM85" s="1857"/>
      <c r="AN85" s="1857"/>
      <c r="AO85" s="1857"/>
      <c r="AP85" s="1857"/>
      <c r="AQ85" s="1857"/>
      <c r="AR85" s="1857"/>
      <c r="AS85" s="1857"/>
      <c r="AT85" s="1857"/>
      <c r="AU85" s="1857"/>
      <c r="AV85" s="1857"/>
      <c r="AW85" s="1857"/>
      <c r="AX85" s="1857"/>
      <c r="AY85" s="1857"/>
      <c r="AZ85" s="1857"/>
      <c r="BA85" s="1857"/>
      <c r="BB85" s="1857"/>
      <c r="BC85" s="1857"/>
      <c r="BD85" s="1857"/>
      <c r="BE85" s="1857"/>
      <c r="BF85" s="1857"/>
      <c r="BG85" s="1857"/>
      <c r="BH85" s="1857"/>
      <c r="BI85" s="1857"/>
      <c r="BJ85" s="1857"/>
      <c r="BK85" s="1857"/>
      <c r="BL85" s="1857"/>
      <c r="BM85" s="1858"/>
      <c r="CD85" s="831"/>
    </row>
    <row r="86" spans="2:82" s="823" customFormat="1" ht="30" customHeight="1">
      <c r="B86" s="829"/>
      <c r="CD86" s="831"/>
    </row>
    <row r="87" spans="2:82" s="823" customFormat="1" ht="30" customHeight="1">
      <c r="B87" s="829"/>
      <c r="CD87" s="831"/>
    </row>
    <row r="88" spans="2:82" s="823" customFormat="1" ht="30" customHeight="1">
      <c r="B88" s="829"/>
      <c r="CD88" s="831"/>
    </row>
    <row r="89" spans="2:82" s="823" customFormat="1" ht="30" customHeight="1">
      <c r="B89" s="829"/>
      <c r="CD89" s="831"/>
    </row>
    <row r="90" spans="2:82" s="822" customFormat="1" ht="30" customHeight="1" thickBot="1">
      <c r="B90" s="1302"/>
      <c r="C90" s="897"/>
      <c r="D90" s="897"/>
      <c r="E90" s="897"/>
      <c r="F90" s="897"/>
      <c r="G90" s="897"/>
      <c r="H90" s="897"/>
      <c r="I90" s="897"/>
      <c r="J90" s="897"/>
      <c r="K90" s="897"/>
      <c r="L90" s="897"/>
      <c r="M90" s="897"/>
      <c r="N90" s="897"/>
      <c r="O90" s="897"/>
      <c r="P90" s="897"/>
      <c r="Q90" s="897"/>
      <c r="R90" s="897"/>
      <c r="S90" s="897"/>
      <c r="T90" s="897"/>
      <c r="U90" s="897"/>
      <c r="V90" s="897"/>
      <c r="W90" s="897"/>
      <c r="X90" s="897"/>
      <c r="Y90" s="897"/>
      <c r="Z90" s="897"/>
      <c r="AA90" s="897"/>
      <c r="AB90" s="897"/>
      <c r="AC90" s="897"/>
      <c r="AD90" s="897"/>
      <c r="AE90" s="897"/>
      <c r="AF90" s="897"/>
      <c r="AG90" s="897"/>
      <c r="AH90" s="897"/>
      <c r="AI90" s="897"/>
      <c r="AJ90" s="897"/>
      <c r="AK90" s="897"/>
      <c r="AL90" s="897"/>
      <c r="AM90" s="897"/>
      <c r="AN90" s="897"/>
      <c r="AO90" s="897"/>
      <c r="AP90" s="897"/>
      <c r="AQ90" s="897"/>
      <c r="AR90" s="897"/>
      <c r="AS90" s="897"/>
      <c r="AT90" s="897"/>
      <c r="AU90" s="897"/>
      <c r="AV90" s="897"/>
      <c r="AW90" s="897"/>
      <c r="AX90" s="897"/>
      <c r="AY90" s="897"/>
      <c r="AZ90" s="897"/>
      <c r="BA90" s="897"/>
      <c r="BB90" s="897"/>
      <c r="BC90" s="897"/>
      <c r="BD90" s="897"/>
      <c r="BE90" s="897"/>
      <c r="BF90" s="897"/>
      <c r="BG90" s="897"/>
      <c r="BH90" s="897"/>
      <c r="BI90" s="897"/>
      <c r="BJ90" s="897"/>
      <c r="BK90" s="897"/>
      <c r="BL90" s="897"/>
      <c r="BM90" s="897"/>
      <c r="BN90" s="897"/>
      <c r="BO90" s="897"/>
      <c r="BP90" s="897"/>
      <c r="BQ90" s="897"/>
      <c r="BR90" s="897"/>
      <c r="BS90" s="897"/>
      <c r="BT90" s="897"/>
      <c r="BU90" s="897"/>
      <c r="BV90" s="897"/>
      <c r="BW90" s="825"/>
      <c r="BX90" s="825"/>
      <c r="BY90" s="825"/>
      <c r="BZ90" s="825"/>
      <c r="CA90" s="825"/>
      <c r="CB90" s="825"/>
      <c r="CC90" s="897"/>
      <c r="CD90" s="1303"/>
    </row>
    <row r="91" spans="2:82" ht="30" customHeight="1">
      <c r="B91" s="822"/>
      <c r="C91" s="822"/>
      <c r="D91" s="822"/>
      <c r="E91" s="839"/>
      <c r="F91" s="822"/>
      <c r="J91" s="822"/>
      <c r="K91" s="822"/>
      <c r="L91" s="822"/>
      <c r="M91" s="822"/>
      <c r="N91" s="822"/>
      <c r="O91" s="822"/>
      <c r="P91" s="822"/>
      <c r="Q91" s="1304"/>
      <c r="R91" s="822"/>
      <c r="S91" s="822"/>
      <c r="T91" s="822"/>
      <c r="U91" s="822"/>
      <c r="V91" s="822"/>
      <c r="W91" s="822"/>
      <c r="X91" s="822"/>
      <c r="Y91" s="822"/>
      <c r="Z91" s="822"/>
      <c r="AA91" s="822"/>
      <c r="AB91" s="836"/>
      <c r="AC91" s="839"/>
      <c r="AD91" s="839"/>
      <c r="AE91" s="839"/>
      <c r="AF91" s="839"/>
      <c r="AG91" s="839"/>
      <c r="AH91" s="822"/>
      <c r="AI91" s="822"/>
      <c r="AJ91" s="822"/>
      <c r="AK91" s="822"/>
      <c r="AL91" s="822"/>
      <c r="AM91" s="822"/>
      <c r="AN91" s="822"/>
      <c r="AO91" s="822"/>
      <c r="AP91" s="822"/>
      <c r="AQ91" s="822"/>
      <c r="AR91" s="822"/>
      <c r="AS91" s="822"/>
      <c r="AT91" s="822"/>
      <c r="AU91" s="822"/>
      <c r="AV91" s="822"/>
      <c r="AW91" s="822"/>
      <c r="AX91" s="822"/>
      <c r="AY91" s="822"/>
      <c r="AZ91" s="822"/>
      <c r="BA91" s="822"/>
      <c r="BB91" s="822"/>
      <c r="BC91" s="822"/>
      <c r="BD91" s="822"/>
      <c r="BE91" s="822"/>
      <c r="BF91" s="822"/>
      <c r="BG91" s="822"/>
      <c r="BH91" s="822"/>
      <c r="BI91" s="822"/>
      <c r="BJ91" s="822"/>
      <c r="BK91" s="822"/>
      <c r="BL91" s="822"/>
      <c r="BM91" s="822"/>
      <c r="BN91" s="822"/>
      <c r="BO91" s="822"/>
      <c r="BP91" s="822"/>
      <c r="BQ91" s="822"/>
      <c r="BR91" s="822"/>
      <c r="BS91" s="822"/>
      <c r="BT91" s="822"/>
      <c r="BU91" s="822"/>
      <c r="BV91" s="822"/>
      <c r="BW91" s="822"/>
      <c r="BX91" s="822"/>
      <c r="BY91" s="822"/>
      <c r="BZ91" s="836"/>
      <c r="CA91" s="839"/>
      <c r="CB91" s="839"/>
      <c r="CC91" s="822"/>
      <c r="CD91" s="822"/>
    </row>
    <row r="92" spans="2:82" s="822" customFormat="1" ht="30" customHeight="1">
      <c r="B92" s="2670">
        <v>38</v>
      </c>
      <c r="C92" s="2670"/>
      <c r="D92" s="2670"/>
      <c r="E92" s="2670"/>
      <c r="F92" s="2670"/>
      <c r="G92" s="2670"/>
      <c r="H92" s="2670"/>
      <c r="I92" s="2670"/>
      <c r="J92" s="2670"/>
      <c r="K92" s="2670"/>
      <c r="L92" s="2670"/>
      <c r="M92" s="2670"/>
      <c r="N92" s="2670"/>
      <c r="O92" s="2670"/>
      <c r="P92" s="2670"/>
      <c r="Q92" s="2670"/>
      <c r="R92" s="2670"/>
      <c r="S92" s="2670"/>
      <c r="T92" s="2670"/>
      <c r="U92" s="2670"/>
      <c r="V92" s="2670"/>
      <c r="W92" s="2670"/>
      <c r="X92" s="2670"/>
      <c r="Y92" s="2670"/>
      <c r="Z92" s="2670"/>
      <c r="AA92" s="2670"/>
      <c r="AB92" s="2670"/>
      <c r="AC92" s="2670"/>
      <c r="AD92" s="2670"/>
      <c r="AE92" s="2670"/>
      <c r="AF92" s="2670"/>
      <c r="AG92" s="2670"/>
      <c r="AH92" s="2670"/>
      <c r="AI92" s="2670"/>
      <c r="AJ92" s="2670"/>
      <c r="AK92" s="2670"/>
      <c r="AL92" s="2670"/>
      <c r="AM92" s="2670"/>
      <c r="AN92" s="2670"/>
      <c r="AO92" s="2670"/>
      <c r="AP92" s="2670"/>
      <c r="AQ92" s="2670"/>
      <c r="AR92" s="2670"/>
      <c r="AS92" s="2670"/>
      <c r="AT92" s="2670"/>
      <c r="AU92" s="2670"/>
      <c r="AV92" s="2670"/>
      <c r="AW92" s="2670"/>
      <c r="AX92" s="2670"/>
      <c r="AY92" s="2670"/>
      <c r="AZ92" s="2670"/>
      <c r="BA92" s="2670"/>
      <c r="BB92" s="2670"/>
      <c r="BC92" s="2670"/>
      <c r="BD92" s="2670"/>
      <c r="BE92" s="2670"/>
      <c r="BF92" s="2670"/>
      <c r="BG92" s="2670"/>
      <c r="BH92" s="2670"/>
      <c r="BI92" s="2670"/>
      <c r="BJ92" s="2670"/>
      <c r="BK92" s="2670"/>
      <c r="BL92" s="2670"/>
      <c r="BM92" s="2670"/>
      <c r="BN92" s="2670"/>
      <c r="BO92" s="2670"/>
      <c r="BP92" s="2670"/>
      <c r="BQ92" s="2670"/>
      <c r="BR92" s="2670"/>
      <c r="BS92" s="2670"/>
      <c r="BT92" s="2670"/>
      <c r="BU92" s="2670"/>
      <c r="BV92" s="2670"/>
      <c r="BW92" s="2670"/>
      <c r="BX92" s="2670"/>
      <c r="BY92" s="2670"/>
      <c r="BZ92" s="2670"/>
      <c r="CA92" s="2670"/>
      <c r="CB92" s="2670"/>
      <c r="CC92" s="2670"/>
      <c r="CD92" s="2670"/>
    </row>
    <row r="93" spans="2:82" s="822" customFormat="1" ht="30" customHeight="1">
      <c r="B93" s="935"/>
      <c r="C93" s="935"/>
      <c r="D93" s="935"/>
      <c r="E93" s="935"/>
      <c r="F93" s="935"/>
      <c r="G93" s="935"/>
      <c r="H93" s="935"/>
      <c r="I93" s="935"/>
      <c r="J93" s="935"/>
      <c r="K93" s="935"/>
      <c r="L93" s="935"/>
      <c r="M93" s="935"/>
      <c r="N93" s="935"/>
      <c r="O93" s="935"/>
      <c r="P93" s="935"/>
      <c r="Q93" s="935"/>
      <c r="R93" s="935"/>
      <c r="S93" s="935"/>
      <c r="T93" s="935"/>
      <c r="U93" s="935"/>
      <c r="V93" s="935"/>
      <c r="W93" s="935"/>
      <c r="X93" s="935"/>
      <c r="Y93" s="935"/>
      <c r="Z93" s="935"/>
      <c r="AA93" s="935"/>
      <c r="AB93" s="935"/>
      <c r="AC93" s="935"/>
      <c r="AD93" s="935"/>
      <c r="AE93" s="935"/>
      <c r="AF93" s="935"/>
      <c r="AG93" s="935"/>
      <c r="AH93" s="935"/>
      <c r="AI93" s="935"/>
      <c r="AJ93" s="935"/>
      <c r="AK93" s="935"/>
      <c r="AL93" s="935"/>
      <c r="AM93" s="935"/>
      <c r="AN93" s="935"/>
      <c r="AO93" s="935"/>
      <c r="AP93" s="935"/>
      <c r="AQ93" s="935"/>
      <c r="AR93" s="935"/>
      <c r="AS93" s="935"/>
      <c r="AT93" s="935"/>
      <c r="AU93" s="935"/>
      <c r="AV93" s="935"/>
      <c r="AW93" s="935"/>
      <c r="AX93" s="935"/>
      <c r="AY93" s="935"/>
      <c r="AZ93" s="935"/>
      <c r="BA93" s="935"/>
      <c r="BB93" s="935"/>
      <c r="BC93" s="935"/>
      <c r="BD93" s="935"/>
      <c r="BE93" s="935"/>
      <c r="BF93" s="935"/>
      <c r="BG93" s="935"/>
      <c r="BH93" s="935"/>
      <c r="BI93" s="935"/>
      <c r="BJ93" s="935"/>
      <c r="BK93" s="935"/>
      <c r="BL93" s="935"/>
      <c r="BM93" s="935"/>
      <c r="BN93" s="935"/>
      <c r="BO93" s="935"/>
      <c r="BP93" s="935"/>
      <c r="BQ93" s="935"/>
      <c r="BR93" s="935"/>
      <c r="BS93" s="935"/>
      <c r="BT93" s="935"/>
      <c r="BU93" s="935"/>
      <c r="BV93" s="935"/>
      <c r="BW93" s="935"/>
      <c r="BX93" s="935"/>
      <c r="BY93" s="935"/>
      <c r="BZ93" s="935"/>
      <c r="CA93" s="935"/>
      <c r="CB93" s="935"/>
      <c r="CC93" s="935"/>
      <c r="CD93" s="935"/>
    </row>
  </sheetData>
  <mergeCells count="34">
    <mergeCell ref="BW25:BY26"/>
    <mergeCell ref="BZ25:CB26"/>
    <mergeCell ref="C3:N4"/>
    <mergeCell ref="O3:Q4"/>
    <mergeCell ref="H6:I7"/>
    <mergeCell ref="D13:E14"/>
    <mergeCell ref="F13:H14"/>
    <mergeCell ref="J13:Q14"/>
    <mergeCell ref="S13:T14"/>
    <mergeCell ref="U13:W14"/>
    <mergeCell ref="Y13:AF14"/>
    <mergeCell ref="BW22:BY23"/>
    <mergeCell ref="BZ22:CB23"/>
    <mergeCell ref="BW28:BY29"/>
    <mergeCell ref="BZ28:CB29"/>
    <mergeCell ref="BW31:BY32"/>
    <mergeCell ref="BZ31:CB32"/>
    <mergeCell ref="BW34:BY35"/>
    <mergeCell ref="BZ34:CB35"/>
    <mergeCell ref="BR77:BS78"/>
    <mergeCell ref="BT77:CB78"/>
    <mergeCell ref="CC77:CD78"/>
    <mergeCell ref="B92:CD92"/>
    <mergeCell ref="BW43:BY44"/>
    <mergeCell ref="BZ43:CB44"/>
    <mergeCell ref="BW46:BY47"/>
    <mergeCell ref="BZ46:CB47"/>
    <mergeCell ref="D56:E57"/>
    <mergeCell ref="F56:H57"/>
    <mergeCell ref="J56:Q57"/>
    <mergeCell ref="S56:T57"/>
    <mergeCell ref="U56:W57"/>
    <mergeCell ref="Y56:AF57"/>
    <mergeCell ref="E60:L60"/>
  </mergeCells>
  <printOptions horizontalCentered="1"/>
  <pageMargins left="0.23622047244094491" right="0.23622047244094491" top="0.23622047244094491" bottom="0.23622047244094491" header="0" footer="0"/>
  <pageSetup paperSize="9" scale="3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tabColor rgb="FF92D050"/>
    <pageSetUpPr fitToPage="1"/>
  </sheetPr>
  <dimension ref="A1:CF102"/>
  <sheetViews>
    <sheetView showGridLines="0" view="pageBreakPreview" topLeftCell="A59" zoomScale="40" zoomScaleNormal="40" zoomScaleSheetLayoutView="40" zoomScalePageLayoutView="35" workbookViewId="0">
      <selection activeCell="BU71" sqref="BU71:CC72"/>
    </sheetView>
  </sheetViews>
  <sheetFormatPr defaultColWidth="2.33203125" defaultRowHeight="15"/>
  <cols>
    <col min="1" max="1" width="2.33203125" style="98"/>
    <col min="2" max="2" width="3.88671875" style="98" customWidth="1"/>
    <col min="3" max="3" width="10.5546875" style="98" customWidth="1"/>
    <col min="4" max="35" width="3.88671875" style="98" customWidth="1"/>
    <col min="36" max="36" width="5.33203125" style="98" customWidth="1"/>
    <col min="37" max="46" width="3.88671875" style="98" customWidth="1"/>
    <col min="47" max="47" width="5.33203125" style="98" customWidth="1"/>
    <col min="48" max="48" width="3.88671875" style="98" customWidth="1"/>
    <col min="49" max="49" width="7.88671875" style="98" customWidth="1"/>
    <col min="50" max="84" width="3.88671875" style="98" customWidth="1"/>
    <col min="85" max="85" width="3" style="98" customWidth="1"/>
    <col min="86" max="90" width="2.33203125" style="98"/>
    <col min="91" max="91" width="2.33203125" style="98" customWidth="1"/>
    <col min="92" max="92" width="2.33203125" style="98"/>
    <col min="93" max="93" width="10.5546875" style="98" customWidth="1"/>
    <col min="94" max="251" width="2.33203125" style="98"/>
    <col min="252" max="252" width="3.88671875" style="98" customWidth="1"/>
    <col min="253" max="253" width="9.109375" style="98" bestFit="1" customWidth="1"/>
    <col min="254" max="254" width="3.88671875" style="98" customWidth="1"/>
    <col min="255" max="258" width="1.33203125" style="98" customWidth="1"/>
    <col min="259" max="340" width="3.88671875" style="98" customWidth="1"/>
    <col min="341" max="507" width="2.33203125" style="98"/>
    <col min="508" max="508" width="3.88671875" style="98" customWidth="1"/>
    <col min="509" max="509" width="9.109375" style="98" bestFit="1" customWidth="1"/>
    <col min="510" max="510" width="3.88671875" style="98" customWidth="1"/>
    <col min="511" max="514" width="1.33203125" style="98" customWidth="1"/>
    <col min="515" max="596" width="3.88671875" style="98" customWidth="1"/>
    <col min="597" max="763" width="2.33203125" style="98"/>
    <col min="764" max="764" width="3.88671875" style="98" customWidth="1"/>
    <col min="765" max="765" width="9.109375" style="98" bestFit="1" customWidth="1"/>
    <col min="766" max="766" width="3.88671875" style="98" customWidth="1"/>
    <col min="767" max="770" width="1.33203125" style="98" customWidth="1"/>
    <col min="771" max="852" width="3.88671875" style="98" customWidth="1"/>
    <col min="853" max="1019" width="2.33203125" style="98"/>
    <col min="1020" max="1020" width="3.88671875" style="98" customWidth="1"/>
    <col min="1021" max="1021" width="9.109375" style="98" bestFit="1" customWidth="1"/>
    <col min="1022" max="1022" width="3.88671875" style="98" customWidth="1"/>
    <col min="1023" max="1026" width="1.33203125" style="98" customWidth="1"/>
    <col min="1027" max="1108" width="3.88671875" style="98" customWidth="1"/>
    <col min="1109" max="1275" width="2.33203125" style="98"/>
    <col min="1276" max="1276" width="3.88671875" style="98" customWidth="1"/>
    <col min="1277" max="1277" width="9.109375" style="98" bestFit="1" customWidth="1"/>
    <col min="1278" max="1278" width="3.88671875" style="98" customWidth="1"/>
    <col min="1279" max="1282" width="1.33203125" style="98" customWidth="1"/>
    <col min="1283" max="1364" width="3.88671875" style="98" customWidth="1"/>
    <col min="1365" max="1531" width="2.33203125" style="98"/>
    <col min="1532" max="1532" width="3.88671875" style="98" customWidth="1"/>
    <col min="1533" max="1533" width="9.109375" style="98" bestFit="1" customWidth="1"/>
    <col min="1534" max="1534" width="3.88671875" style="98" customWidth="1"/>
    <col min="1535" max="1538" width="1.33203125" style="98" customWidth="1"/>
    <col min="1539" max="1620" width="3.88671875" style="98" customWidth="1"/>
    <col min="1621" max="1787" width="2.33203125" style="98"/>
    <col min="1788" max="1788" width="3.88671875" style="98" customWidth="1"/>
    <col min="1789" max="1789" width="9.109375" style="98" bestFit="1" customWidth="1"/>
    <col min="1790" max="1790" width="3.88671875" style="98" customWidth="1"/>
    <col min="1791" max="1794" width="1.33203125" style="98" customWidth="1"/>
    <col min="1795" max="1876" width="3.88671875" style="98" customWidth="1"/>
    <col min="1877" max="2043" width="2.33203125" style="98"/>
    <col min="2044" max="2044" width="3.88671875" style="98" customWidth="1"/>
    <col min="2045" max="2045" width="9.109375" style="98" bestFit="1" customWidth="1"/>
    <col min="2046" max="2046" width="3.88671875" style="98" customWidth="1"/>
    <col min="2047" max="2050" width="1.33203125" style="98" customWidth="1"/>
    <col min="2051" max="2132" width="3.88671875" style="98" customWidth="1"/>
    <col min="2133" max="2299" width="2.33203125" style="98"/>
    <col min="2300" max="2300" width="3.88671875" style="98" customWidth="1"/>
    <col min="2301" max="2301" width="9.109375" style="98" bestFit="1" customWidth="1"/>
    <col min="2302" max="2302" width="3.88671875" style="98" customWidth="1"/>
    <col min="2303" max="2306" width="1.33203125" style="98" customWidth="1"/>
    <col min="2307" max="2388" width="3.88671875" style="98" customWidth="1"/>
    <col min="2389" max="2555" width="2.33203125" style="98"/>
    <col min="2556" max="2556" width="3.88671875" style="98" customWidth="1"/>
    <col min="2557" max="2557" width="9.109375" style="98" bestFit="1" customWidth="1"/>
    <col min="2558" max="2558" width="3.88671875" style="98" customWidth="1"/>
    <col min="2559" max="2562" width="1.33203125" style="98" customWidth="1"/>
    <col min="2563" max="2644" width="3.88671875" style="98" customWidth="1"/>
    <col min="2645" max="2811" width="2.33203125" style="98"/>
    <col min="2812" max="2812" width="3.88671875" style="98" customWidth="1"/>
    <col min="2813" max="2813" width="9.109375" style="98" bestFit="1" customWidth="1"/>
    <col min="2814" max="2814" width="3.88671875" style="98" customWidth="1"/>
    <col min="2815" max="2818" width="1.33203125" style="98" customWidth="1"/>
    <col min="2819" max="2900" width="3.88671875" style="98" customWidth="1"/>
    <col min="2901" max="3067" width="2.33203125" style="98"/>
    <col min="3068" max="3068" width="3.88671875" style="98" customWidth="1"/>
    <col min="3069" max="3069" width="9.109375" style="98" bestFit="1" customWidth="1"/>
    <col min="3070" max="3070" width="3.88671875" style="98" customWidth="1"/>
    <col min="3071" max="3074" width="1.33203125" style="98" customWidth="1"/>
    <col min="3075" max="3156" width="3.88671875" style="98" customWidth="1"/>
    <col min="3157" max="3323" width="2.33203125" style="98"/>
    <col min="3324" max="3324" width="3.88671875" style="98" customWidth="1"/>
    <col min="3325" max="3325" width="9.109375" style="98" bestFit="1" customWidth="1"/>
    <col min="3326" max="3326" width="3.88671875" style="98" customWidth="1"/>
    <col min="3327" max="3330" width="1.33203125" style="98" customWidth="1"/>
    <col min="3331" max="3412" width="3.88671875" style="98" customWidth="1"/>
    <col min="3413" max="3579" width="2.33203125" style="98"/>
    <col min="3580" max="3580" width="3.88671875" style="98" customWidth="1"/>
    <col min="3581" max="3581" width="9.109375" style="98" bestFit="1" customWidth="1"/>
    <col min="3582" max="3582" width="3.88671875" style="98" customWidth="1"/>
    <col min="3583" max="3586" width="1.33203125" style="98" customWidth="1"/>
    <col min="3587" max="3668" width="3.88671875" style="98" customWidth="1"/>
    <col min="3669" max="3835" width="2.33203125" style="98"/>
    <col min="3836" max="3836" width="3.88671875" style="98" customWidth="1"/>
    <col min="3837" max="3837" width="9.109375" style="98" bestFit="1" customWidth="1"/>
    <col min="3838" max="3838" width="3.88671875" style="98" customWidth="1"/>
    <col min="3839" max="3842" width="1.33203125" style="98" customWidth="1"/>
    <col min="3843" max="3924" width="3.88671875" style="98" customWidth="1"/>
    <col min="3925" max="4091" width="2.33203125" style="98"/>
    <col min="4092" max="4092" width="3.88671875" style="98" customWidth="1"/>
    <col min="4093" max="4093" width="9.109375" style="98" bestFit="1" customWidth="1"/>
    <col min="4094" max="4094" width="3.88671875" style="98" customWidth="1"/>
    <col min="4095" max="4098" width="1.33203125" style="98" customWidth="1"/>
    <col min="4099" max="4180" width="3.88671875" style="98" customWidth="1"/>
    <col min="4181" max="4347" width="2.33203125" style="98"/>
    <col min="4348" max="4348" width="3.88671875" style="98" customWidth="1"/>
    <col min="4349" max="4349" width="9.109375" style="98" bestFit="1" customWidth="1"/>
    <col min="4350" max="4350" width="3.88671875" style="98" customWidth="1"/>
    <col min="4351" max="4354" width="1.33203125" style="98" customWidth="1"/>
    <col min="4355" max="4436" width="3.88671875" style="98" customWidth="1"/>
    <col min="4437" max="4603" width="2.33203125" style="98"/>
    <col min="4604" max="4604" width="3.88671875" style="98" customWidth="1"/>
    <col min="4605" max="4605" width="9.109375" style="98" bestFit="1" customWidth="1"/>
    <col min="4606" max="4606" width="3.88671875" style="98" customWidth="1"/>
    <col min="4607" max="4610" width="1.33203125" style="98" customWidth="1"/>
    <col min="4611" max="4692" width="3.88671875" style="98" customWidth="1"/>
    <col min="4693" max="4859" width="2.33203125" style="98"/>
    <col min="4860" max="4860" width="3.88671875" style="98" customWidth="1"/>
    <col min="4861" max="4861" width="9.109375" style="98" bestFit="1" customWidth="1"/>
    <col min="4862" max="4862" width="3.88671875" style="98" customWidth="1"/>
    <col min="4863" max="4866" width="1.33203125" style="98" customWidth="1"/>
    <col min="4867" max="4948" width="3.88671875" style="98" customWidth="1"/>
    <col min="4949" max="5115" width="2.33203125" style="98"/>
    <col min="5116" max="5116" width="3.88671875" style="98" customWidth="1"/>
    <col min="5117" max="5117" width="9.109375" style="98" bestFit="1" customWidth="1"/>
    <col min="5118" max="5118" width="3.88671875" style="98" customWidth="1"/>
    <col min="5119" max="5122" width="1.33203125" style="98" customWidth="1"/>
    <col min="5123" max="5204" width="3.88671875" style="98" customWidth="1"/>
    <col min="5205" max="5371" width="2.33203125" style="98"/>
    <col min="5372" max="5372" width="3.88671875" style="98" customWidth="1"/>
    <col min="5373" max="5373" width="9.109375" style="98" bestFit="1" customWidth="1"/>
    <col min="5374" max="5374" width="3.88671875" style="98" customWidth="1"/>
    <col min="5375" max="5378" width="1.33203125" style="98" customWidth="1"/>
    <col min="5379" max="5460" width="3.88671875" style="98" customWidth="1"/>
    <col min="5461" max="5627" width="2.33203125" style="98"/>
    <col min="5628" max="5628" width="3.88671875" style="98" customWidth="1"/>
    <col min="5629" max="5629" width="9.109375" style="98" bestFit="1" customWidth="1"/>
    <col min="5630" max="5630" width="3.88671875" style="98" customWidth="1"/>
    <col min="5631" max="5634" width="1.33203125" style="98" customWidth="1"/>
    <col min="5635" max="5716" width="3.88671875" style="98" customWidth="1"/>
    <col min="5717" max="5883" width="2.33203125" style="98"/>
    <col min="5884" max="5884" width="3.88671875" style="98" customWidth="1"/>
    <col min="5885" max="5885" width="9.109375" style="98" bestFit="1" customWidth="1"/>
    <col min="5886" max="5886" width="3.88671875" style="98" customWidth="1"/>
    <col min="5887" max="5890" width="1.33203125" style="98" customWidth="1"/>
    <col min="5891" max="5972" width="3.88671875" style="98" customWidth="1"/>
    <col min="5973" max="6139" width="2.33203125" style="98"/>
    <col min="6140" max="6140" width="3.88671875" style="98" customWidth="1"/>
    <col min="6141" max="6141" width="9.109375" style="98" bestFit="1" customWidth="1"/>
    <col min="6142" max="6142" width="3.88671875" style="98" customWidth="1"/>
    <col min="6143" max="6146" width="1.33203125" style="98" customWidth="1"/>
    <col min="6147" max="6228" width="3.88671875" style="98" customWidth="1"/>
    <col min="6229" max="6395" width="2.33203125" style="98"/>
    <col min="6396" max="6396" width="3.88671875" style="98" customWidth="1"/>
    <col min="6397" max="6397" width="9.109375" style="98" bestFit="1" customWidth="1"/>
    <col min="6398" max="6398" width="3.88671875" style="98" customWidth="1"/>
    <col min="6399" max="6402" width="1.33203125" style="98" customWidth="1"/>
    <col min="6403" max="6484" width="3.88671875" style="98" customWidth="1"/>
    <col min="6485" max="6651" width="2.33203125" style="98"/>
    <col min="6652" max="6652" width="3.88671875" style="98" customWidth="1"/>
    <col min="6653" max="6653" width="9.109375" style="98" bestFit="1" customWidth="1"/>
    <col min="6654" max="6654" width="3.88671875" style="98" customWidth="1"/>
    <col min="6655" max="6658" width="1.33203125" style="98" customWidth="1"/>
    <col min="6659" max="6740" width="3.88671875" style="98" customWidth="1"/>
    <col min="6741" max="6907" width="2.33203125" style="98"/>
    <col min="6908" max="6908" width="3.88671875" style="98" customWidth="1"/>
    <col min="6909" max="6909" width="9.109375" style="98" bestFit="1" customWidth="1"/>
    <col min="6910" max="6910" width="3.88671875" style="98" customWidth="1"/>
    <col min="6911" max="6914" width="1.33203125" style="98" customWidth="1"/>
    <col min="6915" max="6996" width="3.88671875" style="98" customWidth="1"/>
    <col min="6997" max="7163" width="2.33203125" style="98"/>
    <col min="7164" max="7164" width="3.88671875" style="98" customWidth="1"/>
    <col min="7165" max="7165" width="9.109375" style="98" bestFit="1" customWidth="1"/>
    <col min="7166" max="7166" width="3.88671875" style="98" customWidth="1"/>
    <col min="7167" max="7170" width="1.33203125" style="98" customWidth="1"/>
    <col min="7171" max="7252" width="3.88671875" style="98" customWidth="1"/>
    <col min="7253" max="7419" width="2.33203125" style="98"/>
    <col min="7420" max="7420" width="3.88671875" style="98" customWidth="1"/>
    <col min="7421" max="7421" width="9.109375" style="98" bestFit="1" customWidth="1"/>
    <col min="7422" max="7422" width="3.88671875" style="98" customWidth="1"/>
    <col min="7423" max="7426" width="1.33203125" style="98" customWidth="1"/>
    <col min="7427" max="7508" width="3.88671875" style="98" customWidth="1"/>
    <col min="7509" max="7675" width="2.33203125" style="98"/>
    <col min="7676" max="7676" width="3.88671875" style="98" customWidth="1"/>
    <col min="7677" max="7677" width="9.109375" style="98" bestFit="1" customWidth="1"/>
    <col min="7678" max="7678" width="3.88671875" style="98" customWidth="1"/>
    <col min="7679" max="7682" width="1.33203125" style="98" customWidth="1"/>
    <col min="7683" max="7764" width="3.88671875" style="98" customWidth="1"/>
    <col min="7765" max="7931" width="2.33203125" style="98"/>
    <col min="7932" max="7932" width="3.88671875" style="98" customWidth="1"/>
    <col min="7933" max="7933" width="9.109375" style="98" bestFit="1" customWidth="1"/>
    <col min="7934" max="7934" width="3.88671875" style="98" customWidth="1"/>
    <col min="7935" max="7938" width="1.33203125" style="98" customWidth="1"/>
    <col min="7939" max="8020" width="3.88671875" style="98" customWidth="1"/>
    <col min="8021" max="8187" width="2.33203125" style="98"/>
    <col min="8188" max="8188" width="3.88671875" style="98" customWidth="1"/>
    <col min="8189" max="8189" width="9.109375" style="98" bestFit="1" customWidth="1"/>
    <col min="8190" max="8190" width="3.88671875" style="98" customWidth="1"/>
    <col min="8191" max="8194" width="1.33203125" style="98" customWidth="1"/>
    <col min="8195" max="8276" width="3.88671875" style="98" customWidth="1"/>
    <col min="8277" max="8443" width="2.33203125" style="98"/>
    <col min="8444" max="8444" width="3.88671875" style="98" customWidth="1"/>
    <col min="8445" max="8445" width="9.109375" style="98" bestFit="1" customWidth="1"/>
    <col min="8446" max="8446" width="3.88671875" style="98" customWidth="1"/>
    <col min="8447" max="8450" width="1.33203125" style="98" customWidth="1"/>
    <col min="8451" max="8532" width="3.88671875" style="98" customWidth="1"/>
    <col min="8533" max="8699" width="2.33203125" style="98"/>
    <col min="8700" max="8700" width="3.88671875" style="98" customWidth="1"/>
    <col min="8701" max="8701" width="9.109375" style="98" bestFit="1" customWidth="1"/>
    <col min="8702" max="8702" width="3.88671875" style="98" customWidth="1"/>
    <col min="8703" max="8706" width="1.33203125" style="98" customWidth="1"/>
    <col min="8707" max="8788" width="3.88671875" style="98" customWidth="1"/>
    <col min="8789" max="8955" width="2.33203125" style="98"/>
    <col min="8956" max="8956" width="3.88671875" style="98" customWidth="1"/>
    <col min="8957" max="8957" width="9.109375" style="98" bestFit="1" customWidth="1"/>
    <col min="8958" max="8958" width="3.88671875" style="98" customWidth="1"/>
    <col min="8959" max="8962" width="1.33203125" style="98" customWidth="1"/>
    <col min="8963" max="9044" width="3.88671875" style="98" customWidth="1"/>
    <col min="9045" max="9211" width="2.33203125" style="98"/>
    <col min="9212" max="9212" width="3.88671875" style="98" customWidth="1"/>
    <col min="9213" max="9213" width="9.109375" style="98" bestFit="1" customWidth="1"/>
    <col min="9214" max="9214" width="3.88671875" style="98" customWidth="1"/>
    <col min="9215" max="9218" width="1.33203125" style="98" customWidth="1"/>
    <col min="9219" max="9300" width="3.88671875" style="98" customWidth="1"/>
    <col min="9301" max="9467" width="2.33203125" style="98"/>
    <col min="9468" max="9468" width="3.88671875" style="98" customWidth="1"/>
    <col min="9469" max="9469" width="9.109375" style="98" bestFit="1" customWidth="1"/>
    <col min="9470" max="9470" width="3.88671875" style="98" customWidth="1"/>
    <col min="9471" max="9474" width="1.33203125" style="98" customWidth="1"/>
    <col min="9475" max="9556" width="3.88671875" style="98" customWidth="1"/>
    <col min="9557" max="9723" width="2.33203125" style="98"/>
    <col min="9724" max="9724" width="3.88671875" style="98" customWidth="1"/>
    <col min="9725" max="9725" width="9.109375" style="98" bestFit="1" customWidth="1"/>
    <col min="9726" max="9726" width="3.88671875" style="98" customWidth="1"/>
    <col min="9727" max="9730" width="1.33203125" style="98" customWidth="1"/>
    <col min="9731" max="9812" width="3.88671875" style="98" customWidth="1"/>
    <col min="9813" max="9979" width="2.33203125" style="98"/>
    <col min="9980" max="9980" width="3.88671875" style="98" customWidth="1"/>
    <col min="9981" max="9981" width="9.109375" style="98" bestFit="1" customWidth="1"/>
    <col min="9982" max="9982" width="3.88671875" style="98" customWidth="1"/>
    <col min="9983" max="9986" width="1.33203125" style="98" customWidth="1"/>
    <col min="9987" max="10068" width="3.88671875" style="98" customWidth="1"/>
    <col min="10069" max="10235" width="2.33203125" style="98"/>
    <col min="10236" max="10236" width="3.88671875" style="98" customWidth="1"/>
    <col min="10237" max="10237" width="9.109375" style="98" bestFit="1" customWidth="1"/>
    <col min="10238" max="10238" width="3.88671875" style="98" customWidth="1"/>
    <col min="10239" max="10242" width="1.33203125" style="98" customWidth="1"/>
    <col min="10243" max="10324" width="3.88671875" style="98" customWidth="1"/>
    <col min="10325" max="10491" width="2.33203125" style="98"/>
    <col min="10492" max="10492" width="3.88671875" style="98" customWidth="1"/>
    <col min="10493" max="10493" width="9.109375" style="98" bestFit="1" customWidth="1"/>
    <col min="10494" max="10494" width="3.88671875" style="98" customWidth="1"/>
    <col min="10495" max="10498" width="1.33203125" style="98" customWidth="1"/>
    <col min="10499" max="10580" width="3.88671875" style="98" customWidth="1"/>
    <col min="10581" max="10747" width="2.33203125" style="98"/>
    <col min="10748" max="10748" width="3.88671875" style="98" customWidth="1"/>
    <col min="10749" max="10749" width="9.109375" style="98" bestFit="1" customWidth="1"/>
    <col min="10750" max="10750" width="3.88671875" style="98" customWidth="1"/>
    <col min="10751" max="10754" width="1.33203125" style="98" customWidth="1"/>
    <col min="10755" max="10836" width="3.88671875" style="98" customWidth="1"/>
    <col min="10837" max="11003" width="2.33203125" style="98"/>
    <col min="11004" max="11004" width="3.88671875" style="98" customWidth="1"/>
    <col min="11005" max="11005" width="9.109375" style="98" bestFit="1" customWidth="1"/>
    <col min="11006" max="11006" width="3.88671875" style="98" customWidth="1"/>
    <col min="11007" max="11010" width="1.33203125" style="98" customWidth="1"/>
    <col min="11011" max="11092" width="3.88671875" style="98" customWidth="1"/>
    <col min="11093" max="11259" width="2.33203125" style="98"/>
    <col min="11260" max="11260" width="3.88671875" style="98" customWidth="1"/>
    <col min="11261" max="11261" width="9.109375" style="98" bestFit="1" customWidth="1"/>
    <col min="11262" max="11262" width="3.88671875" style="98" customWidth="1"/>
    <col min="11263" max="11266" width="1.33203125" style="98" customWidth="1"/>
    <col min="11267" max="11348" width="3.88671875" style="98" customWidth="1"/>
    <col min="11349" max="11515" width="2.33203125" style="98"/>
    <col min="11516" max="11516" width="3.88671875" style="98" customWidth="1"/>
    <col min="11517" max="11517" width="9.109375" style="98" bestFit="1" customWidth="1"/>
    <col min="11518" max="11518" width="3.88671875" style="98" customWidth="1"/>
    <col min="11519" max="11522" width="1.33203125" style="98" customWidth="1"/>
    <col min="11523" max="11604" width="3.88671875" style="98" customWidth="1"/>
    <col min="11605" max="11771" width="2.33203125" style="98"/>
    <col min="11772" max="11772" width="3.88671875" style="98" customWidth="1"/>
    <col min="11773" max="11773" width="9.109375" style="98" bestFit="1" customWidth="1"/>
    <col min="11774" max="11774" width="3.88671875" style="98" customWidth="1"/>
    <col min="11775" max="11778" width="1.33203125" style="98" customWidth="1"/>
    <col min="11779" max="11860" width="3.88671875" style="98" customWidth="1"/>
    <col min="11861" max="12027" width="2.33203125" style="98"/>
    <col min="12028" max="12028" width="3.88671875" style="98" customWidth="1"/>
    <col min="12029" max="12029" width="9.109375" style="98" bestFit="1" customWidth="1"/>
    <col min="12030" max="12030" width="3.88671875" style="98" customWidth="1"/>
    <col min="12031" max="12034" width="1.33203125" style="98" customWidth="1"/>
    <col min="12035" max="12116" width="3.88671875" style="98" customWidth="1"/>
    <col min="12117" max="12283" width="2.33203125" style="98"/>
    <col min="12284" max="12284" width="3.88671875" style="98" customWidth="1"/>
    <col min="12285" max="12285" width="9.109375" style="98" bestFit="1" customWidth="1"/>
    <col min="12286" max="12286" width="3.88671875" style="98" customWidth="1"/>
    <col min="12287" max="12290" width="1.33203125" style="98" customWidth="1"/>
    <col min="12291" max="12372" width="3.88671875" style="98" customWidth="1"/>
    <col min="12373" max="12539" width="2.33203125" style="98"/>
    <col min="12540" max="12540" width="3.88671875" style="98" customWidth="1"/>
    <col min="12541" max="12541" width="9.109375" style="98" bestFit="1" customWidth="1"/>
    <col min="12542" max="12542" width="3.88671875" style="98" customWidth="1"/>
    <col min="12543" max="12546" width="1.33203125" style="98" customWidth="1"/>
    <col min="12547" max="12628" width="3.88671875" style="98" customWidth="1"/>
    <col min="12629" max="12795" width="2.33203125" style="98"/>
    <col min="12796" max="12796" width="3.88671875" style="98" customWidth="1"/>
    <col min="12797" max="12797" width="9.109375" style="98" bestFit="1" customWidth="1"/>
    <col min="12798" max="12798" width="3.88671875" style="98" customWidth="1"/>
    <col min="12799" max="12802" width="1.33203125" style="98" customWidth="1"/>
    <col min="12803" max="12884" width="3.88671875" style="98" customWidth="1"/>
    <col min="12885" max="13051" width="2.33203125" style="98"/>
    <col min="13052" max="13052" width="3.88671875" style="98" customWidth="1"/>
    <col min="13053" max="13053" width="9.109375" style="98" bestFit="1" customWidth="1"/>
    <col min="13054" max="13054" width="3.88671875" style="98" customWidth="1"/>
    <col min="13055" max="13058" width="1.33203125" style="98" customWidth="1"/>
    <col min="13059" max="13140" width="3.88671875" style="98" customWidth="1"/>
    <col min="13141" max="13307" width="2.33203125" style="98"/>
    <col min="13308" max="13308" width="3.88671875" style="98" customWidth="1"/>
    <col min="13309" max="13309" width="9.109375" style="98" bestFit="1" customWidth="1"/>
    <col min="13310" max="13310" width="3.88671875" style="98" customWidth="1"/>
    <col min="13311" max="13314" width="1.33203125" style="98" customWidth="1"/>
    <col min="13315" max="13396" width="3.88671875" style="98" customWidth="1"/>
    <col min="13397" max="13563" width="2.33203125" style="98"/>
    <col min="13564" max="13564" width="3.88671875" style="98" customWidth="1"/>
    <col min="13565" max="13565" width="9.109375" style="98" bestFit="1" customWidth="1"/>
    <col min="13566" max="13566" width="3.88671875" style="98" customWidth="1"/>
    <col min="13567" max="13570" width="1.33203125" style="98" customWidth="1"/>
    <col min="13571" max="13652" width="3.88671875" style="98" customWidth="1"/>
    <col min="13653" max="13819" width="2.33203125" style="98"/>
    <col min="13820" max="13820" width="3.88671875" style="98" customWidth="1"/>
    <col min="13821" max="13821" width="9.109375" style="98" bestFit="1" customWidth="1"/>
    <col min="13822" max="13822" width="3.88671875" style="98" customWidth="1"/>
    <col min="13823" max="13826" width="1.33203125" style="98" customWidth="1"/>
    <col min="13827" max="13908" width="3.88671875" style="98" customWidth="1"/>
    <col min="13909" max="14075" width="2.33203125" style="98"/>
    <col min="14076" max="14076" width="3.88671875" style="98" customWidth="1"/>
    <col min="14077" max="14077" width="9.109375" style="98" bestFit="1" customWidth="1"/>
    <col min="14078" max="14078" width="3.88671875" style="98" customWidth="1"/>
    <col min="14079" max="14082" width="1.33203125" style="98" customWidth="1"/>
    <col min="14083" max="14164" width="3.88671875" style="98" customWidth="1"/>
    <col min="14165" max="14331" width="2.33203125" style="98"/>
    <col min="14332" max="14332" width="3.88671875" style="98" customWidth="1"/>
    <col min="14333" max="14333" width="9.109375" style="98" bestFit="1" customWidth="1"/>
    <col min="14334" max="14334" width="3.88671875" style="98" customWidth="1"/>
    <col min="14335" max="14338" width="1.33203125" style="98" customWidth="1"/>
    <col min="14339" max="14420" width="3.88671875" style="98" customWidth="1"/>
    <col min="14421" max="14587" width="2.33203125" style="98"/>
    <col min="14588" max="14588" width="3.88671875" style="98" customWidth="1"/>
    <col min="14589" max="14589" width="9.109375" style="98" bestFit="1" customWidth="1"/>
    <col min="14590" max="14590" width="3.88671875" style="98" customWidth="1"/>
    <col min="14591" max="14594" width="1.33203125" style="98" customWidth="1"/>
    <col min="14595" max="14676" width="3.88671875" style="98" customWidth="1"/>
    <col min="14677" max="14843" width="2.33203125" style="98"/>
    <col min="14844" max="14844" width="3.88671875" style="98" customWidth="1"/>
    <col min="14845" max="14845" width="9.109375" style="98" bestFit="1" customWidth="1"/>
    <col min="14846" max="14846" width="3.88671875" style="98" customWidth="1"/>
    <col min="14847" max="14850" width="1.33203125" style="98" customWidth="1"/>
    <col min="14851" max="14932" width="3.88671875" style="98" customWidth="1"/>
    <col min="14933" max="15099" width="2.33203125" style="98"/>
    <col min="15100" max="15100" width="3.88671875" style="98" customWidth="1"/>
    <col min="15101" max="15101" width="9.109375" style="98" bestFit="1" customWidth="1"/>
    <col min="15102" max="15102" width="3.88671875" style="98" customWidth="1"/>
    <col min="15103" max="15106" width="1.33203125" style="98" customWidth="1"/>
    <col min="15107" max="15188" width="3.88671875" style="98" customWidth="1"/>
    <col min="15189" max="15355" width="2.33203125" style="98"/>
    <col min="15356" max="15356" width="3.88671875" style="98" customWidth="1"/>
    <col min="15357" max="15357" width="9.109375" style="98" bestFit="1" customWidth="1"/>
    <col min="15358" max="15358" width="3.88671875" style="98" customWidth="1"/>
    <col min="15359" max="15362" width="1.33203125" style="98" customWidth="1"/>
    <col min="15363" max="15444" width="3.88671875" style="98" customWidth="1"/>
    <col min="15445" max="15611" width="2.33203125" style="98"/>
    <col min="15612" max="15612" width="3.88671875" style="98" customWidth="1"/>
    <col min="15613" max="15613" width="9.109375" style="98" bestFit="1" customWidth="1"/>
    <col min="15614" max="15614" width="3.88671875" style="98" customWidth="1"/>
    <col min="15615" max="15618" width="1.33203125" style="98" customWidth="1"/>
    <col min="15619" max="15700" width="3.88671875" style="98" customWidth="1"/>
    <col min="15701" max="15867" width="2.33203125" style="98"/>
    <col min="15868" max="15868" width="3.88671875" style="98" customWidth="1"/>
    <col min="15869" max="15869" width="9.109375" style="98" bestFit="1" customWidth="1"/>
    <col min="15870" max="15870" width="3.88671875" style="98" customWidth="1"/>
    <col min="15871" max="15874" width="1.33203125" style="98" customWidth="1"/>
    <col min="15875" max="15956" width="3.88671875" style="98" customWidth="1"/>
    <col min="15957" max="16123" width="2.33203125" style="98"/>
    <col min="16124" max="16124" width="3.88671875" style="98" customWidth="1"/>
    <col min="16125" max="16125" width="9.109375" style="98" bestFit="1" customWidth="1"/>
    <col min="16126" max="16126" width="3.88671875" style="98" customWidth="1"/>
    <col min="16127" max="16130" width="1.33203125" style="98" customWidth="1"/>
    <col min="16131" max="16212" width="3.88671875" style="98" customWidth="1"/>
    <col min="16213" max="16384" width="2.33203125" style="98"/>
  </cols>
  <sheetData>
    <row r="1" spans="2:84" ht="15.6" thickBot="1"/>
    <row r="2" spans="2:84" s="542" customFormat="1" ht="30" customHeight="1" thickBot="1">
      <c r="B2" s="289" t="s">
        <v>11</v>
      </c>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244"/>
      <c r="BM2" s="2246"/>
      <c r="BN2" s="2244"/>
      <c r="BO2" s="3737" t="s">
        <v>1125</v>
      </c>
      <c r="BP2" s="3737"/>
      <c r="BQ2" s="2244"/>
      <c r="BR2" s="2244"/>
      <c r="BS2" s="2244"/>
      <c r="BT2" s="3738" t="s">
        <v>1126</v>
      </c>
      <c r="BU2" s="3738"/>
      <c r="BV2" s="3738"/>
      <c r="BW2" s="3738"/>
      <c r="BX2" s="3738"/>
      <c r="BY2" s="2245"/>
      <c r="BZ2" s="2245"/>
      <c r="CA2" s="2246"/>
      <c r="CB2" s="2246"/>
      <c r="CC2" s="3738" t="s">
        <v>1127</v>
      </c>
      <c r="CD2" s="3738"/>
      <c r="CE2" s="2247"/>
      <c r="CF2" s="562"/>
    </row>
    <row r="3" spans="2:84" s="542" customFormat="1" ht="30" customHeight="1" thickBot="1">
      <c r="B3" s="114"/>
      <c r="C3" s="3661" t="s">
        <v>864</v>
      </c>
      <c r="D3" s="3662"/>
      <c r="E3" s="3662"/>
      <c r="F3" s="3662"/>
      <c r="G3" s="3662"/>
      <c r="H3" s="3662"/>
      <c r="I3" s="3662"/>
      <c r="J3" s="3662"/>
      <c r="K3" s="3662"/>
      <c r="L3" s="3662"/>
      <c r="M3" s="3662"/>
      <c r="N3" s="3663"/>
      <c r="O3" s="3667" t="s">
        <v>672</v>
      </c>
      <c r="P3" s="3668"/>
      <c r="Q3" s="3669"/>
      <c r="R3" s="20"/>
      <c r="S3" s="101" t="s">
        <v>676</v>
      </c>
      <c r="T3" s="23"/>
      <c r="U3" s="23"/>
      <c r="V3" s="23"/>
      <c r="W3" s="23"/>
      <c r="X3" s="23"/>
      <c r="Y3" s="23"/>
      <c r="Z3" s="23"/>
      <c r="AA3" s="23"/>
      <c r="AB3" s="23"/>
      <c r="AC3" s="23"/>
      <c r="AD3" s="23"/>
      <c r="AE3" s="23"/>
      <c r="AF3" s="23"/>
      <c r="AG3" s="23"/>
      <c r="AH3" s="23"/>
      <c r="AI3" s="23"/>
      <c r="AJ3" s="23"/>
      <c r="AK3" s="20"/>
      <c r="AL3" s="20"/>
      <c r="AM3" s="20"/>
      <c r="AN3" s="20"/>
      <c r="AO3" s="20"/>
      <c r="AP3" s="20"/>
      <c r="AQ3" s="20"/>
      <c r="AR3" s="20"/>
      <c r="AS3" s="20"/>
      <c r="AT3" s="20"/>
      <c r="AU3" s="20"/>
      <c r="AV3" s="20"/>
      <c r="AW3" s="20"/>
      <c r="AX3" s="20"/>
      <c r="AY3" s="20"/>
      <c r="AZ3" s="23"/>
      <c r="BA3" s="115"/>
      <c r="BB3" s="115"/>
      <c r="BC3" s="115"/>
      <c r="BD3" s="115"/>
      <c r="BE3" s="115"/>
      <c r="BF3" s="115"/>
      <c r="BG3" s="115"/>
      <c r="BH3" s="115"/>
      <c r="BI3" s="115"/>
      <c r="BJ3" s="115"/>
      <c r="BK3" s="115"/>
      <c r="BL3" s="3789"/>
      <c r="BM3" s="3789"/>
      <c r="BN3" s="3642"/>
      <c r="BO3" s="3643"/>
      <c r="BP3" s="3642"/>
      <c r="BQ3" s="3643"/>
      <c r="BR3" s="644"/>
      <c r="BS3" s="3642"/>
      <c r="BT3" s="3643"/>
      <c r="BU3" s="3642"/>
      <c r="BV3" s="3643"/>
      <c r="BW3" s="3692"/>
      <c r="BX3" s="3693"/>
      <c r="BY3" s="3692"/>
      <c r="BZ3" s="3693"/>
      <c r="CA3" s="644"/>
      <c r="CB3" s="3692"/>
      <c r="CC3" s="3693"/>
      <c r="CD3" s="3692"/>
      <c r="CE3" s="3693"/>
      <c r="CF3" s="543"/>
    </row>
    <row r="4" spans="2:84" s="542" customFormat="1" ht="30" customHeight="1">
      <c r="B4" s="114"/>
      <c r="C4" s="3664"/>
      <c r="D4" s="3665"/>
      <c r="E4" s="3665"/>
      <c r="F4" s="3665"/>
      <c r="G4" s="3665"/>
      <c r="H4" s="3665"/>
      <c r="I4" s="3665"/>
      <c r="J4" s="3665"/>
      <c r="K4" s="3665"/>
      <c r="L4" s="3665"/>
      <c r="M4" s="3665"/>
      <c r="N4" s="3666"/>
      <c r="O4" s="3670"/>
      <c r="P4" s="3671"/>
      <c r="Q4" s="3672"/>
      <c r="R4" s="20"/>
      <c r="S4" s="105" t="s">
        <v>677</v>
      </c>
      <c r="T4" s="23"/>
      <c r="U4" s="23"/>
      <c r="V4" s="23"/>
      <c r="W4" s="23"/>
      <c r="X4" s="23"/>
      <c r="Y4" s="23"/>
      <c r="Z4" s="23"/>
      <c r="AA4" s="23"/>
      <c r="AB4" s="23"/>
      <c r="AC4" s="23"/>
      <c r="AD4" s="23"/>
      <c r="AE4" s="23"/>
      <c r="AF4" s="23"/>
      <c r="AG4" s="23"/>
      <c r="AH4" s="23"/>
      <c r="AI4" s="23"/>
      <c r="AJ4" s="23"/>
      <c r="AK4" s="20"/>
      <c r="AL4" s="20"/>
      <c r="AM4" s="20"/>
      <c r="AN4" s="20"/>
      <c r="AO4" s="20"/>
      <c r="AP4" s="20"/>
      <c r="AQ4" s="20"/>
      <c r="AR4" s="20"/>
      <c r="AS4" s="20"/>
      <c r="AT4" s="20"/>
      <c r="AU4" s="20"/>
      <c r="AV4" s="20"/>
      <c r="AW4" s="20"/>
      <c r="AX4" s="20"/>
      <c r="AY4" s="20"/>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F4" s="543"/>
    </row>
    <row r="5" spans="2:84" s="542" customFormat="1" ht="30" customHeight="1">
      <c r="B5" s="114"/>
      <c r="C5" s="20"/>
      <c r="D5" s="20"/>
      <c r="E5" s="20"/>
      <c r="F5" s="20"/>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0"/>
      <c r="AU5" s="20"/>
      <c r="AV5" s="20"/>
      <c r="AW5" s="20"/>
      <c r="AX5" s="20"/>
      <c r="AY5" s="20"/>
      <c r="AZ5" s="20"/>
      <c r="BA5" s="20"/>
      <c r="BB5" s="20"/>
      <c r="BC5" s="20"/>
      <c r="BD5" s="20"/>
      <c r="BE5" s="20"/>
      <c r="BF5" s="20"/>
      <c r="BG5" s="20"/>
      <c r="BH5" s="20"/>
      <c r="BI5" s="20"/>
      <c r="BJ5" s="20"/>
      <c r="BK5" s="20"/>
      <c r="BL5" s="20"/>
      <c r="BM5" s="2268"/>
      <c r="BN5" s="3790"/>
      <c r="BO5" s="3790"/>
      <c r="BP5" s="2268"/>
      <c r="BQ5" s="2268"/>
      <c r="BR5" s="2268"/>
      <c r="BS5" s="3790"/>
      <c r="BT5" s="3790"/>
      <c r="BU5" s="3790"/>
      <c r="BV5" s="3790"/>
      <c r="BW5" s="3790"/>
      <c r="BX5" s="2269"/>
      <c r="BY5" s="2269"/>
      <c r="BZ5" s="2269"/>
      <c r="CA5" s="2269"/>
      <c r="CB5" s="3790"/>
      <c r="CC5" s="3790"/>
      <c r="CD5" s="2270"/>
      <c r="CF5" s="543"/>
    </row>
    <row r="6" spans="2:84" s="542" customFormat="1" ht="30" customHeight="1">
      <c r="B6" s="114"/>
      <c r="C6" s="1411" t="s">
        <v>865</v>
      </c>
      <c r="D6" s="1412"/>
      <c r="E6" s="1412"/>
      <c r="F6" s="1412"/>
      <c r="G6" s="1412"/>
      <c r="H6" s="3653">
        <v>2</v>
      </c>
      <c r="I6" s="3654"/>
      <c r="J6" s="285"/>
      <c r="K6" s="320" t="s">
        <v>933</v>
      </c>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0"/>
      <c r="AU6" s="20"/>
      <c r="AV6" s="20"/>
      <c r="AW6" s="20"/>
      <c r="AX6" s="20"/>
      <c r="AY6" s="20"/>
      <c r="AZ6" s="20"/>
      <c r="BA6" s="20"/>
      <c r="BB6" s="20"/>
      <c r="BC6" s="20"/>
      <c r="BD6" s="20"/>
      <c r="BE6" s="20"/>
      <c r="BF6" s="20"/>
      <c r="BG6" s="20"/>
      <c r="BH6" s="20"/>
      <c r="BI6" s="20"/>
      <c r="BJ6" s="20"/>
      <c r="BK6" s="20"/>
      <c r="BL6" s="20"/>
      <c r="BM6" s="3789"/>
      <c r="BN6" s="3789"/>
      <c r="BO6" s="3789"/>
      <c r="BP6" s="3789"/>
      <c r="BQ6" s="644"/>
      <c r="BR6" s="3789"/>
      <c r="BS6" s="3789"/>
      <c r="BT6" s="3789"/>
      <c r="BU6" s="3789"/>
      <c r="BV6" s="3782"/>
      <c r="BW6" s="3782"/>
      <c r="BX6" s="3782"/>
      <c r="BY6" s="3782"/>
      <c r="BZ6" s="644"/>
      <c r="CA6" s="3782"/>
      <c r="CB6" s="3782"/>
      <c r="CC6" s="3782"/>
      <c r="CD6" s="3782"/>
      <c r="CF6" s="543"/>
    </row>
    <row r="7" spans="2:84" s="542" customFormat="1" ht="30" customHeight="1">
      <c r="B7" s="114"/>
      <c r="C7" s="1413" t="s">
        <v>866</v>
      </c>
      <c r="D7" s="1414"/>
      <c r="E7" s="1414"/>
      <c r="F7" s="1414"/>
      <c r="G7" s="1414"/>
      <c r="H7" s="3655"/>
      <c r="I7" s="3656"/>
      <c r="J7" s="285"/>
      <c r="K7" s="107" t="s">
        <v>934</v>
      </c>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0"/>
      <c r="AU7" s="20"/>
      <c r="AV7" s="20"/>
      <c r="AW7" s="20"/>
      <c r="AX7" s="20"/>
      <c r="AY7" s="20"/>
      <c r="AZ7" s="20"/>
      <c r="BA7" s="20"/>
      <c r="BB7" s="20"/>
      <c r="BC7" s="20"/>
      <c r="BD7" s="20"/>
      <c r="BE7" s="20"/>
      <c r="BF7" s="20"/>
      <c r="BG7" s="20"/>
      <c r="BH7" s="20"/>
      <c r="BI7" s="20"/>
      <c r="BJ7" s="20"/>
      <c r="BK7" s="20"/>
      <c r="BL7" s="20"/>
      <c r="BM7" s="20"/>
      <c r="BN7" s="2268"/>
      <c r="BO7" s="3790"/>
      <c r="BP7" s="3790"/>
      <c r="BQ7" s="2268"/>
      <c r="BR7" s="2268"/>
      <c r="BS7" s="2268"/>
      <c r="BT7" s="3790"/>
      <c r="BU7" s="3790"/>
      <c r="BV7" s="3790"/>
      <c r="BW7" s="3790"/>
      <c r="BX7" s="3790"/>
      <c r="BY7" s="2269"/>
      <c r="BZ7" s="2269"/>
      <c r="CA7" s="2269"/>
      <c r="CB7" s="2269"/>
      <c r="CC7" s="3790"/>
      <c r="CD7" s="3790"/>
      <c r="CE7" s="2270"/>
      <c r="CF7" s="543"/>
    </row>
    <row r="8" spans="2:84" s="542" customFormat="1" ht="30" customHeight="1">
      <c r="B8" s="545"/>
      <c r="BN8" s="3789"/>
      <c r="BO8" s="3789"/>
      <c r="BP8" s="3789"/>
      <c r="BQ8" s="3789"/>
      <c r="BR8" s="644"/>
      <c r="BS8" s="3789"/>
      <c r="BT8" s="3789"/>
      <c r="BU8" s="3789"/>
      <c r="BV8" s="3789"/>
      <c r="BW8" s="3782"/>
      <c r="BX8" s="3782"/>
      <c r="BY8" s="3782"/>
      <c r="BZ8" s="3782"/>
      <c r="CA8" s="644"/>
      <c r="CB8" s="3782"/>
      <c r="CC8" s="3782"/>
      <c r="CD8" s="3782"/>
      <c r="CE8" s="3782"/>
      <c r="CF8" s="543"/>
    </row>
    <row r="9" spans="2:84" s="542" customFormat="1" ht="30" customHeight="1">
      <c r="B9" s="545"/>
      <c r="C9" s="27" t="s">
        <v>2615</v>
      </c>
      <c r="D9" s="27" t="s">
        <v>511</v>
      </c>
      <c r="E9" s="26"/>
      <c r="F9" s="318"/>
      <c r="CF9" s="543"/>
    </row>
    <row r="10" spans="2:84" s="542" customFormat="1" ht="30" customHeight="1">
      <c r="B10" s="545"/>
      <c r="C10" s="26"/>
      <c r="D10" s="25" t="s">
        <v>936</v>
      </c>
      <c r="E10" s="26"/>
      <c r="F10" s="318"/>
      <c r="CF10" s="543"/>
    </row>
    <row r="11" spans="2:84" s="542" customFormat="1" ht="30" customHeight="1">
      <c r="B11" s="545"/>
      <c r="C11" s="26"/>
      <c r="D11" s="20"/>
      <c r="E11" s="20"/>
      <c r="F11" s="285"/>
      <c r="BU11" s="196"/>
      <c r="BV11" s="196"/>
      <c r="BW11" s="196"/>
      <c r="BX11" s="196"/>
      <c r="BY11" s="196"/>
      <c r="BZ11" s="558"/>
      <c r="CA11" s="558" t="s">
        <v>874</v>
      </c>
      <c r="CB11" s="196"/>
      <c r="CC11" s="196"/>
      <c r="CD11" s="196"/>
      <c r="CE11" s="196"/>
      <c r="CF11" s="543"/>
    </row>
    <row r="12" spans="2:84" s="542" customFormat="1" ht="30" customHeight="1">
      <c r="B12" s="545"/>
      <c r="C12" s="26"/>
      <c r="D12" s="571" t="s">
        <v>6</v>
      </c>
      <c r="E12" s="26"/>
      <c r="F12" s="27" t="s">
        <v>2926</v>
      </c>
      <c r="G12" s="318"/>
      <c r="BS12" s="3774">
        <v>51</v>
      </c>
      <c r="BT12" s="3795"/>
      <c r="BU12" s="3776"/>
      <c r="BV12" s="3777"/>
      <c r="BW12" s="3777"/>
      <c r="BX12" s="3777"/>
      <c r="BY12" s="3777"/>
      <c r="BZ12" s="3777"/>
      <c r="CA12" s="3777"/>
      <c r="CB12" s="3777"/>
      <c r="CC12" s="3778"/>
      <c r="CD12" s="3707" t="s">
        <v>45</v>
      </c>
      <c r="CE12" s="3708"/>
      <c r="CF12" s="543"/>
    </row>
    <row r="13" spans="2:84" s="542" customFormat="1" ht="30" customHeight="1">
      <c r="B13" s="545"/>
      <c r="C13" s="26"/>
      <c r="D13" s="321"/>
      <c r="E13" s="26"/>
      <c r="F13" s="3794" t="s">
        <v>226</v>
      </c>
      <c r="G13" s="3794"/>
      <c r="H13" s="3794"/>
      <c r="J13" s="23" t="s">
        <v>937</v>
      </c>
      <c r="BS13" s="3796"/>
      <c r="BT13" s="3795"/>
      <c r="BU13" s="3779"/>
      <c r="BV13" s="3780"/>
      <c r="BW13" s="3780"/>
      <c r="BX13" s="3780"/>
      <c r="BY13" s="3780"/>
      <c r="BZ13" s="3780"/>
      <c r="CA13" s="3780"/>
      <c r="CB13" s="3780"/>
      <c r="CC13" s="3781"/>
      <c r="CD13" s="3707"/>
      <c r="CE13" s="3708"/>
      <c r="CF13" s="543"/>
    </row>
    <row r="14" spans="2:84" s="542" customFormat="1" ht="30" customHeight="1">
      <c r="B14" s="545"/>
      <c r="C14" s="26"/>
      <c r="D14" s="20"/>
      <c r="E14" s="20"/>
      <c r="F14" s="3794"/>
      <c r="G14" s="3794"/>
      <c r="H14" s="3794"/>
      <c r="J14" s="29" t="s">
        <v>938</v>
      </c>
      <c r="BU14" s="574"/>
      <c r="BV14" s="574"/>
      <c r="BW14" s="574"/>
      <c r="BX14" s="574"/>
      <c r="BY14" s="574"/>
      <c r="BZ14" s="574"/>
      <c r="CA14" s="574"/>
      <c r="CB14" s="574"/>
      <c r="CC14" s="574"/>
      <c r="CD14" s="574"/>
      <c r="CE14" s="574"/>
      <c r="CF14" s="543"/>
    </row>
    <row r="15" spans="2:84" s="542" customFormat="1" ht="30" customHeight="1">
      <c r="B15" s="545"/>
      <c r="C15" s="26"/>
      <c r="CD15" s="574"/>
      <c r="CE15" s="574"/>
      <c r="CF15" s="543"/>
    </row>
    <row r="16" spans="2:84" s="542" customFormat="1" ht="30" customHeight="1">
      <c r="B16" s="545"/>
      <c r="C16" s="26"/>
      <c r="D16" s="571" t="s">
        <v>7</v>
      </c>
      <c r="E16" s="26"/>
      <c r="F16" s="27" t="s">
        <v>2927</v>
      </c>
      <c r="G16" s="318"/>
      <c r="BS16" s="3774">
        <v>52</v>
      </c>
      <c r="BT16" s="3795"/>
      <c r="BU16" s="3776"/>
      <c r="BV16" s="3777"/>
      <c r="BW16" s="3777"/>
      <c r="BX16" s="3777"/>
      <c r="BY16" s="3777"/>
      <c r="BZ16" s="3777"/>
      <c r="CA16" s="3777"/>
      <c r="CB16" s="3777"/>
      <c r="CC16" s="3778"/>
      <c r="CD16" s="3707" t="s">
        <v>45</v>
      </c>
      <c r="CE16" s="3708"/>
      <c r="CF16" s="543"/>
    </row>
    <row r="17" spans="2:84" s="542" customFormat="1" ht="30" customHeight="1">
      <c r="B17" s="545"/>
      <c r="C17" s="26"/>
      <c r="D17" s="321"/>
      <c r="E17" s="26"/>
      <c r="F17" s="3794" t="s">
        <v>227</v>
      </c>
      <c r="G17" s="3794"/>
      <c r="H17" s="3794"/>
      <c r="J17" s="23" t="s">
        <v>939</v>
      </c>
      <c r="BS17" s="3796"/>
      <c r="BT17" s="3795"/>
      <c r="BU17" s="3779"/>
      <c r="BV17" s="3780"/>
      <c r="BW17" s="3780"/>
      <c r="BX17" s="3780"/>
      <c r="BY17" s="3780"/>
      <c r="BZ17" s="3780"/>
      <c r="CA17" s="3780"/>
      <c r="CB17" s="3780"/>
      <c r="CC17" s="3781"/>
      <c r="CD17" s="3707"/>
      <c r="CE17" s="3708"/>
      <c r="CF17" s="543"/>
    </row>
    <row r="18" spans="2:84" s="542" customFormat="1" ht="30" customHeight="1">
      <c r="B18" s="545"/>
      <c r="C18" s="26"/>
      <c r="D18" s="26"/>
      <c r="E18" s="26"/>
      <c r="F18" s="3794"/>
      <c r="G18" s="3794"/>
      <c r="H18" s="3794"/>
      <c r="J18" s="29" t="s">
        <v>940</v>
      </c>
      <c r="CD18" s="574"/>
      <c r="CE18" s="574"/>
      <c r="CF18" s="543"/>
    </row>
    <row r="19" spans="2:84" s="542" customFormat="1" ht="30" customHeight="1">
      <c r="B19" s="545"/>
      <c r="C19" s="26"/>
      <c r="CD19" s="574"/>
      <c r="CE19" s="574"/>
      <c r="CF19" s="543"/>
    </row>
    <row r="20" spans="2:84" s="542" customFormat="1" ht="30" customHeight="1">
      <c r="B20" s="545"/>
      <c r="C20" s="26"/>
      <c r="D20" s="285" t="s">
        <v>8</v>
      </c>
      <c r="E20" s="26"/>
      <c r="F20" s="27" t="s">
        <v>2616</v>
      </c>
      <c r="G20" s="318"/>
      <c r="BI20" s="192"/>
      <c r="BS20" s="3774">
        <v>53</v>
      </c>
      <c r="BT20" s="3795"/>
      <c r="BU20" s="3776"/>
      <c r="BV20" s="3777"/>
      <c r="BW20" s="3777"/>
      <c r="BX20" s="3777"/>
      <c r="BY20" s="3777"/>
      <c r="BZ20" s="3777"/>
      <c r="CA20" s="3777"/>
      <c r="CB20" s="3777"/>
      <c r="CC20" s="3778"/>
      <c r="CD20" s="3707" t="s">
        <v>45</v>
      </c>
      <c r="CE20" s="3708"/>
      <c r="CF20" s="543"/>
    </row>
    <row r="21" spans="2:84" s="542" customFormat="1" ht="30" customHeight="1">
      <c r="B21" s="545"/>
      <c r="C21" s="26"/>
      <c r="D21" s="321"/>
      <c r="E21" s="26"/>
      <c r="F21" s="29" t="s">
        <v>2928</v>
      </c>
      <c r="AP21" s="574"/>
      <c r="AQ21" s="574"/>
      <c r="AR21" s="574"/>
      <c r="AS21" s="574"/>
      <c r="AT21" s="574"/>
      <c r="AU21" s="574"/>
      <c r="AV21" s="574"/>
      <c r="AW21" s="574"/>
      <c r="AX21" s="574"/>
      <c r="AY21" s="574"/>
      <c r="AZ21" s="574"/>
      <c r="BA21" s="574"/>
      <c r="BB21" s="574"/>
      <c r="BC21" s="574"/>
      <c r="BD21" s="574"/>
      <c r="BE21" s="574"/>
      <c r="BF21" s="574"/>
      <c r="BG21" s="574"/>
      <c r="BH21" s="574"/>
      <c r="BI21" s="574"/>
      <c r="BJ21" s="574"/>
      <c r="BK21" s="574"/>
      <c r="BL21" s="574"/>
      <c r="BS21" s="3796"/>
      <c r="BT21" s="3795"/>
      <c r="BU21" s="3779"/>
      <c r="BV21" s="3780"/>
      <c r="BW21" s="3780"/>
      <c r="BX21" s="3780"/>
      <c r="BY21" s="3780"/>
      <c r="BZ21" s="3780"/>
      <c r="CA21" s="3780"/>
      <c r="CB21" s="3780"/>
      <c r="CC21" s="3781"/>
      <c r="CD21" s="3707"/>
      <c r="CE21" s="3708"/>
      <c r="CF21" s="543"/>
    </row>
    <row r="22" spans="2:84" s="542" customFormat="1" ht="30" customHeight="1">
      <c r="B22" s="545"/>
      <c r="C22" s="26"/>
      <c r="D22" s="27"/>
      <c r="E22" s="26"/>
      <c r="F22" s="3794" t="s">
        <v>228</v>
      </c>
      <c r="G22" s="3794"/>
      <c r="H22" s="3794"/>
      <c r="J22" s="23" t="s">
        <v>941</v>
      </c>
      <c r="S22" s="574"/>
      <c r="T22" s="574"/>
      <c r="U22" s="574"/>
      <c r="V22" s="574"/>
      <c r="W22" s="574"/>
      <c r="X22" s="574"/>
      <c r="Y22" s="574"/>
      <c r="Z22" s="574"/>
      <c r="AA22" s="574"/>
      <c r="AB22" s="574"/>
      <c r="AC22" s="574"/>
      <c r="AD22" s="574"/>
      <c r="AE22" s="574"/>
      <c r="AF22" s="574"/>
      <c r="AG22" s="574"/>
      <c r="AH22" s="574"/>
      <c r="AI22" s="574"/>
      <c r="AP22" s="574"/>
      <c r="AQ22" s="574"/>
      <c r="AR22" s="574"/>
      <c r="AS22" s="574"/>
      <c r="AT22" s="574"/>
      <c r="AU22" s="574"/>
      <c r="AV22" s="574"/>
      <c r="AW22" s="574"/>
      <c r="AX22" s="574"/>
      <c r="AY22" s="574"/>
      <c r="AZ22" s="574"/>
      <c r="BA22" s="574"/>
      <c r="BB22" s="574"/>
      <c r="BC22" s="574"/>
      <c r="BD22" s="574"/>
      <c r="BE22" s="574"/>
      <c r="BF22" s="574"/>
      <c r="BG22" s="574"/>
      <c r="BH22" s="574"/>
      <c r="BI22" s="574"/>
      <c r="BJ22" s="574"/>
      <c r="BK22" s="574"/>
      <c r="BL22" s="574"/>
      <c r="BS22" s="574"/>
      <c r="BT22" s="574"/>
      <c r="BU22" s="2055"/>
      <c r="BV22" s="2055"/>
      <c r="BW22" s="2055"/>
      <c r="BX22" s="2055"/>
      <c r="BY22" s="2055"/>
      <c r="BZ22" s="2055"/>
      <c r="CA22" s="2055"/>
      <c r="CB22" s="2055"/>
      <c r="CC22" s="2055"/>
      <c r="CD22" s="588"/>
      <c r="CE22" s="588"/>
      <c r="CF22" s="543"/>
    </row>
    <row r="23" spans="2:84" s="542" customFormat="1" ht="27.9" customHeight="1">
      <c r="B23" s="545"/>
      <c r="C23" s="26"/>
      <c r="D23" s="26"/>
      <c r="E23" s="26"/>
      <c r="F23" s="3794"/>
      <c r="G23" s="3794"/>
      <c r="H23" s="3794"/>
      <c r="J23" s="29" t="s">
        <v>942</v>
      </c>
      <c r="CD23" s="574"/>
      <c r="CE23" s="574"/>
      <c r="CF23" s="543"/>
    </row>
    <row r="24" spans="2:84" s="542" customFormat="1" ht="27.9" customHeight="1">
      <c r="B24" s="545"/>
      <c r="C24" s="26"/>
      <c r="D24" s="26"/>
      <c r="E24" s="26"/>
      <c r="F24" s="26"/>
      <c r="G24" s="26"/>
      <c r="H24" s="26"/>
      <c r="I24" s="26"/>
      <c r="J24" s="26"/>
      <c r="K24" s="26"/>
      <c r="L24" s="26"/>
      <c r="CD24" s="574"/>
      <c r="CE24" s="574"/>
      <c r="CF24" s="543"/>
    </row>
    <row r="25" spans="2:84" s="542" customFormat="1" ht="30" customHeight="1">
      <c r="B25" s="545"/>
      <c r="C25" s="26"/>
      <c r="D25" s="207"/>
      <c r="E25" s="26"/>
      <c r="F25" s="27" t="s">
        <v>49</v>
      </c>
      <c r="G25" s="318"/>
      <c r="BS25" s="3774"/>
      <c r="BT25" s="3795"/>
      <c r="BU25" s="3783">
        <f>BU12+BU16+BU20</f>
        <v>0</v>
      </c>
      <c r="BV25" s="3784"/>
      <c r="BW25" s="3784"/>
      <c r="BX25" s="3784"/>
      <c r="BY25" s="3784"/>
      <c r="BZ25" s="3784"/>
      <c r="CA25" s="3784"/>
      <c r="CB25" s="3784"/>
      <c r="CC25" s="3785"/>
      <c r="CD25" s="3707" t="s">
        <v>45</v>
      </c>
      <c r="CE25" s="3708"/>
      <c r="CF25" s="543"/>
    </row>
    <row r="26" spans="2:84" s="542" customFormat="1" ht="30" customHeight="1">
      <c r="B26" s="545"/>
      <c r="C26" s="26"/>
      <c r="D26" s="27"/>
      <c r="E26" s="26"/>
      <c r="F26" s="25" t="s">
        <v>50</v>
      </c>
      <c r="G26" s="318"/>
      <c r="BS26" s="3796"/>
      <c r="BT26" s="3795"/>
      <c r="BU26" s="3786"/>
      <c r="BV26" s="3787"/>
      <c r="BW26" s="3787"/>
      <c r="BX26" s="3787"/>
      <c r="BY26" s="3787"/>
      <c r="BZ26" s="3787"/>
      <c r="CA26" s="3787"/>
      <c r="CB26" s="3787"/>
      <c r="CC26" s="3788"/>
      <c r="CD26" s="3707"/>
      <c r="CE26" s="3708"/>
      <c r="CF26" s="543"/>
    </row>
    <row r="27" spans="2:84" s="542" customFormat="1" ht="24.9" customHeight="1">
      <c r="B27" s="545"/>
      <c r="C27" s="26"/>
      <c r="D27" s="27"/>
      <c r="E27" s="26"/>
      <c r="G27" s="318"/>
      <c r="BS27" s="542" t="s">
        <v>935</v>
      </c>
      <c r="BY27" s="322"/>
      <c r="BZ27" s="322"/>
      <c r="CA27" s="322"/>
      <c r="CB27" s="574"/>
      <c r="CC27" s="574"/>
      <c r="CD27" s="574"/>
      <c r="CF27" s="543"/>
    </row>
    <row r="28" spans="2:84" s="542" customFormat="1" ht="24.9" customHeight="1">
      <c r="B28" s="580"/>
      <c r="C28" s="564"/>
      <c r="D28" s="583"/>
      <c r="E28" s="564"/>
      <c r="F28" s="566"/>
      <c r="G28" s="584"/>
      <c r="H28" s="581"/>
      <c r="I28" s="581"/>
      <c r="J28" s="581"/>
      <c r="K28" s="581"/>
      <c r="L28" s="581"/>
      <c r="M28" s="581"/>
      <c r="N28" s="581"/>
      <c r="O28" s="581"/>
      <c r="P28" s="581"/>
      <c r="Q28" s="581"/>
      <c r="R28" s="581"/>
      <c r="S28" s="581"/>
      <c r="T28" s="581"/>
      <c r="U28" s="581"/>
      <c r="V28" s="581"/>
      <c r="W28" s="581"/>
      <c r="X28" s="581"/>
      <c r="Y28" s="581"/>
      <c r="Z28" s="581"/>
      <c r="AA28" s="581"/>
      <c r="AB28" s="581"/>
      <c r="AC28" s="581"/>
      <c r="AD28" s="581"/>
      <c r="AE28" s="581"/>
      <c r="AF28" s="581"/>
      <c r="AG28" s="581"/>
      <c r="AH28" s="581"/>
      <c r="AI28" s="581"/>
      <c r="AJ28" s="581"/>
      <c r="AK28" s="581"/>
      <c r="AL28" s="581"/>
      <c r="AM28" s="581"/>
      <c r="AN28" s="581"/>
      <c r="AO28" s="581"/>
      <c r="AP28" s="581"/>
      <c r="AQ28" s="581"/>
      <c r="AR28" s="581"/>
      <c r="AS28" s="581"/>
      <c r="AT28" s="581"/>
      <c r="AU28" s="581"/>
      <c r="AV28" s="581"/>
      <c r="AW28" s="581"/>
      <c r="AX28" s="581"/>
      <c r="AY28" s="581"/>
      <c r="AZ28" s="581"/>
      <c r="BA28" s="581"/>
      <c r="BB28" s="581"/>
      <c r="BC28" s="581"/>
      <c r="BD28" s="581"/>
      <c r="BE28" s="581"/>
      <c r="BF28" s="581"/>
      <c r="BG28" s="581"/>
      <c r="BH28" s="581"/>
      <c r="BI28" s="581"/>
      <c r="BJ28" s="581"/>
      <c r="BK28" s="581"/>
      <c r="BL28" s="581"/>
      <c r="BM28" s="581"/>
      <c r="BN28" s="581"/>
      <c r="BO28" s="581"/>
      <c r="BP28" s="581"/>
      <c r="BQ28" s="581"/>
      <c r="BR28" s="581"/>
      <c r="BS28" s="581"/>
      <c r="BT28" s="581"/>
      <c r="BU28" s="581"/>
      <c r="BV28" s="581"/>
      <c r="BW28" s="581"/>
      <c r="BX28" s="581"/>
      <c r="BY28" s="585"/>
      <c r="BZ28" s="585"/>
      <c r="CA28" s="585"/>
      <c r="CB28" s="586"/>
      <c r="CC28" s="586"/>
      <c r="CD28" s="586"/>
      <c r="CE28" s="581"/>
      <c r="CF28" s="582"/>
    </row>
    <row r="29" spans="2:84" s="542" customFormat="1" ht="30" customHeight="1">
      <c r="B29" s="545"/>
      <c r="C29" s="27" t="s">
        <v>2617</v>
      </c>
      <c r="D29" s="27" t="s">
        <v>513</v>
      </c>
      <c r="E29" s="26"/>
      <c r="F29" s="25"/>
      <c r="G29" s="318"/>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322"/>
      <c r="BZ29" s="322"/>
      <c r="CA29" s="322"/>
      <c r="CB29" s="322"/>
      <c r="CC29" s="322"/>
      <c r="CD29" s="322"/>
      <c r="CE29" s="222"/>
      <c r="CF29" s="543"/>
    </row>
    <row r="30" spans="2:84" s="542" customFormat="1" ht="30" customHeight="1">
      <c r="B30" s="545"/>
      <c r="C30" s="26"/>
      <c r="D30" s="25" t="s">
        <v>2618</v>
      </c>
      <c r="E30" s="26"/>
      <c r="F30" s="25"/>
      <c r="G30" s="318"/>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322"/>
      <c r="BZ30" s="322"/>
      <c r="CA30" s="322"/>
      <c r="CB30" s="322"/>
      <c r="CC30" s="322"/>
      <c r="CD30" s="322"/>
      <c r="CE30" s="222"/>
      <c r="CF30" s="543"/>
    </row>
    <row r="31" spans="2:84" s="542" customFormat="1" ht="30" customHeight="1">
      <c r="B31" s="545"/>
      <c r="C31" s="26"/>
      <c r="D31" s="27"/>
      <c r="E31" s="26"/>
      <c r="F31" s="25"/>
      <c r="G31" s="318"/>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CA31" s="192" t="s">
        <v>874</v>
      </c>
      <c r="CF31" s="543"/>
    </row>
    <row r="32" spans="2:84" s="542" customFormat="1" ht="30" customHeight="1">
      <c r="B32" s="545"/>
      <c r="C32" s="26"/>
      <c r="D32" s="571" t="s">
        <v>6</v>
      </c>
      <c r="E32" s="26"/>
      <c r="F32" s="27" t="s">
        <v>225</v>
      </c>
      <c r="G32" s="318"/>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3774">
        <v>54</v>
      </c>
      <c r="BT32" s="3775"/>
      <c r="BU32" s="3776"/>
      <c r="BV32" s="3777"/>
      <c r="BW32" s="3777"/>
      <c r="BX32" s="3777"/>
      <c r="BY32" s="3777"/>
      <c r="BZ32" s="3777"/>
      <c r="CA32" s="3777"/>
      <c r="CB32" s="3777"/>
      <c r="CC32" s="3778"/>
      <c r="CD32" s="3707" t="s">
        <v>45</v>
      </c>
      <c r="CE32" s="3708"/>
      <c r="CF32" s="543"/>
    </row>
    <row r="33" spans="2:84" s="542" customFormat="1" ht="30" customHeight="1">
      <c r="B33" s="545"/>
      <c r="C33" s="26"/>
      <c r="D33" s="321"/>
      <c r="E33" s="26"/>
      <c r="F33" s="25" t="s">
        <v>943</v>
      </c>
      <c r="G33" s="318"/>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3774"/>
      <c r="BT33" s="3775"/>
      <c r="BU33" s="3779"/>
      <c r="BV33" s="3780"/>
      <c r="BW33" s="3780"/>
      <c r="BX33" s="3780"/>
      <c r="BY33" s="3780"/>
      <c r="BZ33" s="3780"/>
      <c r="CA33" s="3780"/>
      <c r="CB33" s="3780"/>
      <c r="CC33" s="3781"/>
      <c r="CD33" s="3707"/>
      <c r="CE33" s="3708"/>
      <c r="CF33" s="543"/>
    </row>
    <row r="34" spans="2:84" s="542" customFormat="1" ht="16.350000000000001" customHeight="1">
      <c r="B34" s="545"/>
      <c r="C34" s="26"/>
      <c r="D34" s="20"/>
      <c r="E34" s="20"/>
      <c r="F34" s="26"/>
      <c r="G34" s="318"/>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U34" s="574"/>
      <c r="BV34" s="574"/>
      <c r="BW34" s="574"/>
      <c r="BX34" s="574"/>
      <c r="BY34" s="574"/>
      <c r="BZ34" s="574"/>
      <c r="CA34" s="574"/>
      <c r="CB34" s="574"/>
      <c r="CC34" s="574"/>
      <c r="CD34" s="574"/>
      <c r="CE34" s="574"/>
      <c r="CF34" s="543"/>
    </row>
    <row r="35" spans="2:84" s="542" customFormat="1" ht="30" customHeight="1">
      <c r="B35" s="545"/>
      <c r="C35" s="26"/>
      <c r="D35" s="571" t="s">
        <v>7</v>
      </c>
      <c r="E35" s="26"/>
      <c r="F35" s="27" t="s">
        <v>944</v>
      </c>
      <c r="G35" s="318"/>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2"/>
      <c r="BP35" s="222"/>
      <c r="BQ35" s="222"/>
      <c r="BR35" s="222"/>
      <c r="BS35" s="3774">
        <v>55</v>
      </c>
      <c r="BT35" s="3775"/>
      <c r="BU35" s="3776"/>
      <c r="BV35" s="3777"/>
      <c r="BW35" s="3777"/>
      <c r="BX35" s="3777"/>
      <c r="BY35" s="3777"/>
      <c r="BZ35" s="3777"/>
      <c r="CA35" s="3777"/>
      <c r="CB35" s="3777"/>
      <c r="CC35" s="3778"/>
      <c r="CD35" s="3707" t="s">
        <v>45</v>
      </c>
      <c r="CE35" s="3708"/>
      <c r="CF35" s="543"/>
    </row>
    <row r="36" spans="2:84" s="542" customFormat="1" ht="30" customHeight="1">
      <c r="B36" s="545"/>
      <c r="C36" s="26"/>
      <c r="D36" s="321"/>
      <c r="E36" s="26"/>
      <c r="F36" s="25" t="s">
        <v>945</v>
      </c>
      <c r="G36" s="318"/>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222"/>
      <c r="BR36" s="222"/>
      <c r="BS36" s="3774"/>
      <c r="BT36" s="3775"/>
      <c r="BU36" s="3779"/>
      <c r="BV36" s="3780"/>
      <c r="BW36" s="3780"/>
      <c r="BX36" s="3780"/>
      <c r="BY36" s="3780"/>
      <c r="BZ36" s="3780"/>
      <c r="CA36" s="3780"/>
      <c r="CB36" s="3780"/>
      <c r="CC36" s="3781"/>
      <c r="CD36" s="3707"/>
      <c r="CE36" s="3708"/>
      <c r="CF36" s="543"/>
    </row>
    <row r="37" spans="2:84" s="542" customFormat="1" ht="16.350000000000001" customHeight="1">
      <c r="B37" s="545"/>
      <c r="C37" s="26"/>
      <c r="D37" s="321"/>
      <c r="E37" s="26"/>
      <c r="F37" s="25"/>
      <c r="G37" s="318"/>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CF37" s="543"/>
    </row>
    <row r="38" spans="2:84" s="542" customFormat="1" ht="30" customHeight="1">
      <c r="B38" s="545"/>
      <c r="C38" s="26"/>
      <c r="D38" s="27"/>
      <c r="E38" s="26"/>
      <c r="F38" s="27" t="s">
        <v>49</v>
      </c>
      <c r="G38" s="318"/>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2"/>
      <c r="BR38" s="222"/>
      <c r="BU38" s="3783">
        <f>BU32+BU35</f>
        <v>0</v>
      </c>
      <c r="BV38" s="3784"/>
      <c r="BW38" s="3784"/>
      <c r="BX38" s="3784"/>
      <c r="BY38" s="3784"/>
      <c r="BZ38" s="3784"/>
      <c r="CA38" s="3784"/>
      <c r="CB38" s="3784"/>
      <c r="CC38" s="3785"/>
      <c r="CD38" s="3707" t="s">
        <v>45</v>
      </c>
      <c r="CE38" s="3708"/>
      <c r="CF38" s="543"/>
    </row>
    <row r="39" spans="2:84" s="542" customFormat="1" ht="27.9" customHeight="1">
      <c r="B39" s="545"/>
      <c r="C39" s="26"/>
      <c r="D39" s="27"/>
      <c r="E39" s="26"/>
      <c r="F39" s="25" t="s">
        <v>50</v>
      </c>
      <c r="G39" s="318"/>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2"/>
      <c r="BR39" s="222"/>
      <c r="BS39" s="222"/>
      <c r="BT39" s="222"/>
      <c r="BU39" s="3786"/>
      <c r="BV39" s="3787"/>
      <c r="BW39" s="3787"/>
      <c r="BX39" s="3787"/>
      <c r="BY39" s="3787"/>
      <c r="BZ39" s="3787"/>
      <c r="CA39" s="3787"/>
      <c r="CB39" s="3787"/>
      <c r="CC39" s="3788"/>
      <c r="CD39" s="3707"/>
      <c r="CE39" s="3708"/>
      <c r="CF39" s="543"/>
    </row>
    <row r="40" spans="2:84" s="542" customFormat="1" ht="27.9" customHeight="1">
      <c r="B40" s="545"/>
      <c r="C40" s="26"/>
      <c r="D40" s="27"/>
      <c r="E40" s="26"/>
      <c r="F40" s="25"/>
      <c r="G40" s="318"/>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2"/>
      <c r="BR40" s="222"/>
      <c r="BS40" s="222"/>
      <c r="BT40" s="222"/>
      <c r="BU40" s="222"/>
      <c r="BV40" s="222"/>
      <c r="BW40" s="222"/>
      <c r="BX40" s="222"/>
      <c r="BY40" s="222"/>
      <c r="BZ40" s="222"/>
      <c r="CA40" s="222"/>
      <c r="CB40" s="222"/>
      <c r="CC40" s="222"/>
      <c r="CD40" s="222"/>
      <c r="CE40" s="222"/>
      <c r="CF40" s="543"/>
    </row>
    <row r="41" spans="2:84" s="542" customFormat="1" ht="27.9" customHeight="1">
      <c r="B41" s="580"/>
      <c r="C41" s="564"/>
      <c r="D41" s="583"/>
      <c r="E41" s="564"/>
      <c r="F41" s="566"/>
      <c r="G41" s="584"/>
      <c r="H41" s="587"/>
      <c r="I41" s="587"/>
      <c r="J41" s="587"/>
      <c r="K41" s="587"/>
      <c r="L41" s="587"/>
      <c r="M41" s="587"/>
      <c r="N41" s="587"/>
      <c r="O41" s="587"/>
      <c r="P41" s="587"/>
      <c r="Q41" s="587"/>
      <c r="R41" s="587"/>
      <c r="S41" s="587"/>
      <c r="T41" s="587"/>
      <c r="U41" s="587"/>
      <c r="V41" s="587"/>
      <c r="W41" s="587"/>
      <c r="X41" s="587"/>
      <c r="Y41" s="587"/>
      <c r="Z41" s="587"/>
      <c r="AA41" s="587"/>
      <c r="AB41" s="587"/>
      <c r="AC41" s="587"/>
      <c r="AD41" s="587"/>
      <c r="AE41" s="587"/>
      <c r="AF41" s="587"/>
      <c r="AG41" s="587"/>
      <c r="AH41" s="587"/>
      <c r="AI41" s="587"/>
      <c r="AJ41" s="587"/>
      <c r="AK41" s="587"/>
      <c r="AL41" s="587"/>
      <c r="AM41" s="587"/>
      <c r="AN41" s="587"/>
      <c r="AO41" s="587"/>
      <c r="AP41" s="587"/>
      <c r="AQ41" s="587"/>
      <c r="AR41" s="587"/>
      <c r="AS41" s="587"/>
      <c r="AT41" s="587"/>
      <c r="AU41" s="587"/>
      <c r="AV41" s="587"/>
      <c r="AW41" s="587"/>
      <c r="AX41" s="587"/>
      <c r="AY41" s="587"/>
      <c r="AZ41" s="587"/>
      <c r="BA41" s="587"/>
      <c r="BB41" s="587"/>
      <c r="BC41" s="587"/>
      <c r="BD41" s="587"/>
      <c r="BE41" s="587"/>
      <c r="BF41" s="587"/>
      <c r="BG41" s="587"/>
      <c r="BH41" s="587"/>
      <c r="BI41" s="587"/>
      <c r="BJ41" s="587"/>
      <c r="BK41" s="587"/>
      <c r="BL41" s="587"/>
      <c r="BM41" s="587"/>
      <c r="BN41" s="587"/>
      <c r="BO41" s="587"/>
      <c r="BP41" s="587"/>
      <c r="BQ41" s="587"/>
      <c r="BR41" s="587"/>
      <c r="BS41" s="587"/>
      <c r="BT41" s="587"/>
      <c r="BU41" s="587"/>
      <c r="BV41" s="587"/>
      <c r="BW41" s="587"/>
      <c r="BX41" s="587"/>
      <c r="BY41" s="585"/>
      <c r="BZ41" s="585"/>
      <c r="CA41" s="585"/>
      <c r="CB41" s="585"/>
      <c r="CC41" s="585"/>
      <c r="CD41" s="585"/>
      <c r="CE41" s="587"/>
      <c r="CF41" s="582"/>
    </row>
    <row r="42" spans="2:84" s="542" customFormat="1" ht="30" customHeight="1">
      <c r="B42" s="545"/>
      <c r="C42" s="27" t="s">
        <v>2619</v>
      </c>
      <c r="D42" s="27" t="s">
        <v>946</v>
      </c>
      <c r="E42" s="198"/>
      <c r="F42" s="26"/>
      <c r="G42" s="318"/>
      <c r="H42" s="23"/>
      <c r="I42" s="198"/>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543"/>
    </row>
    <row r="43" spans="2:84" s="542" customFormat="1" ht="30" customHeight="1">
      <c r="B43" s="545"/>
      <c r="C43" s="26"/>
      <c r="D43" s="23" t="s">
        <v>19</v>
      </c>
      <c r="CF43" s="543"/>
    </row>
    <row r="44" spans="2:84" s="542" customFormat="1" ht="30" customHeight="1">
      <c r="B44" s="2056"/>
      <c r="C44" s="653"/>
      <c r="D44" s="25" t="s">
        <v>947</v>
      </c>
      <c r="E44" s="198"/>
      <c r="F44" s="26"/>
      <c r="G44" s="318"/>
      <c r="H44" s="23"/>
      <c r="I44" s="198"/>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2058"/>
    </row>
    <row r="45" spans="2:84" s="542" customFormat="1" ht="30" customHeight="1">
      <c r="B45" s="2056"/>
      <c r="C45" s="653"/>
      <c r="D45" s="107" t="s">
        <v>20</v>
      </c>
      <c r="E45" s="26"/>
      <c r="F45" s="25"/>
      <c r="G45" s="32"/>
      <c r="H45" s="23"/>
      <c r="I45" s="198"/>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2058"/>
    </row>
    <row r="46" spans="2:84" s="542" customFormat="1" ht="30" customHeight="1">
      <c r="B46" s="2056"/>
      <c r="C46" s="653"/>
      <c r="D46" s="107"/>
      <c r="E46" s="26"/>
      <c r="F46" s="25"/>
      <c r="G46" s="32"/>
      <c r="H46" s="23"/>
      <c r="I46" s="198"/>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2058"/>
    </row>
    <row r="47" spans="2:84" s="198" customFormat="1" ht="30" customHeight="1" thickBot="1">
      <c r="B47" s="1844"/>
      <c r="C47" s="653"/>
      <c r="F47" s="547" t="s">
        <v>948</v>
      </c>
      <c r="G47" s="548"/>
      <c r="H47" s="548"/>
      <c r="I47" s="31"/>
      <c r="J47" s="31"/>
      <c r="K47" s="31"/>
      <c r="L47" s="31"/>
      <c r="M47" s="31"/>
      <c r="N47" s="31"/>
      <c r="O47" s="31"/>
      <c r="P47" s="31"/>
      <c r="Q47" s="31"/>
      <c r="R47" s="23"/>
      <c r="S47" s="23"/>
      <c r="T47" s="23"/>
      <c r="U47" s="23"/>
      <c r="V47" s="23"/>
      <c r="W47" s="23"/>
      <c r="X47" s="23"/>
      <c r="Y47" s="23"/>
      <c r="Z47" s="23"/>
      <c r="AA47" s="23"/>
      <c r="AB47" s="23"/>
      <c r="AC47" s="23"/>
      <c r="AD47" s="23"/>
      <c r="AE47" s="23"/>
      <c r="AF47" s="23"/>
      <c r="AG47" s="23"/>
      <c r="AH47" s="23"/>
      <c r="AX47" s="23"/>
      <c r="AY47" s="23"/>
      <c r="AZ47" s="23"/>
      <c r="BA47" s="23"/>
      <c r="BB47" s="23"/>
      <c r="BC47" s="23"/>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2060"/>
    </row>
    <row r="48" spans="2:84" s="198" customFormat="1" ht="30" customHeight="1">
      <c r="B48" s="1844"/>
      <c r="C48" s="653"/>
      <c r="D48" s="3699" t="s">
        <v>21</v>
      </c>
      <c r="E48" s="3793"/>
      <c r="F48" s="3676"/>
      <c r="G48" s="3677"/>
      <c r="H48" s="3678"/>
      <c r="I48" s="549"/>
      <c r="J48" s="3792" t="s">
        <v>869</v>
      </c>
      <c r="K48" s="3792"/>
      <c r="L48" s="3792"/>
      <c r="M48" s="3792"/>
      <c r="N48" s="3792"/>
      <c r="O48" s="3792"/>
      <c r="P48" s="551"/>
      <c r="Q48" s="551"/>
      <c r="R48" s="23"/>
      <c r="S48" s="3699" t="s">
        <v>22</v>
      </c>
      <c r="T48" s="3793"/>
      <c r="U48" s="3676"/>
      <c r="V48" s="3677"/>
      <c r="W48" s="3678"/>
      <c r="X48" s="549"/>
      <c r="Y48" s="3792" t="s">
        <v>870</v>
      </c>
      <c r="Z48" s="3792"/>
      <c r="AA48" s="3792"/>
      <c r="AB48" s="3792"/>
      <c r="AC48" s="3792"/>
      <c r="AD48" s="3792"/>
      <c r="AE48" s="551"/>
      <c r="AF48" s="551"/>
      <c r="AG48" s="23"/>
      <c r="AH48" s="23"/>
      <c r="AI48" s="1235" t="s">
        <v>2537</v>
      </c>
      <c r="AJ48" s="1262"/>
      <c r="AK48" s="1262"/>
      <c r="AL48" s="1262"/>
      <c r="AM48" s="1262"/>
      <c r="AN48" s="1262"/>
      <c r="AO48" s="1262"/>
      <c r="AP48" s="1262"/>
      <c r="AQ48" s="1262"/>
      <c r="AR48" s="1262"/>
      <c r="AS48" s="1262"/>
      <c r="AT48" s="1262"/>
      <c r="AU48" s="1262"/>
      <c r="AV48" s="1262"/>
      <c r="AW48" s="1262"/>
      <c r="AX48" s="1263"/>
      <c r="AY48" s="23"/>
      <c r="AZ48" s="23"/>
      <c r="BA48" s="23"/>
      <c r="BB48" s="23"/>
      <c r="BC48" s="23"/>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2060"/>
    </row>
    <row r="49" spans="1:84" s="198" customFormat="1" ht="30" customHeight="1" thickBot="1">
      <c r="B49" s="1844"/>
      <c r="C49" s="653"/>
      <c r="D49" s="3699"/>
      <c r="E49" s="3793"/>
      <c r="F49" s="3679"/>
      <c r="G49" s="3680"/>
      <c r="H49" s="3681"/>
      <c r="I49" s="549"/>
      <c r="J49" s="3792"/>
      <c r="K49" s="3792"/>
      <c r="L49" s="3792"/>
      <c r="M49" s="3792"/>
      <c r="N49" s="3792"/>
      <c r="O49" s="3792"/>
      <c r="P49" s="551"/>
      <c r="Q49" s="551"/>
      <c r="R49" s="23"/>
      <c r="S49" s="3699"/>
      <c r="T49" s="3793"/>
      <c r="U49" s="3679"/>
      <c r="V49" s="3680"/>
      <c r="W49" s="3681"/>
      <c r="X49" s="549"/>
      <c r="Y49" s="3792"/>
      <c r="Z49" s="3792"/>
      <c r="AA49" s="3792"/>
      <c r="AB49" s="3792"/>
      <c r="AC49" s="3792"/>
      <c r="AD49" s="3792"/>
      <c r="AE49" s="551"/>
      <c r="AF49" s="551"/>
      <c r="AG49" s="23"/>
      <c r="AH49" s="23"/>
      <c r="AI49" s="1253" t="s">
        <v>2612</v>
      </c>
      <c r="AJ49" s="1264"/>
      <c r="AK49" s="1264"/>
      <c r="AL49" s="1264"/>
      <c r="AM49" s="1264"/>
      <c r="AN49" s="1264"/>
      <c r="AO49" s="1264"/>
      <c r="AP49" s="1264"/>
      <c r="AQ49" s="1264"/>
      <c r="AR49" s="1264"/>
      <c r="AS49" s="1264"/>
      <c r="AT49" s="1264"/>
      <c r="AU49" s="1264"/>
      <c r="AV49" s="1264"/>
      <c r="AW49" s="1264"/>
      <c r="AX49" s="1265"/>
      <c r="AY49" s="23"/>
      <c r="AZ49" s="23"/>
      <c r="BA49" s="23"/>
      <c r="BB49" s="23"/>
      <c r="BC49" s="23"/>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2060"/>
    </row>
    <row r="50" spans="1:84" s="198" customFormat="1" ht="30" customHeight="1" thickBot="1">
      <c r="B50" s="1844"/>
      <c r="C50" s="653"/>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2060"/>
    </row>
    <row r="51" spans="1:84" s="198" customFormat="1" ht="16.350000000000001" customHeight="1">
      <c r="B51" s="1844"/>
      <c r="C51" s="653"/>
      <c r="D51" s="2073"/>
      <c r="E51" s="2074"/>
      <c r="F51" s="2075"/>
      <c r="G51" s="2075"/>
      <c r="H51" s="2075"/>
      <c r="I51" s="2075"/>
      <c r="J51" s="2075"/>
      <c r="K51" s="2075"/>
      <c r="L51" s="2075"/>
      <c r="M51" s="2075"/>
      <c r="N51" s="2075"/>
      <c r="O51" s="2075"/>
      <c r="P51" s="2075"/>
      <c r="Q51" s="2075"/>
      <c r="R51" s="2075"/>
      <c r="S51" s="2075"/>
      <c r="T51" s="1305"/>
      <c r="U51" s="1305"/>
      <c r="V51" s="1305"/>
      <c r="W51" s="1305"/>
      <c r="X51" s="1305"/>
      <c r="Y51" s="1305"/>
      <c r="Z51" s="1305"/>
      <c r="AA51" s="1305"/>
      <c r="AB51" s="1305"/>
      <c r="AC51" s="1305"/>
      <c r="AD51" s="1305"/>
      <c r="AE51" s="1305"/>
      <c r="AF51" s="1305"/>
      <c r="AG51" s="1305"/>
      <c r="AH51" s="1305"/>
      <c r="AI51" s="1305"/>
      <c r="AJ51" s="1305"/>
      <c r="AK51" s="1305"/>
      <c r="AL51" s="1305"/>
      <c r="AM51" s="1305"/>
      <c r="AN51" s="1305"/>
      <c r="AO51" s="1305"/>
      <c r="AP51" s="1305"/>
      <c r="AQ51" s="1305"/>
      <c r="AR51" s="1305"/>
      <c r="AS51" s="1305"/>
      <c r="AT51" s="1305"/>
      <c r="AU51" s="1305"/>
      <c r="AV51" s="1305"/>
      <c r="AW51" s="1305"/>
      <c r="AX51" s="1305"/>
      <c r="AY51" s="1305"/>
      <c r="AZ51" s="1305"/>
      <c r="BA51" s="1305"/>
      <c r="BB51" s="1305"/>
      <c r="BC51" s="1305"/>
      <c r="BD51" s="1305"/>
      <c r="BE51" s="1305"/>
      <c r="BF51" s="1305"/>
      <c r="BG51" s="1305"/>
      <c r="BH51" s="1305"/>
      <c r="BI51" s="1305"/>
      <c r="BJ51" s="1305"/>
      <c r="BK51" s="1305"/>
      <c r="BL51" s="1305"/>
      <c r="BM51" s="1305"/>
      <c r="BN51" s="1305"/>
      <c r="BO51" s="1305"/>
      <c r="BP51" s="1305"/>
      <c r="BQ51" s="1305"/>
      <c r="BR51" s="1305"/>
      <c r="BS51" s="1305"/>
      <c r="BT51" s="1305"/>
      <c r="BU51" s="1305"/>
      <c r="BV51" s="1305"/>
      <c r="BW51" s="1305"/>
      <c r="BX51" s="1305"/>
      <c r="BY51" s="1305"/>
      <c r="BZ51" s="1305"/>
      <c r="CA51" s="1305"/>
      <c r="CB51" s="1305"/>
      <c r="CC51" s="1305"/>
      <c r="CD51" s="1305"/>
      <c r="CE51" s="1306"/>
      <c r="CF51" s="2060"/>
    </row>
    <row r="52" spans="1:84" s="198" customFormat="1" ht="30" customHeight="1">
      <c r="B52" s="1844"/>
      <c r="C52" s="653"/>
      <c r="D52" s="2076" t="s">
        <v>2622</v>
      </c>
      <c r="E52" s="2077"/>
      <c r="F52" s="2078"/>
      <c r="G52" s="2078"/>
      <c r="H52" s="2078"/>
      <c r="I52" s="2078"/>
      <c r="J52" s="2078"/>
      <c r="K52" s="2078"/>
      <c r="L52" s="2078"/>
      <c r="M52" s="2078"/>
      <c r="N52" s="2078"/>
      <c r="O52" s="2078"/>
      <c r="P52" s="2078"/>
      <c r="Q52" s="2078"/>
      <c r="R52" s="2078"/>
      <c r="S52" s="2078"/>
      <c r="T52" s="1307"/>
      <c r="U52" s="1307"/>
      <c r="V52" s="1307"/>
      <c r="W52" s="1307"/>
      <c r="X52" s="1307"/>
      <c r="Y52" s="1307"/>
      <c r="Z52" s="1307"/>
      <c r="AA52" s="1307"/>
      <c r="AB52" s="1307"/>
      <c r="AC52" s="1307"/>
      <c r="AD52" s="1307"/>
      <c r="AE52" s="1307"/>
      <c r="AF52" s="1307"/>
      <c r="AG52" s="1307"/>
      <c r="AH52" s="1307"/>
      <c r="AI52" s="1307"/>
      <c r="AJ52" s="1307"/>
      <c r="AK52" s="1307"/>
      <c r="AL52" s="1307"/>
      <c r="AM52" s="1307"/>
      <c r="AN52" s="1307"/>
      <c r="AO52" s="1307"/>
      <c r="AP52" s="1307"/>
      <c r="AQ52" s="1307"/>
      <c r="AR52" s="1307"/>
      <c r="AS52" s="1307"/>
      <c r="AT52" s="1307"/>
      <c r="AU52" s="1307"/>
      <c r="AV52" s="1307"/>
      <c r="AW52" s="1307"/>
      <c r="AX52" s="1307"/>
      <c r="AY52" s="1307"/>
      <c r="AZ52" s="1307"/>
      <c r="BA52" s="1307"/>
      <c r="BB52" s="1307"/>
      <c r="BC52" s="1307"/>
      <c r="BD52" s="1307"/>
      <c r="BE52" s="1307"/>
      <c r="BF52" s="1307"/>
      <c r="BG52" s="1307"/>
      <c r="BH52" s="1307"/>
      <c r="BI52" s="1307"/>
      <c r="BJ52" s="1307"/>
      <c r="BK52" s="1307"/>
      <c r="BL52" s="1307"/>
      <c r="BM52" s="1307"/>
      <c r="BN52" s="1307"/>
      <c r="BO52" s="1307"/>
      <c r="BP52" s="1307"/>
      <c r="BQ52" s="1307"/>
      <c r="BR52" s="1307"/>
      <c r="BS52" s="1307"/>
      <c r="BT52" s="1307"/>
      <c r="BU52" s="1307"/>
      <c r="BV52" s="1307"/>
      <c r="BW52" s="1307"/>
      <c r="BX52" s="1307"/>
      <c r="BY52" s="1307"/>
      <c r="BZ52" s="1307"/>
      <c r="CA52" s="1307"/>
      <c r="CB52" s="1307"/>
      <c r="CC52" s="1307"/>
      <c r="CD52" s="1307"/>
      <c r="CE52" s="1308"/>
      <c r="CF52" s="2060"/>
    </row>
    <row r="53" spans="1:84" s="198" customFormat="1" ht="30" customHeight="1">
      <c r="B53" s="1844"/>
      <c r="C53" s="653"/>
      <c r="D53" s="2076"/>
      <c r="E53" s="2077"/>
      <c r="F53" s="2078"/>
      <c r="G53" s="2078"/>
      <c r="H53" s="2078"/>
      <c r="I53" s="2078"/>
      <c r="J53" s="2078"/>
      <c r="K53" s="2078"/>
      <c r="L53" s="2078"/>
      <c r="M53" s="2078"/>
      <c r="N53" s="2079" t="s">
        <v>2621</v>
      </c>
      <c r="O53" s="2079"/>
      <c r="P53" s="2078"/>
      <c r="Q53" s="2078"/>
      <c r="R53" s="2078"/>
      <c r="S53" s="2078"/>
      <c r="T53" s="1307"/>
      <c r="U53" s="1307"/>
      <c r="V53" s="1307"/>
      <c r="W53" s="1307"/>
      <c r="X53" s="1307"/>
      <c r="Y53" s="1307"/>
      <c r="Z53" s="1307"/>
      <c r="AA53" s="1307"/>
      <c r="AB53" s="1307"/>
      <c r="AC53" s="1307"/>
      <c r="AD53" s="1307"/>
      <c r="AE53" s="1307"/>
      <c r="AF53" s="1307"/>
      <c r="AG53" s="1307"/>
      <c r="AH53" s="1307"/>
      <c r="AI53" s="1307"/>
      <c r="AJ53" s="1307"/>
      <c r="AK53" s="1307"/>
      <c r="AL53" s="1307"/>
      <c r="AM53" s="1307"/>
      <c r="AN53" s="1307"/>
      <c r="AO53" s="1307"/>
      <c r="AP53" s="1307"/>
      <c r="AQ53" s="1307"/>
      <c r="AR53" s="1307"/>
      <c r="AS53" s="1307"/>
      <c r="AT53" s="1307"/>
      <c r="AU53" s="1307"/>
      <c r="AV53" s="1307"/>
      <c r="AW53" s="1307"/>
      <c r="AX53" s="1307"/>
      <c r="AY53" s="1307"/>
      <c r="AZ53" s="1307"/>
      <c r="BA53" s="1307"/>
      <c r="BB53" s="1307"/>
      <c r="BC53" s="1307"/>
      <c r="BD53" s="1307"/>
      <c r="BE53" s="1307"/>
      <c r="BF53" s="1307"/>
      <c r="BG53" s="1307"/>
      <c r="BH53" s="1307"/>
      <c r="BI53" s="1307"/>
      <c r="BJ53" s="1307"/>
      <c r="BK53" s="1307"/>
      <c r="BL53" s="1307"/>
      <c r="BM53" s="1307"/>
      <c r="BN53" s="1307"/>
      <c r="BO53" s="1307"/>
      <c r="BP53" s="1307"/>
      <c r="BQ53" s="1307"/>
      <c r="BR53" s="1307"/>
      <c r="BS53" s="1307"/>
      <c r="BT53" s="1307"/>
      <c r="BU53" s="1307"/>
      <c r="BV53" s="1307"/>
      <c r="BW53" s="1307"/>
      <c r="BX53" s="1307"/>
      <c r="BY53" s="1307"/>
      <c r="BZ53" s="1307"/>
      <c r="CA53" s="1307"/>
      <c r="CB53" s="1307"/>
      <c r="CC53" s="1307"/>
      <c r="CD53" s="1307"/>
      <c r="CE53" s="1308"/>
      <c r="CF53" s="2060"/>
    </row>
    <row r="54" spans="1:84" s="198" customFormat="1" ht="30" customHeight="1">
      <c r="B54" s="1844"/>
      <c r="C54" s="653"/>
      <c r="D54" s="2076" t="s">
        <v>2620</v>
      </c>
      <c r="E54" s="2077"/>
      <c r="F54" s="2078"/>
      <c r="G54" s="2078"/>
      <c r="H54" s="2078"/>
      <c r="I54" s="2078"/>
      <c r="J54" s="2078"/>
      <c r="K54" s="2078"/>
      <c r="L54" s="2078"/>
      <c r="M54" s="2078"/>
      <c r="N54" s="2078"/>
      <c r="O54" s="2078"/>
      <c r="P54" s="2078"/>
      <c r="Q54" s="2078"/>
      <c r="R54" s="2078"/>
      <c r="S54" s="2078"/>
      <c r="T54" s="1307"/>
      <c r="U54" s="1307"/>
      <c r="V54" s="1307"/>
      <c r="W54" s="1307"/>
      <c r="X54" s="1307"/>
      <c r="Y54" s="1307"/>
      <c r="Z54" s="1307"/>
      <c r="AA54" s="1307"/>
      <c r="AB54" s="1307"/>
      <c r="AC54" s="1307"/>
      <c r="AD54" s="1307"/>
      <c r="AE54" s="1307"/>
      <c r="AF54" s="1307"/>
      <c r="AG54" s="1307"/>
      <c r="AH54" s="1307"/>
      <c r="AI54" s="1307"/>
      <c r="AJ54" s="1307"/>
      <c r="AK54" s="1307"/>
      <c r="AL54" s="1307"/>
      <c r="AM54" s="1307"/>
      <c r="AN54" s="1307"/>
      <c r="AO54" s="1307"/>
      <c r="AP54" s="1307"/>
      <c r="AQ54" s="1307"/>
      <c r="AR54" s="1307"/>
      <c r="AS54" s="1307"/>
      <c r="AT54" s="1307"/>
      <c r="AU54" s="1307"/>
      <c r="AV54" s="1307"/>
      <c r="AW54" s="1307"/>
      <c r="AX54" s="1307"/>
      <c r="AY54" s="1307"/>
      <c r="AZ54" s="1307"/>
      <c r="BA54" s="1307"/>
      <c r="BB54" s="1307"/>
      <c r="BC54" s="1307"/>
      <c r="BD54" s="1307"/>
      <c r="BE54" s="1307"/>
      <c r="BF54" s="1307"/>
      <c r="BG54" s="1307"/>
      <c r="BH54" s="1307"/>
      <c r="BI54" s="1307"/>
      <c r="BJ54" s="1307"/>
      <c r="BK54" s="1307"/>
      <c r="BL54" s="1307"/>
      <c r="BM54" s="1307"/>
      <c r="BN54" s="1307"/>
      <c r="BO54" s="1307"/>
      <c r="BP54" s="1307"/>
      <c r="BQ54" s="1307"/>
      <c r="BR54" s="1307"/>
      <c r="BS54" s="1307"/>
      <c r="BT54" s="1307"/>
      <c r="BU54" s="1307"/>
      <c r="BV54" s="1307"/>
      <c r="BW54" s="1307"/>
      <c r="BX54" s="1307"/>
      <c r="BY54" s="1307"/>
      <c r="BZ54" s="1307"/>
      <c r="CA54" s="1307"/>
      <c r="CB54" s="1307"/>
      <c r="CC54" s="1307"/>
      <c r="CD54" s="1307"/>
      <c r="CE54" s="1308"/>
      <c r="CF54" s="2060"/>
    </row>
    <row r="55" spans="1:84" s="198" customFormat="1" ht="16.350000000000001" customHeight="1">
      <c r="B55" s="1844"/>
      <c r="C55" s="653"/>
      <c r="D55" s="2076"/>
      <c r="E55" s="2077"/>
      <c r="F55" s="2078"/>
      <c r="G55" s="2078"/>
      <c r="H55" s="2078"/>
      <c r="I55" s="2078"/>
      <c r="J55" s="2078"/>
      <c r="K55" s="2078"/>
      <c r="L55" s="2078"/>
      <c r="M55" s="2078"/>
      <c r="N55" s="2078"/>
      <c r="O55" s="2078"/>
      <c r="P55" s="2078"/>
      <c r="Q55" s="2078"/>
      <c r="R55" s="2078"/>
      <c r="S55" s="2078"/>
      <c r="T55" s="1307"/>
      <c r="U55" s="1307"/>
      <c r="V55" s="1307"/>
      <c r="W55" s="1307"/>
      <c r="X55" s="1307"/>
      <c r="Y55" s="1307"/>
      <c r="Z55" s="1307"/>
      <c r="AA55" s="1307"/>
      <c r="AB55" s="1307"/>
      <c r="AC55" s="1307"/>
      <c r="AD55" s="1307"/>
      <c r="AE55" s="1307"/>
      <c r="AF55" s="1307"/>
      <c r="AG55" s="1307"/>
      <c r="AH55" s="1307"/>
      <c r="AI55" s="1307"/>
      <c r="AJ55" s="1307"/>
      <c r="AK55" s="1307"/>
      <c r="AL55" s="1307"/>
      <c r="AM55" s="1307"/>
      <c r="AN55" s="1307"/>
      <c r="AO55" s="1307"/>
      <c r="AP55" s="1307"/>
      <c r="AQ55" s="1307"/>
      <c r="AR55" s="1307"/>
      <c r="AS55" s="1307"/>
      <c r="AT55" s="1307"/>
      <c r="AU55" s="1307"/>
      <c r="AV55" s="1307"/>
      <c r="AW55" s="1307"/>
      <c r="AX55" s="1307"/>
      <c r="AY55" s="1307"/>
      <c r="AZ55" s="1307"/>
      <c r="BA55" s="1307"/>
      <c r="BB55" s="1307"/>
      <c r="BC55" s="1307"/>
      <c r="BD55" s="1307"/>
      <c r="BE55" s="1307"/>
      <c r="BF55" s="1307"/>
      <c r="BG55" s="1307"/>
      <c r="BH55" s="1307"/>
      <c r="BI55" s="1307"/>
      <c r="BJ55" s="1307"/>
      <c r="BK55" s="1307"/>
      <c r="BL55" s="1307"/>
      <c r="BM55" s="1307"/>
      <c r="BN55" s="1307"/>
      <c r="BO55" s="1307"/>
      <c r="BP55" s="1307"/>
      <c r="BQ55" s="1307"/>
      <c r="BR55" s="1307"/>
      <c r="BS55" s="1307"/>
      <c r="BT55" s="1307"/>
      <c r="BU55" s="1307"/>
      <c r="BV55" s="1307"/>
      <c r="BW55" s="1307"/>
      <c r="BX55" s="1307"/>
      <c r="BY55" s="1307"/>
      <c r="BZ55" s="1307"/>
      <c r="CA55" s="1307"/>
      <c r="CB55" s="1307"/>
      <c r="CC55" s="1307"/>
      <c r="CD55" s="1307"/>
      <c r="CE55" s="1308"/>
      <c r="CF55" s="2060"/>
    </row>
    <row r="56" spans="1:84" s="198" customFormat="1" ht="27.9" customHeight="1">
      <c r="B56" s="1844"/>
      <c r="C56" s="653"/>
      <c r="D56" s="2080" t="s">
        <v>2623</v>
      </c>
      <c r="E56" s="2081"/>
      <c r="F56" s="2078"/>
      <c r="G56" s="2078"/>
      <c r="H56" s="2078"/>
      <c r="I56" s="2078"/>
      <c r="J56" s="2078"/>
      <c r="K56" s="2078"/>
      <c r="L56" s="2078"/>
      <c r="M56" s="2078"/>
      <c r="N56" s="2078"/>
      <c r="O56" s="2078"/>
      <c r="P56" s="2078"/>
      <c r="Q56" s="2078"/>
      <c r="R56" s="2078"/>
      <c r="S56" s="2078"/>
      <c r="T56" s="1307"/>
      <c r="U56" s="1307"/>
      <c r="V56" s="1307"/>
      <c r="W56" s="1307"/>
      <c r="X56" s="1307"/>
      <c r="Y56" s="1307"/>
      <c r="Z56" s="1307"/>
      <c r="AA56" s="1307"/>
      <c r="AB56" s="1307"/>
      <c r="AC56" s="1307"/>
      <c r="AD56" s="1307"/>
      <c r="AE56" s="1307"/>
      <c r="AF56" s="1307"/>
      <c r="AG56" s="1307"/>
      <c r="AH56" s="1307"/>
      <c r="AI56" s="1307"/>
      <c r="AJ56" s="1307"/>
      <c r="AK56" s="1307"/>
      <c r="AL56" s="1307"/>
      <c r="AM56" s="1307"/>
      <c r="AN56" s="1307"/>
      <c r="AO56" s="1307"/>
      <c r="AP56" s="1307"/>
      <c r="AQ56" s="1307"/>
      <c r="AR56" s="1307"/>
      <c r="AS56" s="1307"/>
      <c r="AT56" s="1307"/>
      <c r="AU56" s="1307"/>
      <c r="AV56" s="1307"/>
      <c r="AW56" s="1307"/>
      <c r="AX56" s="1307"/>
      <c r="AY56" s="1307"/>
      <c r="AZ56" s="1307"/>
      <c r="BA56" s="1307"/>
      <c r="BB56" s="1307"/>
      <c r="BC56" s="1307"/>
      <c r="BD56" s="1307"/>
      <c r="BE56" s="1307"/>
      <c r="BF56" s="1307"/>
      <c r="BG56" s="1307"/>
      <c r="BH56" s="1307"/>
      <c r="BI56" s="1307"/>
      <c r="BJ56" s="1307"/>
      <c r="BK56" s="1307"/>
      <c r="BL56" s="1307"/>
      <c r="BM56" s="1307"/>
      <c r="BN56" s="1307"/>
      <c r="BO56" s="1307"/>
      <c r="BP56" s="1307"/>
      <c r="BQ56" s="1307"/>
      <c r="BR56" s="1307"/>
      <c r="BS56" s="1307"/>
      <c r="BT56" s="1307"/>
      <c r="BU56" s="1307"/>
      <c r="BV56" s="1307"/>
      <c r="BW56" s="1307"/>
      <c r="BX56" s="1307"/>
      <c r="BY56" s="1307"/>
      <c r="BZ56" s="1307"/>
      <c r="CA56" s="1307"/>
      <c r="CB56" s="1307"/>
      <c r="CC56" s="1307"/>
      <c r="CD56" s="1307"/>
      <c r="CE56" s="1308"/>
      <c r="CF56" s="2060"/>
    </row>
    <row r="57" spans="1:84" s="198" customFormat="1" ht="27.9" customHeight="1">
      <c r="B57" s="1844"/>
      <c r="C57" s="653"/>
      <c r="D57" s="2080" t="s">
        <v>2624</v>
      </c>
      <c r="E57" s="2081"/>
      <c r="F57" s="2078"/>
      <c r="G57" s="2078"/>
      <c r="H57" s="2078"/>
      <c r="I57" s="2078"/>
      <c r="J57" s="2078"/>
      <c r="K57" s="2078"/>
      <c r="L57" s="2078"/>
      <c r="M57" s="2078"/>
      <c r="N57" s="2078"/>
      <c r="O57" s="2078"/>
      <c r="P57" s="2078"/>
      <c r="Q57" s="2078"/>
      <c r="R57" s="2078"/>
      <c r="S57" s="2078"/>
      <c r="T57" s="1307"/>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7"/>
      <c r="AV57" s="1307"/>
      <c r="AW57" s="1307"/>
      <c r="AX57" s="1307"/>
      <c r="AY57" s="1307"/>
      <c r="AZ57" s="1307"/>
      <c r="BA57" s="1307"/>
      <c r="BB57" s="1307"/>
      <c r="BC57" s="1307"/>
      <c r="BD57" s="1307"/>
      <c r="BE57" s="1307"/>
      <c r="BF57" s="1307"/>
      <c r="BG57" s="1307"/>
      <c r="BH57" s="1307"/>
      <c r="BI57" s="1307"/>
      <c r="BJ57" s="1307"/>
      <c r="BK57" s="1307"/>
      <c r="BL57" s="1307"/>
      <c r="BM57" s="1307"/>
      <c r="BN57" s="1307"/>
      <c r="BO57" s="1307"/>
      <c r="BP57" s="1307"/>
      <c r="BQ57" s="1307"/>
      <c r="BR57" s="1307"/>
      <c r="BS57" s="1307"/>
      <c r="BT57" s="1307"/>
      <c r="BU57" s="1307"/>
      <c r="BV57" s="1307"/>
      <c r="BW57" s="1307"/>
      <c r="BX57" s="1307"/>
      <c r="BY57" s="1307"/>
      <c r="BZ57" s="1307"/>
      <c r="CA57" s="1307"/>
      <c r="CB57" s="1307"/>
      <c r="CC57" s="1307"/>
      <c r="CD57" s="1307"/>
      <c r="CE57" s="1308"/>
      <c r="CF57" s="2060"/>
    </row>
    <row r="58" spans="1:84" s="198" customFormat="1" ht="16.350000000000001" customHeight="1">
      <c r="B58" s="1844"/>
      <c r="C58" s="653"/>
      <c r="D58" s="2080"/>
      <c r="E58" s="2081"/>
      <c r="F58" s="2078"/>
      <c r="G58" s="2078"/>
      <c r="H58" s="2078"/>
      <c r="I58" s="2078"/>
      <c r="J58" s="2078"/>
      <c r="K58" s="2078"/>
      <c r="L58" s="2078"/>
      <c r="M58" s="2078"/>
      <c r="N58" s="2078"/>
      <c r="O58" s="2078"/>
      <c r="P58" s="2078"/>
      <c r="Q58" s="2078"/>
      <c r="R58" s="2078"/>
      <c r="S58" s="2078"/>
      <c r="T58" s="1307"/>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7"/>
      <c r="BD58" s="1307"/>
      <c r="BE58" s="1307"/>
      <c r="BF58" s="1307"/>
      <c r="BG58" s="1307"/>
      <c r="BH58" s="1307"/>
      <c r="BI58" s="1307"/>
      <c r="BJ58" s="1307"/>
      <c r="BK58" s="1307"/>
      <c r="BL58" s="1307"/>
      <c r="BM58" s="1307"/>
      <c r="BN58" s="1307"/>
      <c r="BO58" s="1307"/>
      <c r="BP58" s="1307"/>
      <c r="BQ58" s="1307"/>
      <c r="BR58" s="1307"/>
      <c r="BS58" s="1307"/>
      <c r="BT58" s="1307"/>
      <c r="BU58" s="1307"/>
      <c r="BV58" s="1307"/>
      <c r="BW58" s="1307"/>
      <c r="BX58" s="1307"/>
      <c r="BY58" s="1307"/>
      <c r="BZ58" s="1307"/>
      <c r="CA58" s="1307"/>
      <c r="CB58" s="1307"/>
      <c r="CC58" s="1307"/>
      <c r="CD58" s="1307"/>
      <c r="CE58" s="1308"/>
      <c r="CF58" s="2060"/>
    </row>
    <row r="59" spans="1:84" s="198" customFormat="1" ht="30" customHeight="1">
      <c r="B59" s="1844"/>
      <c r="C59" s="648"/>
      <c r="D59" s="2076" t="s">
        <v>2625</v>
      </c>
      <c r="E59" s="2077"/>
      <c r="F59" s="2078"/>
      <c r="G59" s="2078"/>
      <c r="H59" s="2078"/>
      <c r="I59" s="2078"/>
      <c r="J59" s="2078"/>
      <c r="K59" s="2078"/>
      <c r="L59" s="2078"/>
      <c r="M59" s="2078"/>
      <c r="N59" s="2078"/>
      <c r="O59" s="2078"/>
      <c r="P59" s="2078"/>
      <c r="Q59" s="2078"/>
      <c r="R59" s="2078"/>
      <c r="S59" s="2078"/>
      <c r="T59" s="1307"/>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7"/>
      <c r="BD59" s="1307"/>
      <c r="BE59" s="1307"/>
      <c r="BF59" s="1307"/>
      <c r="BG59" s="1307"/>
      <c r="BH59" s="1307"/>
      <c r="BI59" s="1307"/>
      <c r="BJ59" s="1307"/>
      <c r="BK59" s="1307"/>
      <c r="BL59" s="1307"/>
      <c r="BM59" s="1307"/>
      <c r="BN59" s="1307"/>
      <c r="BO59" s="1307"/>
      <c r="BP59" s="1307"/>
      <c r="BQ59" s="1307"/>
      <c r="BR59" s="1307"/>
      <c r="BS59" s="1307"/>
      <c r="BT59" s="1307"/>
      <c r="BU59" s="1307"/>
      <c r="BV59" s="1307"/>
      <c r="BW59" s="1307"/>
      <c r="BX59" s="1307"/>
      <c r="BY59" s="1307"/>
      <c r="BZ59" s="1307"/>
      <c r="CA59" s="1307"/>
      <c r="CB59" s="1307"/>
      <c r="CC59" s="1307"/>
      <c r="CD59" s="1307"/>
      <c r="CE59" s="1308"/>
      <c r="CF59" s="2060"/>
    </row>
    <row r="60" spans="1:84" s="198" customFormat="1" ht="30" customHeight="1">
      <c r="B60" s="1844"/>
      <c r="C60" s="648"/>
      <c r="D60" s="2080" t="s">
        <v>2626</v>
      </c>
      <c r="E60" s="2077"/>
      <c r="F60" s="2085"/>
      <c r="G60" s="2078"/>
      <c r="H60" s="2078"/>
      <c r="I60" s="2078"/>
      <c r="J60" s="2078"/>
      <c r="K60" s="2078"/>
      <c r="L60" s="2078"/>
      <c r="M60" s="2078"/>
      <c r="N60" s="2078"/>
      <c r="O60" s="2078"/>
      <c r="P60" s="2078"/>
      <c r="Q60" s="2078"/>
      <c r="R60" s="2078"/>
      <c r="S60" s="2078"/>
      <c r="T60" s="1307"/>
      <c r="U60" s="1307"/>
      <c r="V60" s="1307"/>
      <c r="W60" s="1307"/>
      <c r="X60" s="1307"/>
      <c r="Y60" s="1307"/>
      <c r="Z60" s="1307"/>
      <c r="AA60" s="1307"/>
      <c r="AB60" s="1307"/>
      <c r="AC60" s="1307"/>
      <c r="AD60" s="1307"/>
      <c r="AE60" s="1307"/>
      <c r="AF60" s="1307"/>
      <c r="AG60" s="1307"/>
      <c r="AH60" s="1307"/>
      <c r="AI60" s="1307"/>
      <c r="AJ60" s="1307"/>
      <c r="AK60" s="1307"/>
      <c r="AL60" s="1307"/>
      <c r="AM60" s="1307"/>
      <c r="AN60" s="1307"/>
      <c r="AO60" s="1307"/>
      <c r="AP60" s="1307"/>
      <c r="AQ60" s="1307"/>
      <c r="AR60" s="1307"/>
      <c r="AS60" s="1307"/>
      <c r="AT60" s="1307"/>
      <c r="AU60" s="1307"/>
      <c r="AV60" s="1307"/>
      <c r="AW60" s="1307"/>
      <c r="AX60" s="1307"/>
      <c r="AY60" s="1307"/>
      <c r="AZ60" s="1307"/>
      <c r="BA60" s="1307"/>
      <c r="BB60" s="1307"/>
      <c r="BC60" s="1307"/>
      <c r="BD60" s="1307"/>
      <c r="BE60" s="1307"/>
      <c r="BF60" s="1307"/>
      <c r="BG60" s="1307"/>
      <c r="BH60" s="1307"/>
      <c r="BI60" s="1307"/>
      <c r="BJ60" s="1307"/>
      <c r="BK60" s="1307"/>
      <c r="BL60" s="1307"/>
      <c r="BM60" s="1307"/>
      <c r="BN60" s="1307"/>
      <c r="BO60" s="1307"/>
      <c r="BP60" s="1307"/>
      <c r="BQ60" s="1307"/>
      <c r="BR60" s="1307"/>
      <c r="BS60" s="1307"/>
      <c r="BT60" s="1307"/>
      <c r="BU60" s="1307"/>
      <c r="BV60" s="1307"/>
      <c r="BW60" s="1307"/>
      <c r="BX60" s="1307"/>
      <c r="BY60" s="1307"/>
      <c r="BZ60" s="1307"/>
      <c r="CA60" s="1307"/>
      <c r="CB60" s="1307"/>
      <c r="CC60" s="1307"/>
      <c r="CD60" s="1307"/>
      <c r="CE60" s="1308"/>
      <c r="CF60" s="2060"/>
    </row>
    <row r="61" spans="1:84" s="198" customFormat="1" ht="16.350000000000001" customHeight="1" thickBot="1">
      <c r="B61" s="1844"/>
      <c r="C61" s="2068"/>
      <c r="D61" s="2082"/>
      <c r="E61" s="2083"/>
      <c r="F61" s="2084"/>
      <c r="G61" s="2084"/>
      <c r="H61" s="2084"/>
      <c r="I61" s="2084"/>
      <c r="J61" s="2084"/>
      <c r="K61" s="2084"/>
      <c r="L61" s="2084"/>
      <c r="M61" s="2084"/>
      <c r="N61" s="2084"/>
      <c r="O61" s="2084"/>
      <c r="P61" s="2084"/>
      <c r="Q61" s="2084"/>
      <c r="R61" s="2084"/>
      <c r="S61" s="2084"/>
      <c r="T61" s="1309"/>
      <c r="U61" s="1309"/>
      <c r="V61" s="1309"/>
      <c r="W61" s="1309"/>
      <c r="X61" s="1309"/>
      <c r="Y61" s="1309"/>
      <c r="Z61" s="1309"/>
      <c r="AA61" s="1309"/>
      <c r="AB61" s="1309"/>
      <c r="AC61" s="1309"/>
      <c r="AD61" s="1309"/>
      <c r="AE61" s="1309"/>
      <c r="AF61" s="1309"/>
      <c r="AG61" s="1309"/>
      <c r="AH61" s="1309"/>
      <c r="AI61" s="1309"/>
      <c r="AJ61" s="1309"/>
      <c r="AK61" s="1309"/>
      <c r="AL61" s="1309"/>
      <c r="AM61" s="1309"/>
      <c r="AN61" s="1309"/>
      <c r="AO61" s="1309"/>
      <c r="AP61" s="1309"/>
      <c r="AQ61" s="1309"/>
      <c r="AR61" s="1309"/>
      <c r="AS61" s="1309"/>
      <c r="AT61" s="1309"/>
      <c r="AU61" s="1309"/>
      <c r="AV61" s="1309"/>
      <c r="AW61" s="1309"/>
      <c r="AX61" s="1309"/>
      <c r="AY61" s="1309"/>
      <c r="AZ61" s="1309"/>
      <c r="BA61" s="1309"/>
      <c r="BB61" s="1309"/>
      <c r="BC61" s="1309"/>
      <c r="BD61" s="1309"/>
      <c r="BE61" s="1309"/>
      <c r="BF61" s="1309"/>
      <c r="BG61" s="1309"/>
      <c r="BH61" s="1309"/>
      <c r="BI61" s="1309"/>
      <c r="BJ61" s="1309"/>
      <c r="BK61" s="1309"/>
      <c r="BL61" s="1309"/>
      <c r="BM61" s="1309"/>
      <c r="BN61" s="1309"/>
      <c r="BO61" s="1309"/>
      <c r="BP61" s="1309"/>
      <c r="BQ61" s="1309"/>
      <c r="BR61" s="1309"/>
      <c r="BS61" s="1309"/>
      <c r="BT61" s="1309"/>
      <c r="BU61" s="1309"/>
      <c r="BV61" s="1309"/>
      <c r="BW61" s="1309"/>
      <c r="BX61" s="1309"/>
      <c r="BY61" s="1309"/>
      <c r="BZ61" s="1309"/>
      <c r="CA61" s="1309"/>
      <c r="CB61" s="1309"/>
      <c r="CC61" s="1309"/>
      <c r="CD61" s="1309"/>
      <c r="CE61" s="1310"/>
      <c r="CF61" s="2060"/>
    </row>
    <row r="62" spans="1:84" s="198" customFormat="1" ht="30" customHeight="1">
      <c r="B62" s="1844"/>
      <c r="C62" s="2068"/>
      <c r="D62" s="2068"/>
      <c r="E62" s="2068"/>
      <c r="F62" s="2068"/>
      <c r="G62" s="2068"/>
      <c r="H62" s="2068"/>
      <c r="I62" s="2068"/>
      <c r="J62" s="2068"/>
      <c r="K62" s="2068"/>
      <c r="L62" s="2068"/>
      <c r="M62" s="2068"/>
      <c r="N62" s="2068"/>
      <c r="O62" s="2068"/>
      <c r="P62" s="2068"/>
      <c r="Q62" s="2068"/>
      <c r="R62" s="2068"/>
      <c r="S62" s="2068"/>
      <c r="T62" s="2068"/>
      <c r="U62" s="2068"/>
      <c r="V62" s="2068"/>
      <c r="W62" s="2068"/>
      <c r="X62" s="2068"/>
      <c r="Y62" s="2068"/>
      <c r="Z62" s="2068"/>
      <c r="AA62" s="2068"/>
      <c r="AB62" s="2068"/>
      <c r="AC62" s="2068"/>
      <c r="AD62" s="2068"/>
      <c r="AE62" s="2068"/>
      <c r="AF62" s="2068"/>
      <c r="AG62" s="2068"/>
      <c r="AH62" s="2068"/>
      <c r="AI62" s="2068"/>
      <c r="AJ62" s="2068"/>
      <c r="AK62" s="2068"/>
      <c r="AL62" s="2068"/>
      <c r="AM62" s="2068"/>
      <c r="AN62" s="2068"/>
      <c r="AO62" s="2068"/>
      <c r="AP62" s="2068"/>
      <c r="AQ62" s="2068"/>
      <c r="AR62" s="2068"/>
      <c r="AS62" s="2068"/>
      <c r="AT62" s="2068"/>
      <c r="AU62" s="2068"/>
      <c r="AV62" s="2068"/>
      <c r="AW62" s="2068"/>
      <c r="AX62" s="2068"/>
      <c r="AY62" s="2070"/>
      <c r="AZ62" s="2068"/>
      <c r="BA62" s="2068"/>
      <c r="BB62" s="2068"/>
      <c r="BC62" s="2068"/>
      <c r="BD62" s="2068"/>
      <c r="BE62" s="2068"/>
      <c r="BF62" s="2068"/>
      <c r="BG62" s="2068"/>
      <c r="BH62" s="2068"/>
      <c r="BI62" s="2068"/>
      <c r="BJ62" s="2068"/>
      <c r="BK62" s="2068"/>
      <c r="BL62" s="2068"/>
      <c r="BM62" s="2068"/>
      <c r="BN62" s="2068"/>
      <c r="BO62" s="2068"/>
      <c r="BP62" s="2068"/>
      <c r="BQ62" s="2068"/>
      <c r="BR62" s="2068"/>
      <c r="BS62" s="3791"/>
      <c r="BT62" s="3791"/>
      <c r="BU62" s="3791"/>
      <c r="BV62" s="3791"/>
      <c r="BW62" s="3791"/>
      <c r="BX62" s="3791"/>
      <c r="BY62" s="3791"/>
      <c r="BZ62" s="3791"/>
      <c r="CA62" s="3791"/>
      <c r="CB62" s="3791"/>
      <c r="CC62" s="3791"/>
      <c r="CD62" s="3791"/>
      <c r="CE62" s="3791"/>
      <c r="CF62" s="2060"/>
    </row>
    <row r="63" spans="1:84" s="198" customFormat="1" ht="45" customHeight="1">
      <c r="A63" s="568"/>
      <c r="B63" s="2097"/>
      <c r="C63" s="568"/>
      <c r="D63" s="568"/>
      <c r="E63" s="568"/>
      <c r="F63" s="2087"/>
      <c r="G63" s="2087"/>
      <c r="H63" s="2087"/>
      <c r="I63" s="2087"/>
      <c r="J63" s="2087"/>
      <c r="K63" s="2087"/>
      <c r="L63" s="2087"/>
      <c r="M63" s="2087"/>
      <c r="N63" s="2087"/>
      <c r="O63" s="2087"/>
      <c r="P63" s="2087"/>
      <c r="Q63" s="2087"/>
      <c r="R63" s="2087"/>
      <c r="S63" s="2087"/>
      <c r="T63" s="2087"/>
      <c r="U63" s="2087"/>
      <c r="V63" s="2087"/>
      <c r="W63" s="2087"/>
      <c r="X63" s="2087"/>
      <c r="Y63" s="2087"/>
      <c r="Z63" s="2087"/>
      <c r="AA63" s="2087"/>
      <c r="AB63" s="2087"/>
      <c r="AC63" s="2087"/>
      <c r="AD63" s="2087"/>
      <c r="AE63" s="2087"/>
      <c r="AF63" s="2087"/>
      <c r="AG63" s="2087"/>
      <c r="AH63" s="2087"/>
      <c r="AI63" s="2087"/>
      <c r="AJ63" s="2087"/>
      <c r="AK63" s="2087"/>
      <c r="AL63" s="2087"/>
      <c r="AM63" s="2087"/>
      <c r="AN63" s="2087"/>
      <c r="AO63" s="2087"/>
      <c r="AP63" s="2087"/>
      <c r="AQ63" s="2087"/>
      <c r="AR63" s="2087"/>
      <c r="AS63" s="2087"/>
      <c r="AT63" s="2087"/>
      <c r="AU63" s="2087"/>
      <c r="AV63" s="2087"/>
      <c r="AW63" s="2087"/>
      <c r="AX63" s="2087"/>
      <c r="AY63" s="2098"/>
      <c r="AZ63" s="2087"/>
      <c r="BA63" s="2087"/>
      <c r="BB63" s="2087"/>
      <c r="BC63" s="2087"/>
      <c r="BD63" s="2087"/>
      <c r="BE63" s="2087"/>
      <c r="BF63" s="2087"/>
      <c r="BG63" s="2087"/>
      <c r="BH63" s="2087"/>
      <c r="BI63" s="2087"/>
      <c r="BJ63" s="2087"/>
      <c r="BK63" s="2087"/>
      <c r="BL63" s="2087"/>
      <c r="BM63" s="2087"/>
      <c r="BN63" s="2087"/>
      <c r="BO63" s="2087"/>
      <c r="BP63" s="2087"/>
      <c r="BQ63" s="2087"/>
      <c r="BR63" s="2087"/>
      <c r="BS63" s="581"/>
      <c r="BT63" s="581"/>
      <c r="BU63" s="581"/>
      <c r="BV63" s="581"/>
      <c r="BW63" s="581"/>
      <c r="BX63" s="581"/>
      <c r="BY63" s="581"/>
      <c r="BZ63" s="581"/>
      <c r="CA63" s="2099" t="s">
        <v>874</v>
      </c>
      <c r="CB63" s="581"/>
      <c r="CC63" s="581"/>
      <c r="CD63" s="581"/>
      <c r="CE63" s="581"/>
      <c r="CF63" s="2088"/>
    </row>
    <row r="64" spans="1:84" s="198" customFormat="1" ht="30" customHeight="1">
      <c r="B64" s="1844"/>
      <c r="C64" s="648" t="s">
        <v>509</v>
      </c>
      <c r="D64" s="648" t="s">
        <v>2627</v>
      </c>
      <c r="E64" s="2068"/>
      <c r="F64" s="2068"/>
      <c r="G64" s="2068"/>
      <c r="H64" s="2068"/>
      <c r="I64" s="2068"/>
      <c r="J64" s="2068"/>
      <c r="K64" s="2068"/>
      <c r="L64" s="2068"/>
      <c r="M64" s="2068"/>
      <c r="N64" s="2068"/>
      <c r="O64" s="2068"/>
      <c r="P64" s="2068"/>
      <c r="Q64" s="2068"/>
      <c r="R64" s="2068"/>
      <c r="S64" s="2068"/>
      <c r="T64" s="2068"/>
      <c r="U64" s="2068"/>
      <c r="V64" s="2068"/>
      <c r="W64" s="2068"/>
      <c r="X64" s="2068"/>
      <c r="Y64" s="2068"/>
      <c r="Z64" s="2068"/>
      <c r="AA64" s="2068"/>
      <c r="AB64" s="2068"/>
      <c r="AC64" s="2068"/>
      <c r="AD64" s="2068"/>
      <c r="AE64" s="2068"/>
      <c r="AF64" s="2068"/>
      <c r="AG64" s="2068"/>
      <c r="AH64" s="2068"/>
      <c r="AI64" s="2068"/>
      <c r="AJ64" s="2068"/>
      <c r="AK64" s="2068"/>
      <c r="AL64" s="2068"/>
      <c r="AM64" s="2068"/>
      <c r="AN64" s="2068"/>
      <c r="AO64" s="2068"/>
      <c r="AP64" s="2068"/>
      <c r="AQ64" s="2068"/>
      <c r="AR64" s="2068"/>
      <c r="AS64" s="2068"/>
      <c r="AT64" s="2068"/>
      <c r="AU64" s="2068"/>
      <c r="AV64" s="2068"/>
      <c r="AW64" s="2068"/>
      <c r="AX64" s="2068"/>
      <c r="AY64" s="2068"/>
      <c r="AZ64" s="2068"/>
      <c r="BA64" s="2068"/>
      <c r="BB64" s="2068"/>
      <c r="BC64" s="2068"/>
      <c r="BD64" s="2068"/>
      <c r="BE64" s="2068"/>
      <c r="BF64" s="2068"/>
      <c r="BG64" s="2068"/>
      <c r="BH64" s="2068"/>
      <c r="BI64" s="2068"/>
      <c r="BJ64" s="2068"/>
      <c r="BK64" s="2068"/>
      <c r="BL64" s="2068"/>
      <c r="BM64" s="2068"/>
      <c r="BN64" s="2068"/>
      <c r="BO64" s="2068"/>
      <c r="BP64" s="2068"/>
      <c r="BQ64" s="2068"/>
      <c r="BR64" s="2068"/>
      <c r="BS64" s="3774">
        <v>64</v>
      </c>
      <c r="BT64" s="3775"/>
      <c r="BU64" s="3776"/>
      <c r="BV64" s="3777"/>
      <c r="BW64" s="3777"/>
      <c r="BX64" s="3777"/>
      <c r="BY64" s="3777"/>
      <c r="BZ64" s="3777"/>
      <c r="CA64" s="3777"/>
      <c r="CB64" s="3777"/>
      <c r="CC64" s="3778"/>
      <c r="CD64" s="3707" t="s">
        <v>45</v>
      </c>
      <c r="CE64" s="3708"/>
      <c r="CF64" s="2060"/>
    </row>
    <row r="65" spans="2:84" s="198" customFormat="1" ht="30" customHeight="1">
      <c r="B65" s="2071"/>
      <c r="C65" s="2068"/>
      <c r="D65" s="2069" t="s">
        <v>2628</v>
      </c>
      <c r="E65" s="2068"/>
      <c r="F65" s="2064"/>
      <c r="G65" s="2064"/>
      <c r="H65" s="2064"/>
      <c r="I65" s="2064"/>
      <c r="J65" s="2064"/>
      <c r="K65" s="2064"/>
      <c r="L65" s="2064"/>
      <c r="M65" s="2064"/>
      <c r="N65" s="2064"/>
      <c r="O65" s="2064"/>
      <c r="P65" s="2064"/>
      <c r="Q65" s="2064"/>
      <c r="R65" s="2064"/>
      <c r="S65" s="2064"/>
      <c r="T65" s="2064"/>
      <c r="U65" s="2064"/>
      <c r="V65" s="2064"/>
      <c r="W65" s="2064"/>
      <c r="X65" s="2064"/>
      <c r="Y65" s="2064"/>
      <c r="Z65" s="2064"/>
      <c r="AA65" s="2064"/>
      <c r="AB65" s="2064"/>
      <c r="AC65" s="2064"/>
      <c r="AD65" s="2064"/>
      <c r="AE65" s="2064"/>
      <c r="AF65" s="2064"/>
      <c r="AG65" s="2064"/>
      <c r="AH65" s="2064"/>
      <c r="AI65" s="2064"/>
      <c r="AJ65" s="2064"/>
      <c r="AK65" s="2064"/>
      <c r="AL65" s="2064"/>
      <c r="AM65" s="2064"/>
      <c r="AN65" s="2064"/>
      <c r="AO65" s="2064"/>
      <c r="AP65" s="2064"/>
      <c r="AQ65" s="2064"/>
      <c r="AR65" s="2064"/>
      <c r="AS65" s="2064"/>
      <c r="AT65" s="2064"/>
      <c r="AU65" s="2064"/>
      <c r="AV65" s="2064"/>
      <c r="AW65" s="2064"/>
      <c r="AX65" s="2064"/>
      <c r="AY65" s="2064"/>
      <c r="AZ65" s="2064"/>
      <c r="BA65" s="2064"/>
      <c r="BB65" s="2064"/>
      <c r="BC65" s="2068"/>
      <c r="BD65" s="2068"/>
      <c r="BE65" s="2068"/>
      <c r="BF65" s="2068"/>
      <c r="BG65" s="2068"/>
      <c r="BH65" s="2068"/>
      <c r="BI65" s="2068"/>
      <c r="BJ65" s="2068"/>
      <c r="BK65" s="2068"/>
      <c r="BL65" s="2068"/>
      <c r="BM65" s="2068"/>
      <c r="BN65" s="2068"/>
      <c r="BO65" s="2068"/>
      <c r="BP65" s="2068"/>
      <c r="BQ65" s="2068"/>
      <c r="BR65" s="2068"/>
      <c r="BS65" s="3774"/>
      <c r="BT65" s="3775"/>
      <c r="BU65" s="3779"/>
      <c r="BV65" s="3780"/>
      <c r="BW65" s="3780"/>
      <c r="BX65" s="3780"/>
      <c r="BY65" s="3780"/>
      <c r="BZ65" s="3780"/>
      <c r="CA65" s="3780"/>
      <c r="CB65" s="3780"/>
      <c r="CC65" s="3781"/>
      <c r="CD65" s="3707"/>
      <c r="CE65" s="3708"/>
      <c r="CF65" s="2072"/>
    </row>
    <row r="66" spans="2:84" s="198" customFormat="1" ht="30" customHeight="1">
      <c r="B66" s="2071"/>
      <c r="C66" s="2068"/>
      <c r="D66" s="2068"/>
      <c r="E66" s="2068"/>
      <c r="F66" s="2068"/>
      <c r="G66" s="2068"/>
      <c r="H66" s="2068"/>
      <c r="I66" s="2068"/>
      <c r="J66" s="2068"/>
      <c r="K66" s="2068"/>
      <c r="L66" s="2068"/>
      <c r="M66" s="2068"/>
      <c r="N66" s="2068"/>
      <c r="O66" s="2068"/>
      <c r="P66" s="2068"/>
      <c r="Q66" s="2068"/>
      <c r="R66" s="2068"/>
      <c r="S66" s="2068"/>
      <c r="T66" s="2068"/>
      <c r="U66" s="2068"/>
      <c r="V66" s="2068"/>
      <c r="W66" s="2068"/>
      <c r="X66" s="2068"/>
      <c r="Y66" s="2068"/>
      <c r="Z66" s="2068"/>
      <c r="AA66" s="2068"/>
      <c r="AB66" s="2068"/>
      <c r="AC66" s="2068"/>
      <c r="AD66" s="2068"/>
      <c r="AE66" s="2068"/>
      <c r="AF66" s="2068"/>
      <c r="AG66" s="2068"/>
      <c r="AH66" s="2068"/>
      <c r="AI66" s="2068"/>
      <c r="AJ66" s="2068"/>
      <c r="AK66" s="2068"/>
      <c r="AL66" s="2068"/>
      <c r="AM66" s="2068"/>
      <c r="AN66" s="2068"/>
      <c r="AO66" s="2068"/>
      <c r="AP66" s="2068"/>
      <c r="AQ66" s="2068"/>
      <c r="AR66" s="2068"/>
      <c r="AS66" s="2068"/>
      <c r="AT66" s="2068"/>
      <c r="AU66" s="2068"/>
      <c r="AV66" s="2068"/>
      <c r="AW66" s="2068"/>
      <c r="AX66" s="2068"/>
      <c r="AY66" s="2068"/>
      <c r="AZ66" s="2068"/>
      <c r="BA66" s="2068"/>
      <c r="BB66" s="2068"/>
      <c r="BC66" s="2068"/>
      <c r="BD66" s="2068"/>
      <c r="BE66" s="2068"/>
      <c r="BF66" s="2068"/>
      <c r="BG66" s="2068"/>
      <c r="BH66" s="2068"/>
      <c r="BI66" s="2068"/>
      <c r="BJ66" s="2068"/>
      <c r="BK66" s="2068"/>
      <c r="BL66" s="2068"/>
      <c r="BM66" s="2068"/>
      <c r="BN66" s="2068"/>
      <c r="BO66" s="2068"/>
      <c r="BP66" s="2068"/>
      <c r="BQ66" s="2068"/>
      <c r="BR66" s="2068"/>
      <c r="BS66" s="2068"/>
      <c r="BT66" s="2068"/>
      <c r="BU66" s="3791"/>
      <c r="BV66" s="3791"/>
      <c r="BW66" s="3791"/>
      <c r="BX66" s="3791"/>
      <c r="BY66" s="3791"/>
      <c r="BZ66" s="3791"/>
      <c r="CA66" s="3791"/>
      <c r="CB66" s="3791"/>
      <c r="CC66" s="3791"/>
      <c r="CD66" s="2059"/>
      <c r="CE66" s="2059"/>
      <c r="CF66" s="2072"/>
    </row>
    <row r="67" spans="2:84" s="198" customFormat="1" ht="30" customHeight="1">
      <c r="B67" s="2089"/>
      <c r="C67" s="2087"/>
      <c r="D67" s="2087"/>
      <c r="E67" s="2087"/>
      <c r="F67" s="2087"/>
      <c r="G67" s="2087"/>
      <c r="H67" s="2087"/>
      <c r="I67" s="2087"/>
      <c r="J67" s="2087"/>
      <c r="K67" s="2087"/>
      <c r="L67" s="2087"/>
      <c r="M67" s="2087"/>
      <c r="N67" s="2087"/>
      <c r="O67" s="2087"/>
      <c r="P67" s="2087"/>
      <c r="Q67" s="2087"/>
      <c r="R67" s="2087"/>
      <c r="S67" s="2087"/>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c r="BD67" s="2087"/>
      <c r="BE67" s="2087"/>
      <c r="BF67" s="2087"/>
      <c r="BG67" s="2087"/>
      <c r="BH67" s="2087"/>
      <c r="BI67" s="2087"/>
      <c r="BJ67" s="2087"/>
      <c r="BK67" s="2087"/>
      <c r="BL67" s="2087"/>
      <c r="BM67" s="2087"/>
      <c r="BN67" s="2087"/>
      <c r="BO67" s="2087"/>
      <c r="BP67" s="2087"/>
      <c r="BQ67" s="2087"/>
      <c r="BR67" s="2087"/>
      <c r="BS67" s="2087"/>
      <c r="BT67" s="2087"/>
      <c r="BU67" s="2087"/>
      <c r="BV67" s="2087"/>
      <c r="BW67" s="2087"/>
      <c r="BX67" s="2087"/>
      <c r="BY67" s="2087"/>
      <c r="BZ67" s="2087"/>
      <c r="CA67" s="2087"/>
      <c r="CB67" s="2087"/>
      <c r="CC67" s="2087"/>
      <c r="CD67" s="2090"/>
      <c r="CE67" s="2090"/>
      <c r="CF67" s="2091"/>
    </row>
    <row r="68" spans="2:84" s="198" customFormat="1" ht="27.9" customHeight="1">
      <c r="B68" s="2071"/>
      <c r="C68" s="648" t="s">
        <v>510</v>
      </c>
      <c r="D68" s="648" t="s">
        <v>514</v>
      </c>
      <c r="E68" s="2068"/>
      <c r="F68" s="2068"/>
      <c r="G68" s="2068"/>
      <c r="H68" s="2068"/>
      <c r="I68" s="2068"/>
      <c r="J68" s="2068"/>
      <c r="K68" s="2068"/>
      <c r="L68" s="2068"/>
      <c r="M68" s="2068"/>
      <c r="N68" s="2068"/>
      <c r="O68" s="2068"/>
      <c r="P68" s="2068"/>
      <c r="Q68" s="2068"/>
      <c r="R68" s="2068"/>
      <c r="S68" s="2068"/>
      <c r="T68" s="2068"/>
      <c r="U68" s="2068"/>
      <c r="V68" s="2068"/>
      <c r="W68" s="2068"/>
      <c r="X68" s="2068"/>
      <c r="Y68" s="2068"/>
      <c r="Z68" s="2068"/>
      <c r="AA68" s="2068"/>
      <c r="AB68" s="2068"/>
      <c r="AC68" s="2068"/>
      <c r="AD68" s="2068"/>
      <c r="AE68" s="2068"/>
      <c r="AF68" s="2068"/>
      <c r="AG68" s="2068"/>
      <c r="AH68" s="2068"/>
      <c r="AI68" s="2068"/>
      <c r="AJ68" s="2068"/>
      <c r="AK68" s="2068"/>
      <c r="AL68" s="2068"/>
      <c r="AM68" s="2068"/>
      <c r="AN68" s="2068"/>
      <c r="AO68" s="2068"/>
      <c r="AP68" s="2068"/>
      <c r="AQ68" s="2068"/>
      <c r="AR68" s="2068"/>
      <c r="AS68" s="2068"/>
      <c r="AT68" s="2068"/>
      <c r="AU68" s="2068"/>
      <c r="AV68" s="2068"/>
      <c r="AW68" s="2068"/>
      <c r="AX68" s="2068"/>
      <c r="AY68" s="2068"/>
      <c r="AZ68" s="2068"/>
      <c r="BA68" s="2068"/>
      <c r="BB68" s="2068"/>
      <c r="BC68" s="2068"/>
      <c r="BD68" s="2068"/>
      <c r="BE68" s="2068"/>
      <c r="BF68" s="2068"/>
      <c r="BG68" s="2068"/>
      <c r="BH68" s="2068"/>
      <c r="BI68" s="2068"/>
      <c r="BJ68" s="2068"/>
      <c r="BK68" s="2068"/>
      <c r="BL68" s="2068"/>
      <c r="BM68" s="2068"/>
      <c r="BN68" s="2068"/>
      <c r="BO68" s="2068"/>
      <c r="BP68" s="2068"/>
      <c r="BQ68" s="2068"/>
      <c r="BR68" s="2068"/>
      <c r="BS68" s="2068"/>
      <c r="BT68" s="2068"/>
      <c r="BU68" s="2068"/>
      <c r="BV68" s="2068"/>
      <c r="BW68" s="2068"/>
      <c r="BX68" s="2068"/>
      <c r="BY68" s="2068"/>
      <c r="BZ68" s="2068"/>
      <c r="CA68" s="2068"/>
      <c r="CB68" s="2068"/>
      <c r="CC68" s="2068"/>
      <c r="CD68" s="2059"/>
      <c r="CE68" s="2059"/>
      <c r="CF68" s="2072"/>
    </row>
    <row r="69" spans="2:84" s="198" customFormat="1" ht="27.9" customHeight="1">
      <c r="B69" s="576"/>
      <c r="C69" s="32"/>
      <c r="D69" s="1315" t="s">
        <v>949</v>
      </c>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F69" s="199"/>
    </row>
    <row r="70" spans="2:84" s="198" customFormat="1" ht="30" customHeight="1">
      <c r="B70" s="197"/>
      <c r="C70" s="26"/>
      <c r="D70" s="20"/>
      <c r="E70" s="20"/>
      <c r="F70" s="285"/>
      <c r="G70" s="542"/>
      <c r="H70" s="542"/>
      <c r="I70" s="542"/>
      <c r="J70" s="542"/>
      <c r="K70" s="542"/>
      <c r="L70" s="542"/>
      <c r="M70" s="542"/>
      <c r="N70" s="542"/>
      <c r="O70" s="542"/>
      <c r="P70" s="542"/>
      <c r="Q70" s="542"/>
      <c r="R70" s="542"/>
      <c r="S70" s="542"/>
      <c r="T70" s="542"/>
      <c r="U70" s="542"/>
      <c r="V70" s="542"/>
      <c r="W70" s="542"/>
      <c r="X70" s="542"/>
      <c r="Y70" s="542"/>
      <c r="Z70" s="542"/>
      <c r="AA70" s="542"/>
      <c r="AB70" s="542"/>
      <c r="AC70" s="542"/>
      <c r="AD70" s="542"/>
      <c r="AE70" s="542"/>
      <c r="AF70" s="542"/>
      <c r="AG70" s="542"/>
      <c r="AH70" s="542"/>
      <c r="AI70" s="542"/>
      <c r="AJ70" s="542"/>
      <c r="AK70" s="542"/>
      <c r="AL70" s="542"/>
      <c r="AM70" s="542"/>
      <c r="AN70" s="542"/>
      <c r="AO70" s="542"/>
      <c r="AP70" s="542"/>
      <c r="AQ70" s="542"/>
      <c r="AR70" s="542"/>
      <c r="AS70" s="542"/>
      <c r="AT70" s="542"/>
      <c r="AU70" s="542"/>
      <c r="AV70" s="542"/>
      <c r="AW70" s="542"/>
      <c r="AX70" s="542"/>
      <c r="AY70" s="542"/>
      <c r="AZ70" s="542"/>
      <c r="BA70" s="542"/>
      <c r="BB70" s="542"/>
      <c r="BC70" s="542"/>
      <c r="BD70" s="542"/>
      <c r="BE70" s="542"/>
      <c r="BF70" s="542"/>
      <c r="BG70" s="542"/>
      <c r="BH70" s="542"/>
      <c r="BI70" s="542"/>
      <c r="BJ70" s="542"/>
      <c r="BK70" s="542"/>
      <c r="BL70" s="542"/>
      <c r="BM70" s="542"/>
      <c r="BN70" s="542"/>
      <c r="BO70" s="542"/>
      <c r="BP70" s="542"/>
      <c r="BQ70" s="542"/>
      <c r="BR70" s="542"/>
      <c r="BS70" s="542"/>
      <c r="BT70" s="542"/>
      <c r="BU70" s="196"/>
      <c r="BV70" s="196"/>
      <c r="BW70" s="196"/>
      <c r="BX70" s="196"/>
      <c r="BY70" s="196"/>
      <c r="BZ70" s="558"/>
      <c r="CA70" s="558" t="s">
        <v>874</v>
      </c>
      <c r="CB70" s="196"/>
      <c r="CC70" s="196"/>
      <c r="CD70" s="196"/>
      <c r="CE70" s="196"/>
      <c r="CF70" s="208"/>
    </row>
    <row r="71" spans="2:84" s="198" customFormat="1" ht="33">
      <c r="B71" s="197"/>
      <c r="C71" s="26"/>
      <c r="D71" s="571" t="s">
        <v>6</v>
      </c>
      <c r="E71" s="26"/>
      <c r="F71" s="27" t="s">
        <v>2926</v>
      </c>
      <c r="G71" s="318"/>
      <c r="H71" s="542"/>
      <c r="I71" s="542"/>
      <c r="J71" s="542"/>
      <c r="K71" s="542"/>
      <c r="L71" s="542"/>
      <c r="M71" s="542"/>
      <c r="N71" s="542"/>
      <c r="O71" s="542"/>
      <c r="P71" s="542"/>
      <c r="Q71" s="542"/>
      <c r="R71" s="542"/>
      <c r="S71" s="542"/>
      <c r="T71" s="542"/>
      <c r="U71" s="542"/>
      <c r="V71" s="542"/>
      <c r="W71" s="542"/>
      <c r="X71" s="542"/>
      <c r="Y71" s="542"/>
      <c r="Z71" s="542"/>
      <c r="AA71" s="542"/>
      <c r="AB71" s="542"/>
      <c r="AC71" s="542"/>
      <c r="AD71" s="542"/>
      <c r="AE71" s="542"/>
      <c r="AF71" s="542"/>
      <c r="AG71" s="542"/>
      <c r="AH71" s="542"/>
      <c r="AI71" s="542"/>
      <c r="AJ71" s="542"/>
      <c r="AK71" s="542"/>
      <c r="AL71" s="542"/>
      <c r="AM71" s="542"/>
      <c r="AN71" s="542"/>
      <c r="AO71" s="542"/>
      <c r="AP71" s="542"/>
      <c r="AQ71" s="542"/>
      <c r="AR71" s="542"/>
      <c r="AS71" s="542"/>
      <c r="AT71" s="542"/>
      <c r="AU71" s="542"/>
      <c r="AV71" s="542"/>
      <c r="AW71" s="542"/>
      <c r="AX71" s="542"/>
      <c r="AY71" s="542"/>
      <c r="AZ71" s="542"/>
      <c r="BA71" s="542"/>
      <c r="BB71" s="542"/>
      <c r="BC71" s="542"/>
      <c r="BD71" s="542"/>
      <c r="BE71" s="542"/>
      <c r="BF71" s="542"/>
      <c r="BG71" s="542"/>
      <c r="BH71" s="542"/>
      <c r="BI71" s="542"/>
      <c r="BJ71" s="542"/>
      <c r="BK71" s="542"/>
      <c r="BL71" s="542"/>
      <c r="BM71" s="542"/>
      <c r="BN71" s="542"/>
      <c r="BO71" s="542"/>
      <c r="BP71" s="542"/>
      <c r="BQ71" s="542"/>
      <c r="BR71" s="542"/>
      <c r="BS71" s="3774">
        <v>65</v>
      </c>
      <c r="BT71" s="3774"/>
      <c r="BU71" s="3776"/>
      <c r="BV71" s="3777"/>
      <c r="BW71" s="3777"/>
      <c r="BX71" s="3777"/>
      <c r="BY71" s="3777"/>
      <c r="BZ71" s="3777"/>
      <c r="CA71" s="3777"/>
      <c r="CB71" s="3777"/>
      <c r="CC71" s="3778"/>
      <c r="CD71" s="3708" t="s">
        <v>45</v>
      </c>
      <c r="CE71" s="3708"/>
      <c r="CF71" s="208"/>
    </row>
    <row r="72" spans="2:84" s="198" customFormat="1" ht="30" customHeight="1">
      <c r="B72" s="197"/>
      <c r="C72" s="26"/>
      <c r="D72" s="321"/>
      <c r="E72" s="26"/>
      <c r="F72" s="3794" t="s">
        <v>226</v>
      </c>
      <c r="G72" s="3794"/>
      <c r="H72" s="3794"/>
      <c r="I72" s="542"/>
      <c r="J72" s="23" t="s">
        <v>937</v>
      </c>
      <c r="K72" s="542"/>
      <c r="L72" s="542"/>
      <c r="M72" s="542"/>
      <c r="N72" s="542"/>
      <c r="O72" s="542"/>
      <c r="P72" s="542"/>
      <c r="Q72" s="542"/>
      <c r="R72" s="542"/>
      <c r="S72" s="542"/>
      <c r="T72" s="542"/>
      <c r="U72" s="542"/>
      <c r="V72" s="542"/>
      <c r="W72" s="542"/>
      <c r="X72" s="542"/>
      <c r="Y72" s="542"/>
      <c r="Z72" s="542"/>
      <c r="AA72" s="542"/>
      <c r="AB72" s="542"/>
      <c r="AC72" s="542"/>
      <c r="AD72" s="542"/>
      <c r="AE72" s="542"/>
      <c r="AF72" s="542"/>
      <c r="AG72" s="542"/>
      <c r="AH72" s="542"/>
      <c r="AI72" s="542"/>
      <c r="AJ72" s="542"/>
      <c r="AK72" s="542"/>
      <c r="AL72" s="542"/>
      <c r="AM72" s="542"/>
      <c r="AN72" s="542"/>
      <c r="AO72" s="542"/>
      <c r="AP72" s="542"/>
      <c r="AQ72" s="542"/>
      <c r="AR72" s="542"/>
      <c r="AS72" s="542"/>
      <c r="AT72" s="542"/>
      <c r="AU72" s="542"/>
      <c r="AV72" s="542"/>
      <c r="AW72" s="542"/>
      <c r="AX72" s="542"/>
      <c r="AY72" s="542"/>
      <c r="AZ72" s="542"/>
      <c r="BA72" s="542"/>
      <c r="BB72" s="542"/>
      <c r="BC72" s="542"/>
      <c r="BD72" s="542"/>
      <c r="BE72" s="542"/>
      <c r="BF72" s="542"/>
      <c r="BG72" s="542"/>
      <c r="BH72" s="542"/>
      <c r="BI72" s="542"/>
      <c r="BJ72" s="542"/>
      <c r="BK72" s="542"/>
      <c r="BL72" s="542"/>
      <c r="BM72" s="542"/>
      <c r="BN72" s="542"/>
      <c r="BO72" s="542"/>
      <c r="BP72" s="542"/>
      <c r="BQ72" s="542"/>
      <c r="BR72" s="542"/>
      <c r="BS72" s="3774"/>
      <c r="BT72" s="3774"/>
      <c r="BU72" s="3779"/>
      <c r="BV72" s="3780"/>
      <c r="BW72" s="3780"/>
      <c r="BX72" s="3780"/>
      <c r="BY72" s="3780"/>
      <c r="BZ72" s="3780"/>
      <c r="CA72" s="3780"/>
      <c r="CB72" s="3780"/>
      <c r="CC72" s="3781"/>
      <c r="CD72" s="3708"/>
      <c r="CE72" s="3708"/>
      <c r="CF72" s="208"/>
    </row>
    <row r="73" spans="2:84" s="198" customFormat="1" ht="30" customHeight="1">
      <c r="B73" s="197"/>
      <c r="C73" s="26"/>
      <c r="D73" s="20"/>
      <c r="E73" s="20"/>
      <c r="F73" s="3794"/>
      <c r="G73" s="3794"/>
      <c r="H73" s="3794"/>
      <c r="I73" s="542"/>
      <c r="J73" s="29" t="s">
        <v>938</v>
      </c>
      <c r="K73" s="542"/>
      <c r="L73" s="542"/>
      <c r="M73" s="542"/>
      <c r="N73" s="542"/>
      <c r="O73" s="542"/>
      <c r="P73" s="542"/>
      <c r="Q73" s="542"/>
      <c r="R73" s="542"/>
      <c r="S73" s="542"/>
      <c r="T73" s="542"/>
      <c r="U73" s="542"/>
      <c r="V73" s="542"/>
      <c r="W73" s="542"/>
      <c r="X73" s="542"/>
      <c r="Y73" s="542"/>
      <c r="Z73" s="542"/>
      <c r="AA73" s="542"/>
      <c r="AB73" s="542"/>
      <c r="AC73" s="542"/>
      <c r="AD73" s="542"/>
      <c r="AE73" s="542"/>
      <c r="AF73" s="542"/>
      <c r="AG73" s="542"/>
      <c r="AH73" s="542"/>
      <c r="AI73" s="542"/>
      <c r="AJ73" s="542"/>
      <c r="AK73" s="542"/>
      <c r="AL73" s="542"/>
      <c r="AM73" s="542"/>
      <c r="AN73" s="542"/>
      <c r="AO73" s="542"/>
      <c r="AP73" s="542"/>
      <c r="AQ73" s="542"/>
      <c r="AR73" s="542"/>
      <c r="AS73" s="542"/>
      <c r="AT73" s="542"/>
      <c r="AU73" s="542"/>
      <c r="AV73" s="542"/>
      <c r="AW73" s="542"/>
      <c r="AX73" s="542"/>
      <c r="AY73" s="542"/>
      <c r="AZ73" s="542"/>
      <c r="BA73" s="542"/>
      <c r="BB73" s="542"/>
      <c r="BC73" s="542"/>
      <c r="BD73" s="542"/>
      <c r="BE73" s="542"/>
      <c r="BF73" s="542"/>
      <c r="BG73" s="542"/>
      <c r="BH73" s="542"/>
      <c r="BI73" s="542"/>
      <c r="BJ73" s="542"/>
      <c r="BK73" s="542"/>
      <c r="BL73" s="542"/>
      <c r="BM73" s="542"/>
      <c r="BN73" s="542"/>
      <c r="BO73" s="542"/>
      <c r="BP73" s="542"/>
      <c r="BQ73" s="542"/>
      <c r="BR73" s="542"/>
      <c r="BS73" s="542"/>
      <c r="BT73" s="542"/>
      <c r="BU73" s="574"/>
      <c r="BV73" s="574"/>
      <c r="BW73" s="574"/>
      <c r="BX73" s="574"/>
      <c r="BY73" s="574"/>
      <c r="BZ73" s="574"/>
      <c r="CA73" s="574"/>
      <c r="CB73" s="574"/>
      <c r="CC73" s="574"/>
      <c r="CD73" s="574"/>
      <c r="CE73" s="574"/>
      <c r="CF73" s="208"/>
    </row>
    <row r="74" spans="2:84" s="198" customFormat="1" ht="16.350000000000001" customHeight="1">
      <c r="B74" s="197"/>
      <c r="C74" s="26"/>
      <c r="D74" s="542"/>
      <c r="E74" s="542"/>
      <c r="F74" s="542"/>
      <c r="G74" s="542"/>
      <c r="H74" s="542"/>
      <c r="I74" s="542"/>
      <c r="J74" s="542"/>
      <c r="K74" s="542"/>
      <c r="L74" s="542"/>
      <c r="M74" s="542"/>
      <c r="N74" s="542"/>
      <c r="O74" s="542"/>
      <c r="P74" s="542"/>
      <c r="Q74" s="542"/>
      <c r="R74" s="542"/>
      <c r="S74" s="542"/>
      <c r="T74" s="542"/>
      <c r="U74" s="542"/>
      <c r="V74" s="542"/>
      <c r="W74" s="542"/>
      <c r="X74" s="542"/>
      <c r="Y74" s="542"/>
      <c r="Z74" s="542"/>
      <c r="AA74" s="542"/>
      <c r="AB74" s="542"/>
      <c r="AC74" s="542"/>
      <c r="AD74" s="542"/>
      <c r="AE74" s="542"/>
      <c r="AF74" s="542"/>
      <c r="AG74" s="542"/>
      <c r="AH74" s="542"/>
      <c r="AI74" s="542"/>
      <c r="AJ74" s="542"/>
      <c r="AK74" s="542"/>
      <c r="AL74" s="542"/>
      <c r="AM74" s="542"/>
      <c r="AN74" s="542"/>
      <c r="AO74" s="542"/>
      <c r="AP74" s="542"/>
      <c r="AQ74" s="542"/>
      <c r="AR74" s="542"/>
      <c r="AS74" s="542"/>
      <c r="AT74" s="542"/>
      <c r="AU74" s="542"/>
      <c r="AV74" s="542"/>
      <c r="AW74" s="542"/>
      <c r="AX74" s="542"/>
      <c r="AY74" s="542"/>
      <c r="AZ74" s="542"/>
      <c r="BA74" s="542"/>
      <c r="BB74" s="542"/>
      <c r="BC74" s="542"/>
      <c r="BD74" s="542"/>
      <c r="BE74" s="542"/>
      <c r="BF74" s="542"/>
      <c r="BG74" s="542"/>
      <c r="BH74" s="542"/>
      <c r="BI74" s="542"/>
      <c r="BJ74" s="542"/>
      <c r="BK74" s="542"/>
      <c r="BL74" s="542"/>
      <c r="BM74" s="542"/>
      <c r="BN74" s="542"/>
      <c r="BO74" s="542"/>
      <c r="BP74" s="542"/>
      <c r="BQ74" s="542"/>
      <c r="BR74" s="542"/>
      <c r="BS74" s="542"/>
      <c r="BT74" s="542"/>
      <c r="BU74" s="542"/>
      <c r="BV74" s="542"/>
      <c r="BW74" s="542"/>
      <c r="BX74" s="542"/>
      <c r="BY74" s="542"/>
      <c r="BZ74" s="542"/>
      <c r="CA74" s="542"/>
      <c r="CB74" s="542"/>
      <c r="CC74" s="542"/>
      <c r="CD74" s="574"/>
      <c r="CE74" s="574"/>
      <c r="CF74" s="208"/>
    </row>
    <row r="75" spans="2:84" s="198" customFormat="1" ht="33">
      <c r="B75" s="197"/>
      <c r="C75" s="26"/>
      <c r="D75" s="571" t="s">
        <v>7</v>
      </c>
      <c r="E75" s="26"/>
      <c r="F75" s="27" t="s">
        <v>2929</v>
      </c>
      <c r="G75" s="318"/>
      <c r="H75" s="542"/>
      <c r="I75" s="542"/>
      <c r="J75" s="542"/>
      <c r="K75" s="542"/>
      <c r="L75" s="542"/>
      <c r="M75" s="542"/>
      <c r="N75" s="542"/>
      <c r="O75" s="542"/>
      <c r="P75" s="542"/>
      <c r="Q75" s="542"/>
      <c r="R75" s="542"/>
      <c r="S75" s="542"/>
      <c r="T75" s="542"/>
      <c r="U75" s="542"/>
      <c r="V75" s="542"/>
      <c r="W75" s="542"/>
      <c r="X75" s="542"/>
      <c r="Y75" s="542"/>
      <c r="Z75" s="542"/>
      <c r="AA75" s="542"/>
      <c r="AB75" s="542"/>
      <c r="AC75" s="542"/>
      <c r="AD75" s="542"/>
      <c r="AE75" s="542"/>
      <c r="AF75" s="542"/>
      <c r="AG75" s="542"/>
      <c r="AH75" s="542"/>
      <c r="AI75" s="542"/>
      <c r="AJ75" s="542"/>
      <c r="AK75" s="542"/>
      <c r="AL75" s="542"/>
      <c r="AM75" s="542"/>
      <c r="AN75" s="542"/>
      <c r="AO75" s="542"/>
      <c r="AP75" s="542"/>
      <c r="AQ75" s="542"/>
      <c r="AR75" s="542"/>
      <c r="AS75" s="542"/>
      <c r="AT75" s="542"/>
      <c r="AU75" s="542"/>
      <c r="AV75" s="542"/>
      <c r="AW75" s="542"/>
      <c r="AX75" s="542"/>
      <c r="AY75" s="542"/>
      <c r="AZ75" s="542"/>
      <c r="BA75" s="542"/>
      <c r="BB75" s="542"/>
      <c r="BC75" s="542"/>
      <c r="BD75" s="542"/>
      <c r="BE75" s="542"/>
      <c r="BF75" s="542"/>
      <c r="BG75" s="542"/>
      <c r="BH75" s="542"/>
      <c r="BI75" s="542"/>
      <c r="BJ75" s="542"/>
      <c r="BK75" s="542"/>
      <c r="BL75" s="542"/>
      <c r="BM75" s="542"/>
      <c r="BN75" s="542"/>
      <c r="BO75" s="542"/>
      <c r="BP75" s="542"/>
      <c r="BQ75" s="542"/>
      <c r="BR75" s="542"/>
      <c r="BS75" s="3774">
        <v>66</v>
      </c>
      <c r="BT75" s="3774"/>
      <c r="BU75" s="3776"/>
      <c r="BV75" s="3777"/>
      <c r="BW75" s="3777"/>
      <c r="BX75" s="3777"/>
      <c r="BY75" s="3777"/>
      <c r="BZ75" s="3777"/>
      <c r="CA75" s="3777"/>
      <c r="CB75" s="3777"/>
      <c r="CC75" s="3778"/>
      <c r="CD75" s="3708" t="s">
        <v>45</v>
      </c>
      <c r="CE75" s="3708"/>
      <c r="CF75" s="208"/>
    </row>
    <row r="76" spans="2:84" s="198" customFormat="1" ht="30" customHeight="1">
      <c r="B76" s="197"/>
      <c r="C76" s="32"/>
      <c r="D76" s="321"/>
      <c r="E76" s="26"/>
      <c r="F76" s="3794" t="s">
        <v>227</v>
      </c>
      <c r="G76" s="3794"/>
      <c r="H76" s="3794"/>
      <c r="I76" s="542"/>
      <c r="J76" s="23" t="s">
        <v>939</v>
      </c>
      <c r="K76" s="542"/>
      <c r="L76" s="542"/>
      <c r="M76" s="542"/>
      <c r="N76" s="542"/>
      <c r="O76" s="542"/>
      <c r="P76" s="542"/>
      <c r="Q76" s="542"/>
      <c r="R76" s="542"/>
      <c r="S76" s="542"/>
      <c r="T76" s="542"/>
      <c r="U76" s="542"/>
      <c r="V76" s="542"/>
      <c r="W76" s="542"/>
      <c r="X76" s="542"/>
      <c r="Y76" s="542"/>
      <c r="Z76" s="542"/>
      <c r="AA76" s="542"/>
      <c r="AB76" s="542"/>
      <c r="AC76" s="542"/>
      <c r="AD76" s="542"/>
      <c r="AE76" s="542"/>
      <c r="AF76" s="542"/>
      <c r="AG76" s="542"/>
      <c r="AH76" s="542"/>
      <c r="AI76" s="542"/>
      <c r="AJ76" s="542"/>
      <c r="AK76" s="542"/>
      <c r="AL76" s="542"/>
      <c r="AM76" s="542"/>
      <c r="AN76" s="542"/>
      <c r="AO76" s="542"/>
      <c r="AP76" s="542"/>
      <c r="AQ76" s="542"/>
      <c r="AR76" s="542"/>
      <c r="AS76" s="542"/>
      <c r="AT76" s="542"/>
      <c r="AU76" s="542"/>
      <c r="AV76" s="542"/>
      <c r="AW76" s="542"/>
      <c r="AX76" s="542"/>
      <c r="AY76" s="542"/>
      <c r="AZ76" s="542"/>
      <c r="BA76" s="542"/>
      <c r="BB76" s="542"/>
      <c r="BC76" s="542"/>
      <c r="BD76" s="542"/>
      <c r="BE76" s="542"/>
      <c r="BF76" s="542"/>
      <c r="BG76" s="542"/>
      <c r="BH76" s="542"/>
      <c r="BI76" s="542"/>
      <c r="BJ76" s="542"/>
      <c r="BK76" s="542"/>
      <c r="BL76" s="542"/>
      <c r="BM76" s="542"/>
      <c r="BN76" s="542"/>
      <c r="BO76" s="542"/>
      <c r="BP76" s="542"/>
      <c r="BQ76" s="542"/>
      <c r="BR76" s="542"/>
      <c r="BS76" s="3774"/>
      <c r="BT76" s="3774"/>
      <c r="BU76" s="3779"/>
      <c r="BV76" s="3780"/>
      <c r="BW76" s="3780"/>
      <c r="BX76" s="3780"/>
      <c r="BY76" s="3780"/>
      <c r="BZ76" s="3780"/>
      <c r="CA76" s="3780"/>
      <c r="CB76" s="3780"/>
      <c r="CC76" s="3781"/>
      <c r="CD76" s="3708"/>
      <c r="CE76" s="3708"/>
      <c r="CF76" s="208"/>
    </row>
    <row r="77" spans="2:84" s="198" customFormat="1" ht="30" customHeight="1">
      <c r="B77" s="197"/>
      <c r="C77" s="32"/>
      <c r="D77" s="26"/>
      <c r="E77" s="26"/>
      <c r="F77" s="3794"/>
      <c r="G77" s="3794"/>
      <c r="H77" s="3794"/>
      <c r="I77" s="542"/>
      <c r="J77" s="29" t="s">
        <v>940</v>
      </c>
      <c r="K77" s="542"/>
      <c r="L77" s="542"/>
      <c r="M77" s="542"/>
      <c r="N77" s="542"/>
      <c r="O77" s="542"/>
      <c r="P77" s="542"/>
      <c r="Q77" s="542"/>
      <c r="R77" s="542"/>
      <c r="S77" s="542"/>
      <c r="T77" s="542"/>
      <c r="U77" s="542"/>
      <c r="V77" s="542"/>
      <c r="W77" s="542"/>
      <c r="X77" s="542"/>
      <c r="Y77" s="542"/>
      <c r="Z77" s="542"/>
      <c r="AA77" s="542"/>
      <c r="AB77" s="542"/>
      <c r="AC77" s="542"/>
      <c r="AD77" s="542"/>
      <c r="AE77" s="542"/>
      <c r="AF77" s="542"/>
      <c r="AG77" s="542"/>
      <c r="AH77" s="542"/>
      <c r="AI77" s="542"/>
      <c r="AJ77" s="542"/>
      <c r="AK77" s="542"/>
      <c r="AL77" s="542"/>
      <c r="AM77" s="542"/>
      <c r="AN77" s="542"/>
      <c r="AO77" s="542"/>
      <c r="AP77" s="542"/>
      <c r="AQ77" s="542"/>
      <c r="AR77" s="542"/>
      <c r="AS77" s="542"/>
      <c r="AT77" s="542"/>
      <c r="AU77" s="542"/>
      <c r="AV77" s="542"/>
      <c r="AW77" s="542"/>
      <c r="AX77" s="542"/>
      <c r="AY77" s="542"/>
      <c r="AZ77" s="542"/>
      <c r="BA77" s="542"/>
      <c r="BB77" s="542"/>
      <c r="BC77" s="542"/>
      <c r="BD77" s="542"/>
      <c r="BE77" s="542"/>
      <c r="BF77" s="542"/>
      <c r="BG77" s="542"/>
      <c r="BH77" s="542"/>
      <c r="BI77" s="542"/>
      <c r="BJ77" s="542"/>
      <c r="BK77" s="542"/>
      <c r="BL77" s="542"/>
      <c r="BM77" s="542"/>
      <c r="BN77" s="542"/>
      <c r="BO77" s="542"/>
      <c r="BP77" s="542"/>
      <c r="BQ77" s="542"/>
      <c r="BR77" s="542"/>
      <c r="BS77" s="542"/>
      <c r="BT77" s="542"/>
      <c r="BU77" s="542"/>
      <c r="BV77" s="542"/>
      <c r="BW77" s="542"/>
      <c r="BX77" s="542"/>
      <c r="BY77" s="542"/>
      <c r="BZ77" s="542"/>
      <c r="CA77" s="542"/>
      <c r="CB77" s="542"/>
      <c r="CC77" s="542"/>
      <c r="CD77" s="574"/>
      <c r="CE77" s="574"/>
      <c r="CF77" s="208"/>
    </row>
    <row r="78" spans="2:84" s="198" customFormat="1" ht="16.350000000000001" customHeight="1">
      <c r="B78" s="197"/>
      <c r="C78" s="32"/>
      <c r="D78" s="542"/>
      <c r="E78" s="542"/>
      <c r="F78" s="542"/>
      <c r="G78" s="542"/>
      <c r="H78" s="542"/>
      <c r="I78" s="542"/>
      <c r="J78" s="542"/>
      <c r="K78" s="542"/>
      <c r="L78" s="542"/>
      <c r="M78" s="542"/>
      <c r="N78" s="542"/>
      <c r="O78" s="542"/>
      <c r="P78" s="542"/>
      <c r="Q78" s="542"/>
      <c r="R78" s="542"/>
      <c r="S78" s="542"/>
      <c r="T78" s="542"/>
      <c r="U78" s="542"/>
      <c r="V78" s="542"/>
      <c r="W78" s="542"/>
      <c r="X78" s="542"/>
      <c r="Y78" s="542"/>
      <c r="Z78" s="542"/>
      <c r="AA78" s="542"/>
      <c r="AB78" s="542"/>
      <c r="AC78" s="542"/>
      <c r="AD78" s="542"/>
      <c r="AE78" s="542"/>
      <c r="AF78" s="542"/>
      <c r="AG78" s="542"/>
      <c r="AH78" s="542"/>
      <c r="AI78" s="542"/>
      <c r="AJ78" s="542"/>
      <c r="AK78" s="542"/>
      <c r="AL78" s="542"/>
      <c r="AM78" s="542"/>
      <c r="AN78" s="542"/>
      <c r="AO78" s="542"/>
      <c r="AP78" s="542"/>
      <c r="AQ78" s="542"/>
      <c r="AR78" s="542"/>
      <c r="AS78" s="542"/>
      <c r="AT78" s="542"/>
      <c r="AU78" s="542"/>
      <c r="AV78" s="542"/>
      <c r="AW78" s="542"/>
      <c r="AX78" s="542"/>
      <c r="AY78" s="542"/>
      <c r="AZ78" s="542"/>
      <c r="BA78" s="542"/>
      <c r="BB78" s="542"/>
      <c r="BC78" s="542"/>
      <c r="BD78" s="542"/>
      <c r="BE78" s="542"/>
      <c r="BF78" s="542"/>
      <c r="BG78" s="542"/>
      <c r="BH78" s="542"/>
      <c r="BI78" s="542"/>
      <c r="BJ78" s="542"/>
      <c r="BK78" s="542"/>
      <c r="BL78" s="542"/>
      <c r="BM78" s="542"/>
      <c r="BN78" s="542"/>
      <c r="BO78" s="542"/>
      <c r="BP78" s="542"/>
      <c r="BQ78" s="542"/>
      <c r="BR78" s="542"/>
      <c r="BS78" s="542"/>
      <c r="BT78" s="542"/>
      <c r="BU78" s="542"/>
      <c r="BV78" s="542"/>
      <c r="BW78" s="542"/>
      <c r="BX78" s="542"/>
      <c r="BY78" s="542"/>
      <c r="BZ78" s="542"/>
      <c r="CA78" s="542"/>
      <c r="CB78" s="542"/>
      <c r="CC78" s="542"/>
      <c r="CD78" s="574"/>
      <c r="CE78" s="574"/>
      <c r="CF78" s="208"/>
    </row>
    <row r="79" spans="2:84" s="198" customFormat="1" ht="33">
      <c r="B79" s="197"/>
      <c r="C79" s="32"/>
      <c r="D79" s="285" t="s">
        <v>8</v>
      </c>
      <c r="E79" s="26"/>
      <c r="F79" s="27" t="s">
        <v>2616</v>
      </c>
      <c r="G79" s="318"/>
      <c r="H79" s="542"/>
      <c r="I79" s="542"/>
      <c r="J79" s="542"/>
      <c r="K79" s="542"/>
      <c r="L79" s="542"/>
      <c r="M79" s="542"/>
      <c r="N79" s="542"/>
      <c r="O79" s="542"/>
      <c r="P79" s="542"/>
      <c r="Q79" s="542"/>
      <c r="R79" s="542"/>
      <c r="S79" s="542"/>
      <c r="T79" s="542"/>
      <c r="U79" s="542"/>
      <c r="V79" s="542"/>
      <c r="W79" s="542"/>
      <c r="X79" s="542"/>
      <c r="Y79" s="542"/>
      <c r="Z79" s="542"/>
      <c r="AA79" s="542"/>
      <c r="AB79" s="542"/>
      <c r="AC79" s="542"/>
      <c r="AD79" s="542"/>
      <c r="AE79" s="542"/>
      <c r="AF79" s="542"/>
      <c r="AG79" s="542"/>
      <c r="AH79" s="542"/>
      <c r="AI79" s="542"/>
      <c r="AJ79" s="542"/>
      <c r="AK79" s="542"/>
      <c r="AL79" s="542"/>
      <c r="AM79" s="542"/>
      <c r="AN79" s="542"/>
      <c r="AO79" s="542"/>
      <c r="AP79" s="542"/>
      <c r="AQ79" s="542"/>
      <c r="AR79" s="542"/>
      <c r="AS79" s="542"/>
      <c r="AT79" s="542"/>
      <c r="AU79" s="542"/>
      <c r="AV79" s="542"/>
      <c r="AW79" s="542"/>
      <c r="AX79" s="542"/>
      <c r="AY79" s="542"/>
      <c r="AZ79" s="542"/>
      <c r="BA79" s="542"/>
      <c r="BB79" s="542"/>
      <c r="BC79" s="542"/>
      <c r="BD79" s="542"/>
      <c r="BE79" s="542"/>
      <c r="BF79" s="542"/>
      <c r="BG79" s="542"/>
      <c r="BH79" s="542"/>
      <c r="BI79" s="192"/>
      <c r="BJ79" s="542"/>
      <c r="BK79" s="542"/>
      <c r="BL79" s="542"/>
      <c r="BM79" s="542"/>
      <c r="BN79" s="542"/>
      <c r="BO79" s="542"/>
      <c r="BP79" s="542"/>
      <c r="BQ79" s="542"/>
      <c r="BR79" s="542"/>
      <c r="BS79" s="3774">
        <v>67</v>
      </c>
      <c r="BT79" s="3774"/>
      <c r="BU79" s="3776"/>
      <c r="BV79" s="3777"/>
      <c r="BW79" s="3777"/>
      <c r="BX79" s="3777"/>
      <c r="BY79" s="3777"/>
      <c r="BZ79" s="3777"/>
      <c r="CA79" s="3777"/>
      <c r="CB79" s="3777"/>
      <c r="CC79" s="3778"/>
      <c r="CD79" s="3708" t="s">
        <v>45</v>
      </c>
      <c r="CE79" s="3708"/>
      <c r="CF79" s="208"/>
    </row>
    <row r="80" spans="2:84" s="198" customFormat="1" ht="30" customHeight="1">
      <c r="B80" s="197"/>
      <c r="C80" s="32"/>
      <c r="D80" s="321"/>
      <c r="E80" s="26"/>
      <c r="F80" s="29" t="s">
        <v>2928</v>
      </c>
      <c r="M80" s="542"/>
      <c r="N80" s="542"/>
      <c r="O80" s="542"/>
      <c r="P80" s="542"/>
      <c r="Q80" s="542"/>
      <c r="R80" s="542"/>
      <c r="S80" s="542"/>
      <c r="T80" s="542"/>
      <c r="U80" s="542"/>
      <c r="V80" s="542"/>
      <c r="W80" s="542"/>
      <c r="X80" s="542"/>
      <c r="Y80" s="542"/>
      <c r="Z80" s="542"/>
      <c r="AA80" s="542"/>
      <c r="AB80" s="542"/>
      <c r="AC80" s="542"/>
      <c r="AD80" s="542"/>
      <c r="AL80" s="542"/>
      <c r="AM80" s="574"/>
      <c r="AN80" s="574"/>
      <c r="AO80" s="574"/>
      <c r="AP80" s="574"/>
      <c r="AQ80" s="574"/>
      <c r="AR80" s="574"/>
      <c r="AS80" s="574"/>
      <c r="AT80" s="574"/>
      <c r="AU80" s="574"/>
      <c r="AV80" s="574"/>
      <c r="AW80" s="574"/>
      <c r="AX80" s="574"/>
      <c r="AY80" s="574"/>
      <c r="AZ80" s="574"/>
      <c r="BA80" s="574"/>
      <c r="BB80" s="574"/>
      <c r="BC80" s="574"/>
      <c r="BD80" s="574"/>
      <c r="BE80" s="574"/>
      <c r="BF80" s="574"/>
      <c r="BG80" s="574"/>
      <c r="BH80" s="574"/>
      <c r="BI80" s="574"/>
      <c r="BJ80" s="574"/>
      <c r="BK80" s="574"/>
      <c r="BL80" s="574"/>
      <c r="BM80" s="542"/>
      <c r="BN80" s="542"/>
      <c r="BO80" s="542"/>
      <c r="BP80" s="542"/>
      <c r="BQ80" s="542"/>
      <c r="BR80" s="542"/>
      <c r="BS80" s="3774"/>
      <c r="BT80" s="3774"/>
      <c r="BU80" s="3779"/>
      <c r="BV80" s="3780"/>
      <c r="BW80" s="3780"/>
      <c r="BX80" s="3780"/>
      <c r="BY80" s="3780"/>
      <c r="BZ80" s="3780"/>
      <c r="CA80" s="3780"/>
      <c r="CB80" s="3780"/>
      <c r="CC80" s="3781"/>
      <c r="CD80" s="3708"/>
      <c r="CE80" s="3708"/>
      <c r="CF80" s="208"/>
    </row>
    <row r="81" spans="1:84" s="198" customFormat="1" ht="30" customHeight="1">
      <c r="B81" s="197"/>
      <c r="C81" s="32"/>
      <c r="D81" s="27"/>
      <c r="E81" s="26"/>
      <c r="F81" s="3794" t="s">
        <v>228</v>
      </c>
      <c r="G81" s="3794"/>
      <c r="H81" s="3794"/>
      <c r="I81" s="542"/>
      <c r="J81" s="23" t="s">
        <v>941</v>
      </c>
      <c r="K81" s="542"/>
      <c r="L81" s="542"/>
      <c r="M81" s="542"/>
      <c r="N81" s="542"/>
      <c r="O81" s="542"/>
      <c r="P81" s="542"/>
      <c r="Q81" s="542"/>
      <c r="R81" s="542"/>
      <c r="S81" s="574"/>
      <c r="T81" s="574"/>
      <c r="U81" s="574"/>
      <c r="V81" s="574"/>
      <c r="W81" s="574"/>
      <c r="X81" s="574"/>
      <c r="Y81" s="574"/>
      <c r="Z81" s="574"/>
      <c r="AA81" s="574"/>
      <c r="AB81" s="574"/>
      <c r="AC81" s="574"/>
      <c r="AD81" s="574"/>
      <c r="AL81" s="574"/>
      <c r="AM81" s="574"/>
      <c r="AN81" s="574"/>
      <c r="AO81" s="574"/>
      <c r="AP81" s="574"/>
      <c r="AQ81" s="574"/>
      <c r="AR81" s="574"/>
      <c r="AS81" s="574"/>
      <c r="AT81" s="574"/>
      <c r="AU81" s="574"/>
      <c r="AV81" s="574"/>
      <c r="AW81" s="574"/>
      <c r="AX81" s="574"/>
      <c r="AY81" s="574"/>
      <c r="AZ81" s="574"/>
      <c r="BA81" s="574"/>
      <c r="BB81" s="574"/>
      <c r="BC81" s="574"/>
      <c r="BD81" s="574"/>
      <c r="BE81" s="574"/>
      <c r="BF81" s="574"/>
      <c r="BG81" s="574"/>
      <c r="BH81" s="574"/>
      <c r="BI81" s="574"/>
      <c r="BJ81" s="574"/>
      <c r="BK81" s="574"/>
      <c r="BL81" s="574"/>
      <c r="BM81" s="542"/>
      <c r="BN81" s="542"/>
      <c r="BO81" s="542"/>
      <c r="BP81" s="542"/>
      <c r="BQ81" s="542"/>
      <c r="BR81" s="542"/>
      <c r="BS81" s="574"/>
      <c r="BT81" s="574"/>
      <c r="BU81" s="2055"/>
      <c r="BV81" s="2055"/>
      <c r="BW81" s="2055"/>
      <c r="BX81" s="2055"/>
      <c r="BY81" s="2055"/>
      <c r="BZ81" s="2055"/>
      <c r="CA81" s="2055"/>
      <c r="CB81" s="2055"/>
      <c r="CC81" s="2055"/>
      <c r="CD81" s="588"/>
      <c r="CE81" s="588"/>
      <c r="CF81" s="208"/>
    </row>
    <row r="82" spans="1:84" s="198" customFormat="1" ht="30" customHeight="1">
      <c r="B82" s="197"/>
      <c r="C82" s="32"/>
      <c r="D82" s="26"/>
      <c r="E82" s="26"/>
      <c r="F82" s="3794"/>
      <c r="G82" s="3794"/>
      <c r="H82" s="3794"/>
      <c r="I82" s="542"/>
      <c r="J82" s="29" t="s">
        <v>942</v>
      </c>
      <c r="K82" s="542"/>
      <c r="L82" s="542"/>
      <c r="M82" s="542"/>
      <c r="N82" s="542"/>
      <c r="O82" s="542"/>
      <c r="P82" s="542"/>
      <c r="Q82" s="542"/>
      <c r="R82" s="542"/>
      <c r="S82" s="542"/>
      <c r="T82" s="542"/>
      <c r="U82" s="542"/>
      <c r="V82" s="542"/>
      <c r="W82" s="542"/>
      <c r="X82" s="542"/>
      <c r="Y82" s="542"/>
      <c r="Z82" s="542"/>
      <c r="AA82" s="542"/>
      <c r="AB82" s="542"/>
      <c r="AC82" s="542"/>
      <c r="AD82" s="542"/>
      <c r="AL82" s="542"/>
      <c r="AM82" s="542"/>
      <c r="AN82" s="542"/>
      <c r="AO82" s="542"/>
      <c r="AP82" s="542"/>
      <c r="AQ82" s="542"/>
      <c r="AR82" s="542"/>
      <c r="AS82" s="542"/>
      <c r="AT82" s="542"/>
      <c r="AU82" s="542"/>
      <c r="AV82" s="542"/>
      <c r="AW82" s="542"/>
      <c r="AX82" s="542"/>
      <c r="AY82" s="542"/>
      <c r="AZ82" s="542"/>
      <c r="BA82" s="542"/>
      <c r="BB82" s="542"/>
      <c r="BC82" s="542"/>
      <c r="BD82" s="542"/>
      <c r="BE82" s="542"/>
      <c r="BF82" s="542"/>
      <c r="BG82" s="542"/>
      <c r="BH82" s="542"/>
      <c r="BI82" s="542"/>
      <c r="BJ82" s="542"/>
      <c r="BK82" s="542"/>
      <c r="BL82" s="542"/>
      <c r="BM82" s="542"/>
      <c r="BN82" s="542"/>
      <c r="BO82" s="542"/>
      <c r="BP82" s="542"/>
      <c r="BQ82" s="542"/>
      <c r="BR82" s="542"/>
      <c r="BS82" s="542"/>
      <c r="BT82" s="542"/>
      <c r="BU82" s="542"/>
      <c r="BV82" s="542"/>
      <c r="BW82" s="542"/>
      <c r="BX82" s="542"/>
      <c r="BY82" s="542"/>
      <c r="BZ82" s="542"/>
      <c r="CA82" s="542"/>
      <c r="CB82" s="542"/>
      <c r="CC82" s="542"/>
      <c r="CD82" s="574"/>
      <c r="CE82" s="574"/>
      <c r="CF82" s="208"/>
    </row>
    <row r="83" spans="1:84" s="198" customFormat="1" ht="16.350000000000001" customHeight="1">
      <c r="B83" s="197"/>
      <c r="C83" s="32"/>
      <c r="D83" s="32"/>
      <c r="E83" s="32"/>
      <c r="F83" s="32"/>
      <c r="G83" s="32"/>
      <c r="H83" s="32"/>
      <c r="I83" s="32"/>
      <c r="J83" s="32"/>
      <c r="K83" s="32"/>
      <c r="L83" s="32"/>
      <c r="M83" s="542"/>
      <c r="N83" s="542"/>
      <c r="O83" s="542"/>
      <c r="P83" s="542"/>
      <c r="Q83" s="542"/>
      <c r="R83" s="542"/>
      <c r="S83" s="542"/>
      <c r="T83" s="542"/>
      <c r="U83" s="542"/>
      <c r="V83" s="542"/>
      <c r="W83" s="542"/>
      <c r="X83" s="542"/>
      <c r="Y83" s="542"/>
      <c r="Z83" s="542"/>
      <c r="AA83" s="542"/>
      <c r="AB83" s="542"/>
      <c r="AC83" s="542"/>
      <c r="AD83" s="542"/>
      <c r="AL83" s="542"/>
      <c r="AM83" s="542"/>
      <c r="AN83" s="542"/>
      <c r="AO83" s="542"/>
      <c r="AP83" s="542"/>
      <c r="AQ83" s="542"/>
      <c r="AR83" s="542"/>
      <c r="AS83" s="542"/>
      <c r="AT83" s="542"/>
      <c r="AU83" s="542"/>
      <c r="AV83" s="542"/>
      <c r="AW83" s="542"/>
      <c r="AX83" s="542"/>
      <c r="AY83" s="542"/>
      <c r="AZ83" s="542"/>
      <c r="BA83" s="542"/>
      <c r="BB83" s="542"/>
      <c r="BC83" s="542"/>
      <c r="BD83" s="542"/>
      <c r="BE83" s="542"/>
      <c r="BF83" s="542"/>
      <c r="BG83" s="542"/>
      <c r="BH83" s="542"/>
      <c r="BI83" s="542"/>
      <c r="BJ83" s="542"/>
      <c r="BK83" s="542"/>
      <c r="BL83" s="542"/>
      <c r="BM83" s="542"/>
      <c r="BN83" s="542"/>
      <c r="BO83" s="542"/>
      <c r="BP83" s="542"/>
      <c r="BQ83" s="542"/>
      <c r="BR83" s="542"/>
      <c r="BS83" s="542"/>
      <c r="BT83" s="542"/>
      <c r="BU83" s="542"/>
      <c r="BV83" s="542"/>
      <c r="BW83" s="542"/>
      <c r="BX83" s="542"/>
      <c r="BY83" s="542"/>
      <c r="BZ83" s="542"/>
      <c r="CA83" s="542"/>
      <c r="CB83" s="542"/>
      <c r="CC83" s="542"/>
      <c r="CD83" s="574"/>
      <c r="CE83" s="574"/>
      <c r="CF83" s="208"/>
    </row>
    <row r="84" spans="1:84" s="198" customFormat="1" ht="30" customHeight="1">
      <c r="B84" s="197"/>
      <c r="C84" s="32"/>
      <c r="D84" s="207"/>
      <c r="E84" s="26"/>
      <c r="F84" s="27" t="s">
        <v>49</v>
      </c>
      <c r="G84" s="318"/>
      <c r="H84" s="542"/>
      <c r="I84" s="542"/>
      <c r="J84" s="542"/>
      <c r="K84" s="542"/>
      <c r="L84" s="542"/>
      <c r="M84" s="542"/>
      <c r="N84" s="542"/>
      <c r="O84" s="542"/>
      <c r="P84" s="542"/>
      <c r="Q84" s="542"/>
      <c r="R84" s="542"/>
      <c r="S84" s="542"/>
      <c r="T84" s="542"/>
      <c r="U84" s="542"/>
      <c r="V84" s="542"/>
      <c r="W84" s="542"/>
      <c r="X84" s="542"/>
      <c r="Y84" s="542"/>
      <c r="Z84" s="542"/>
      <c r="AA84" s="542"/>
      <c r="AB84" s="542"/>
      <c r="AC84" s="542"/>
      <c r="AD84" s="542"/>
      <c r="AL84" s="542"/>
      <c r="AM84" s="542"/>
      <c r="AN84" s="542"/>
      <c r="AO84" s="542"/>
      <c r="AP84" s="542"/>
      <c r="AQ84" s="542"/>
      <c r="AR84" s="542"/>
      <c r="AS84" s="542"/>
      <c r="AT84" s="542"/>
      <c r="AU84" s="542"/>
      <c r="AV84" s="542"/>
      <c r="AW84" s="542"/>
      <c r="AX84" s="542"/>
      <c r="AY84" s="542"/>
      <c r="AZ84" s="542"/>
      <c r="BA84" s="542"/>
      <c r="BB84" s="542"/>
      <c r="BC84" s="542"/>
      <c r="BD84" s="542"/>
      <c r="BE84" s="542"/>
      <c r="BF84" s="542"/>
      <c r="BG84" s="542"/>
      <c r="BH84" s="542"/>
      <c r="BI84" s="542"/>
      <c r="BJ84" s="542"/>
      <c r="BK84" s="542"/>
      <c r="BL84" s="542"/>
      <c r="BM84" s="542"/>
      <c r="BN84" s="542"/>
      <c r="BO84" s="542"/>
      <c r="BP84" s="542"/>
      <c r="BQ84" s="542"/>
      <c r="BR84" s="542"/>
      <c r="BS84" s="3774"/>
      <c r="BT84" s="3774"/>
      <c r="BU84" s="3797">
        <f>BU71+BU75+BU79</f>
        <v>0</v>
      </c>
      <c r="BV84" s="3798"/>
      <c r="BW84" s="3798"/>
      <c r="BX84" s="3798"/>
      <c r="BY84" s="3798"/>
      <c r="BZ84" s="3798"/>
      <c r="CA84" s="3798"/>
      <c r="CB84" s="3798"/>
      <c r="CC84" s="3799"/>
      <c r="CD84" s="3708" t="s">
        <v>45</v>
      </c>
      <c r="CE84" s="3708"/>
      <c r="CF84" s="208"/>
    </row>
    <row r="85" spans="1:84" s="196" customFormat="1" ht="24.9" customHeight="1">
      <c r="B85" s="546"/>
      <c r="C85" s="21"/>
      <c r="D85" s="27"/>
      <c r="E85" s="26"/>
      <c r="F85" s="25" t="s">
        <v>50</v>
      </c>
      <c r="G85" s="318"/>
      <c r="H85" s="542"/>
      <c r="I85" s="542"/>
      <c r="J85" s="542"/>
      <c r="K85" s="542"/>
      <c r="L85" s="542"/>
      <c r="M85" s="542"/>
      <c r="N85" s="542"/>
      <c r="O85" s="542"/>
      <c r="P85" s="542"/>
      <c r="Q85" s="542"/>
      <c r="R85" s="542"/>
      <c r="S85" s="542"/>
      <c r="T85" s="542"/>
      <c r="U85" s="542"/>
      <c r="V85" s="542"/>
      <c r="W85" s="542"/>
      <c r="X85" s="542"/>
      <c r="Y85" s="542"/>
      <c r="Z85" s="542"/>
      <c r="AA85" s="542"/>
      <c r="AB85" s="542"/>
      <c r="AC85" s="542"/>
      <c r="AD85" s="542"/>
      <c r="AL85" s="542"/>
      <c r="AM85" s="542"/>
      <c r="AN85" s="542"/>
      <c r="AO85" s="542"/>
      <c r="AP85" s="542"/>
      <c r="AQ85" s="542"/>
      <c r="AR85" s="542"/>
      <c r="AS85" s="542"/>
      <c r="AT85" s="542"/>
      <c r="AU85" s="542"/>
      <c r="AV85" s="542"/>
      <c r="AW85" s="542"/>
      <c r="AX85" s="542"/>
      <c r="AY85" s="542"/>
      <c r="AZ85" s="542"/>
      <c r="BA85" s="542"/>
      <c r="BB85" s="542"/>
      <c r="BC85" s="542"/>
      <c r="BD85" s="542"/>
      <c r="BE85" s="542"/>
      <c r="BF85" s="542"/>
      <c r="BG85" s="542"/>
      <c r="BH85" s="542"/>
      <c r="BI85" s="542"/>
      <c r="BJ85" s="542"/>
      <c r="BK85" s="542"/>
      <c r="BL85" s="542"/>
      <c r="BM85" s="542"/>
      <c r="BN85" s="542"/>
      <c r="BO85" s="542"/>
      <c r="BP85" s="542"/>
      <c r="BQ85" s="542"/>
      <c r="BR85" s="542"/>
      <c r="BS85" s="3774"/>
      <c r="BT85" s="3774"/>
      <c r="BU85" s="3800"/>
      <c r="BV85" s="3801"/>
      <c r="BW85" s="3801"/>
      <c r="BX85" s="3801"/>
      <c r="BY85" s="3801"/>
      <c r="BZ85" s="3801"/>
      <c r="CA85" s="3801"/>
      <c r="CB85" s="3801"/>
      <c r="CC85" s="3802"/>
      <c r="CD85" s="3708"/>
      <c r="CE85" s="3708"/>
      <c r="CF85" s="303"/>
    </row>
    <row r="86" spans="1:84" s="196" customFormat="1" ht="24.9" customHeight="1">
      <c r="B86" s="546"/>
      <c r="C86" s="21"/>
      <c r="D86" s="27"/>
      <c r="E86" s="26"/>
      <c r="F86" s="25"/>
      <c r="G86" s="318"/>
      <c r="H86" s="542"/>
      <c r="I86" s="542"/>
      <c r="J86" s="542"/>
      <c r="K86" s="542"/>
      <c r="L86" s="542"/>
      <c r="M86" s="542"/>
      <c r="N86" s="542"/>
      <c r="O86" s="542"/>
      <c r="P86" s="542"/>
      <c r="Q86" s="542"/>
      <c r="R86" s="542"/>
      <c r="S86" s="542"/>
      <c r="T86" s="542"/>
      <c r="U86" s="542"/>
      <c r="V86" s="542"/>
      <c r="W86" s="542"/>
      <c r="X86" s="542"/>
      <c r="Y86" s="542"/>
      <c r="Z86" s="542"/>
      <c r="AA86" s="542"/>
      <c r="AB86" s="542"/>
      <c r="AC86" s="542"/>
      <c r="AD86" s="542"/>
      <c r="AE86" s="542"/>
      <c r="AF86" s="542"/>
      <c r="AG86" s="542"/>
      <c r="AH86" s="542"/>
      <c r="AI86" s="542"/>
      <c r="AJ86" s="542"/>
      <c r="AK86" s="542"/>
      <c r="AL86" s="542"/>
      <c r="AM86" s="542"/>
      <c r="AN86" s="542"/>
      <c r="AO86" s="542"/>
      <c r="AP86" s="542"/>
      <c r="AQ86" s="542"/>
      <c r="AR86" s="542"/>
      <c r="AS86" s="542"/>
      <c r="AT86" s="542"/>
      <c r="AU86" s="542"/>
      <c r="AV86" s="542"/>
      <c r="AW86" s="542"/>
      <c r="AX86" s="542"/>
      <c r="AY86" s="542"/>
      <c r="AZ86" s="542"/>
      <c r="BA86" s="542"/>
      <c r="BB86" s="542"/>
      <c r="BC86" s="542"/>
      <c r="BD86" s="542"/>
      <c r="BE86" s="542"/>
      <c r="BF86" s="542"/>
      <c r="BG86" s="542"/>
      <c r="BH86" s="542"/>
      <c r="BI86" s="542"/>
      <c r="BJ86" s="542"/>
      <c r="BK86" s="542"/>
      <c r="BL86" s="542"/>
      <c r="BM86" s="542"/>
      <c r="BN86" s="542"/>
      <c r="BO86" s="542"/>
      <c r="BP86" s="542"/>
      <c r="BQ86" s="542"/>
      <c r="BR86" s="542"/>
      <c r="BS86" s="2031"/>
      <c r="BT86" s="2031"/>
      <c r="BU86" s="542"/>
      <c r="BV86" s="542"/>
      <c r="BW86" s="542"/>
      <c r="BX86" s="542"/>
      <c r="BY86" s="542"/>
      <c r="BZ86" s="542"/>
      <c r="CA86" s="542"/>
      <c r="CB86" s="542"/>
      <c r="CC86" s="542"/>
      <c r="CD86" s="542"/>
      <c r="CE86" s="542"/>
      <c r="CF86" s="303"/>
    </row>
    <row r="87" spans="1:84" s="196" customFormat="1" ht="24.9" customHeight="1">
      <c r="A87" s="556"/>
      <c r="B87" s="552"/>
      <c r="C87" s="553"/>
      <c r="D87" s="583"/>
      <c r="E87" s="564"/>
      <c r="F87" s="566"/>
      <c r="G87" s="584"/>
      <c r="H87" s="581"/>
      <c r="I87" s="581"/>
      <c r="J87" s="581"/>
      <c r="K87" s="581"/>
      <c r="L87" s="581"/>
      <c r="M87" s="581"/>
      <c r="N87" s="581"/>
      <c r="O87" s="581"/>
      <c r="P87" s="581"/>
      <c r="Q87" s="581"/>
      <c r="R87" s="581"/>
      <c r="S87" s="581"/>
      <c r="T87" s="581"/>
      <c r="U87" s="581"/>
      <c r="V87" s="581"/>
      <c r="W87" s="581"/>
      <c r="X87" s="581"/>
      <c r="Y87" s="581"/>
      <c r="Z87" s="581"/>
      <c r="AA87" s="581"/>
      <c r="AB87" s="581"/>
      <c r="AC87" s="581"/>
      <c r="AD87" s="581"/>
      <c r="AE87" s="581"/>
      <c r="AF87" s="581"/>
      <c r="AG87" s="581"/>
      <c r="AH87" s="581"/>
      <c r="AI87" s="581"/>
      <c r="AJ87" s="581"/>
      <c r="AK87" s="581"/>
      <c r="AL87" s="581"/>
      <c r="AM87" s="581"/>
      <c r="AN87" s="581"/>
      <c r="AO87" s="581"/>
      <c r="AP87" s="581"/>
      <c r="AQ87" s="581"/>
      <c r="AR87" s="581"/>
      <c r="AS87" s="581"/>
      <c r="AT87" s="581"/>
      <c r="AU87" s="581"/>
      <c r="AV87" s="581"/>
      <c r="AW87" s="581"/>
      <c r="AX87" s="581"/>
      <c r="AY87" s="581"/>
      <c r="AZ87" s="581"/>
      <c r="BA87" s="581"/>
      <c r="BB87" s="581"/>
      <c r="BC87" s="581"/>
      <c r="BD87" s="581"/>
      <c r="BE87" s="581"/>
      <c r="BF87" s="581"/>
      <c r="BG87" s="581"/>
      <c r="BH87" s="581"/>
      <c r="BI87" s="581"/>
      <c r="BJ87" s="581"/>
      <c r="BK87" s="581"/>
      <c r="BL87" s="581"/>
      <c r="BM87" s="581"/>
      <c r="BN87" s="581"/>
      <c r="BO87" s="581"/>
      <c r="BP87" s="581"/>
      <c r="BQ87" s="581"/>
      <c r="BR87" s="581"/>
      <c r="BS87" s="2100"/>
      <c r="BT87" s="2100"/>
      <c r="BU87" s="581"/>
      <c r="BV87" s="581"/>
      <c r="BW87" s="581"/>
      <c r="BX87" s="581"/>
      <c r="BY87" s="581"/>
      <c r="BZ87" s="581"/>
      <c r="CA87" s="581"/>
      <c r="CB87" s="581"/>
      <c r="CC87" s="581"/>
      <c r="CD87" s="581"/>
      <c r="CE87" s="581"/>
      <c r="CF87" s="557"/>
    </row>
    <row r="88" spans="1:84" s="196" customFormat="1" ht="30" customHeight="1">
      <c r="B88" s="546"/>
      <c r="C88" s="21" t="s">
        <v>512</v>
      </c>
      <c r="D88" s="27" t="s">
        <v>2629</v>
      </c>
      <c r="E88" s="26"/>
      <c r="F88" s="25"/>
      <c r="G88" s="318"/>
      <c r="H88" s="542"/>
      <c r="I88" s="542"/>
      <c r="J88" s="542"/>
      <c r="K88" s="542"/>
      <c r="L88" s="542"/>
      <c r="M88" s="542"/>
      <c r="N88" s="542"/>
      <c r="O88" s="542"/>
      <c r="P88" s="542"/>
      <c r="Q88" s="542"/>
      <c r="R88" s="542"/>
      <c r="S88" s="542"/>
      <c r="T88" s="542"/>
      <c r="U88" s="542"/>
      <c r="V88" s="542"/>
      <c r="W88" s="542"/>
      <c r="X88" s="542"/>
      <c r="Y88" s="542"/>
      <c r="Z88" s="542"/>
      <c r="AA88" s="542"/>
      <c r="AB88" s="542"/>
      <c r="AC88" s="542"/>
      <c r="AD88" s="542"/>
      <c r="AE88" s="542"/>
      <c r="AF88" s="542"/>
      <c r="AG88" s="542"/>
      <c r="AH88" s="542"/>
      <c r="AI88" s="542"/>
      <c r="AJ88" s="542"/>
      <c r="AK88" s="542"/>
      <c r="AL88" s="542"/>
      <c r="AM88" s="542"/>
      <c r="AN88" s="542"/>
      <c r="AO88" s="542"/>
      <c r="AP88" s="542"/>
      <c r="AQ88" s="542"/>
      <c r="AR88" s="542"/>
      <c r="AS88" s="542"/>
      <c r="AT88" s="542"/>
      <c r="AU88" s="542"/>
      <c r="AV88" s="542"/>
      <c r="AW88" s="542"/>
      <c r="AX88" s="542"/>
      <c r="AY88" s="542"/>
      <c r="AZ88" s="542"/>
      <c r="BA88" s="542"/>
      <c r="BB88" s="542"/>
      <c r="BC88" s="542"/>
      <c r="BD88" s="542"/>
      <c r="BE88" s="542"/>
      <c r="BF88" s="542"/>
      <c r="BG88" s="542"/>
      <c r="BH88" s="542"/>
      <c r="BI88" s="542"/>
      <c r="BJ88" s="542"/>
      <c r="BK88" s="542"/>
      <c r="BL88" s="542"/>
      <c r="BM88" s="542"/>
      <c r="BN88" s="542"/>
      <c r="BO88" s="542"/>
      <c r="BP88" s="542"/>
      <c r="BQ88" s="542"/>
      <c r="BR88" s="542"/>
      <c r="BS88" s="542"/>
      <c r="BT88" s="542"/>
      <c r="BU88" s="542"/>
      <c r="BV88" s="542"/>
      <c r="BW88" s="542"/>
      <c r="BX88" s="542"/>
      <c r="BY88" s="542"/>
      <c r="BZ88" s="542"/>
      <c r="CA88" s="542"/>
      <c r="CB88" s="542"/>
      <c r="CC88" s="542"/>
      <c r="CD88" s="574"/>
      <c r="CE88" s="574"/>
      <c r="CF88" s="303"/>
    </row>
    <row r="89" spans="1:84" s="196" customFormat="1" ht="30" customHeight="1">
      <c r="B89" s="546"/>
      <c r="C89" s="21"/>
      <c r="D89" s="25" t="s">
        <v>2630</v>
      </c>
      <c r="E89" s="26"/>
      <c r="F89" s="25"/>
      <c r="G89" s="318"/>
      <c r="H89" s="542"/>
      <c r="I89" s="542"/>
      <c r="J89" s="542"/>
      <c r="K89" s="542"/>
      <c r="L89" s="542"/>
      <c r="M89" s="542"/>
      <c r="N89" s="542"/>
      <c r="O89" s="542"/>
      <c r="P89" s="542"/>
      <c r="Q89" s="542"/>
      <c r="R89" s="542"/>
      <c r="S89" s="542"/>
      <c r="T89" s="542"/>
      <c r="U89" s="542"/>
      <c r="V89" s="542"/>
      <c r="W89" s="542"/>
      <c r="X89" s="542"/>
      <c r="Y89" s="542"/>
      <c r="Z89" s="542"/>
      <c r="AA89" s="542"/>
      <c r="AB89" s="542"/>
      <c r="AC89" s="542"/>
      <c r="AD89" s="542"/>
      <c r="AE89" s="542"/>
      <c r="AF89" s="542"/>
      <c r="AG89" s="542"/>
      <c r="AH89" s="542"/>
      <c r="AI89" s="542"/>
      <c r="AJ89" s="542"/>
      <c r="AK89" s="542"/>
      <c r="AL89" s="542"/>
      <c r="AM89" s="542"/>
      <c r="AN89" s="542"/>
      <c r="AO89" s="542"/>
      <c r="AP89" s="542"/>
      <c r="AQ89" s="542"/>
      <c r="AR89" s="542"/>
      <c r="AS89" s="542"/>
      <c r="AT89" s="542"/>
      <c r="BH89" s="542"/>
      <c r="BI89" s="542"/>
      <c r="BJ89" s="542"/>
      <c r="BK89" s="542"/>
      <c r="BL89" s="542"/>
      <c r="BM89" s="542"/>
      <c r="BN89" s="542"/>
      <c r="BO89" s="542"/>
      <c r="BP89" s="542"/>
      <c r="BQ89" s="542"/>
      <c r="BR89" s="542"/>
      <c r="CF89" s="303"/>
    </row>
    <row r="90" spans="1:84" s="196" customFormat="1" ht="30" customHeight="1">
      <c r="B90" s="546"/>
      <c r="C90" s="21"/>
      <c r="D90" s="27"/>
      <c r="E90" s="26"/>
      <c r="F90" s="25"/>
      <c r="G90" s="318"/>
      <c r="H90" s="542"/>
      <c r="I90" s="542"/>
      <c r="J90" s="542"/>
      <c r="K90" s="542"/>
      <c r="L90" s="542"/>
      <c r="M90" s="542"/>
      <c r="N90" s="542"/>
      <c r="O90" s="542"/>
      <c r="P90" s="542"/>
      <c r="Q90" s="542"/>
      <c r="R90" s="542"/>
      <c r="S90" s="542"/>
      <c r="T90" s="542"/>
      <c r="U90" s="542"/>
      <c r="V90" s="542"/>
      <c r="W90" s="542"/>
      <c r="X90" s="542"/>
      <c r="Y90" s="542"/>
      <c r="Z90" s="542"/>
      <c r="AA90" s="542"/>
      <c r="AB90" s="542"/>
      <c r="AC90" s="542"/>
      <c r="AD90" s="542"/>
      <c r="AE90" s="542"/>
      <c r="AF90" s="542"/>
      <c r="AG90" s="542"/>
      <c r="AH90" s="542"/>
      <c r="AI90" s="542"/>
      <c r="AJ90" s="542"/>
      <c r="AK90" s="542"/>
      <c r="AL90" s="542"/>
      <c r="AM90" s="542"/>
      <c r="AN90" s="542"/>
      <c r="AO90" s="542"/>
      <c r="AP90" s="542"/>
      <c r="AQ90" s="542"/>
      <c r="AR90" s="542"/>
      <c r="AS90" s="542"/>
      <c r="AT90" s="542"/>
      <c r="BH90" s="542"/>
      <c r="BI90" s="542"/>
      <c r="BJ90" s="542"/>
      <c r="BK90" s="542"/>
      <c r="BL90" s="542"/>
      <c r="BM90" s="542"/>
      <c r="BN90" s="542"/>
      <c r="BO90" s="542"/>
      <c r="BP90" s="542"/>
      <c r="BQ90" s="542"/>
      <c r="BR90" s="542"/>
      <c r="CA90" s="558" t="s">
        <v>874</v>
      </c>
      <c r="CF90" s="303"/>
    </row>
    <row r="91" spans="1:84" s="196" customFormat="1" ht="30" customHeight="1">
      <c r="B91" s="546"/>
      <c r="C91" s="21"/>
      <c r="D91" s="27" t="s">
        <v>6</v>
      </c>
      <c r="E91" s="26"/>
      <c r="F91" s="27" t="s">
        <v>225</v>
      </c>
      <c r="G91" s="318"/>
      <c r="H91" s="542"/>
      <c r="I91" s="542"/>
      <c r="J91" s="542"/>
      <c r="K91" s="542"/>
      <c r="L91" s="542"/>
      <c r="M91" s="542"/>
      <c r="N91" s="542"/>
      <c r="O91" s="542"/>
      <c r="P91" s="542"/>
      <c r="Q91" s="542"/>
      <c r="R91" s="542"/>
      <c r="S91" s="542"/>
      <c r="T91" s="542"/>
      <c r="U91" s="542"/>
      <c r="V91" s="542"/>
      <c r="W91" s="542"/>
      <c r="X91" s="542"/>
      <c r="Y91" s="542"/>
      <c r="Z91" s="542"/>
      <c r="AA91" s="542"/>
      <c r="AB91" s="542"/>
      <c r="AC91" s="542"/>
      <c r="AD91" s="542"/>
      <c r="AE91" s="542"/>
      <c r="AF91" s="542"/>
      <c r="AG91" s="542"/>
      <c r="AH91" s="542"/>
      <c r="AI91" s="542"/>
      <c r="AJ91" s="542"/>
      <c r="AK91" s="542"/>
      <c r="AL91" s="542"/>
      <c r="AM91" s="542"/>
      <c r="AN91" s="542"/>
      <c r="AO91" s="542"/>
      <c r="AP91" s="542"/>
      <c r="AQ91" s="542"/>
      <c r="AR91" s="542"/>
      <c r="AS91" s="542"/>
      <c r="AT91" s="542"/>
      <c r="AU91" s="542"/>
      <c r="AV91" s="542"/>
      <c r="AW91" s="542"/>
      <c r="AX91" s="542"/>
      <c r="AY91" s="542"/>
      <c r="AZ91" s="542"/>
      <c r="BA91" s="542"/>
      <c r="BB91" s="542"/>
      <c r="BC91" s="542"/>
      <c r="BD91" s="542"/>
      <c r="BE91" s="542"/>
      <c r="BF91" s="574"/>
      <c r="BG91" s="574"/>
      <c r="BH91" s="542"/>
      <c r="BI91" s="542"/>
      <c r="BJ91" s="542"/>
      <c r="BK91" s="542"/>
      <c r="BL91" s="542"/>
      <c r="BM91" s="542"/>
      <c r="BN91" s="542"/>
      <c r="BO91" s="542"/>
      <c r="BP91" s="542"/>
      <c r="BQ91" s="542"/>
      <c r="BR91" s="542"/>
      <c r="BS91" s="3774">
        <v>68</v>
      </c>
      <c r="BT91" s="3774"/>
      <c r="BU91" s="3776"/>
      <c r="BV91" s="3777"/>
      <c r="BW91" s="3777"/>
      <c r="BX91" s="3777"/>
      <c r="BY91" s="3777"/>
      <c r="BZ91" s="3777"/>
      <c r="CA91" s="3777"/>
      <c r="CB91" s="3777"/>
      <c r="CC91" s="3778"/>
      <c r="CD91" s="3708" t="s">
        <v>45</v>
      </c>
      <c r="CE91" s="3708"/>
      <c r="CF91" s="303"/>
    </row>
    <row r="92" spans="1:84" s="196" customFormat="1" ht="33">
      <c r="B92" s="546"/>
      <c r="C92" s="21"/>
      <c r="D92" s="27"/>
      <c r="E92" s="26"/>
      <c r="F92" s="25" t="s">
        <v>2631</v>
      </c>
      <c r="G92" s="318"/>
      <c r="H92" s="542"/>
      <c r="I92" s="542"/>
      <c r="J92" s="542"/>
      <c r="K92" s="542"/>
      <c r="L92" s="542"/>
      <c r="M92" s="542"/>
      <c r="N92" s="542"/>
      <c r="O92" s="542"/>
      <c r="P92" s="542"/>
      <c r="Q92" s="542"/>
      <c r="R92" s="542"/>
      <c r="S92" s="542"/>
      <c r="T92" s="542"/>
      <c r="U92" s="542"/>
      <c r="V92" s="542"/>
      <c r="W92" s="542"/>
      <c r="X92" s="542"/>
      <c r="Y92" s="542"/>
      <c r="Z92" s="542"/>
      <c r="AA92" s="542"/>
      <c r="AB92" s="542"/>
      <c r="AC92" s="542"/>
      <c r="AD92" s="542"/>
      <c r="AE92" s="542"/>
      <c r="AF92" s="542"/>
      <c r="AG92" s="542"/>
      <c r="AH92" s="542"/>
      <c r="AI92" s="542"/>
      <c r="AJ92" s="542"/>
      <c r="AK92" s="542"/>
      <c r="AL92" s="542"/>
      <c r="AM92" s="542"/>
      <c r="AN92" s="542"/>
      <c r="AO92" s="542"/>
      <c r="AP92" s="542"/>
      <c r="AQ92" s="542"/>
      <c r="AR92" s="542"/>
      <c r="AS92" s="542"/>
      <c r="AT92" s="542"/>
      <c r="AU92" s="542"/>
      <c r="AV92" s="542"/>
      <c r="AW92" s="542"/>
      <c r="AX92" s="542"/>
      <c r="AY92" s="542"/>
      <c r="AZ92" s="542"/>
      <c r="BA92" s="542"/>
      <c r="BB92" s="542"/>
      <c r="BC92" s="542"/>
      <c r="BD92" s="542"/>
      <c r="BE92" s="542"/>
      <c r="BF92" s="574"/>
      <c r="BG92" s="574"/>
      <c r="BH92" s="542"/>
      <c r="BI92" s="542"/>
      <c r="BJ92" s="542"/>
      <c r="BK92" s="542"/>
      <c r="BL92" s="542"/>
      <c r="BM92" s="542"/>
      <c r="BN92" s="542"/>
      <c r="BO92" s="542"/>
      <c r="BP92" s="542"/>
      <c r="BQ92" s="542"/>
      <c r="BR92" s="542"/>
      <c r="BS92" s="3774"/>
      <c r="BT92" s="3774"/>
      <c r="BU92" s="3779"/>
      <c r="BV92" s="3780"/>
      <c r="BW92" s="3780"/>
      <c r="BX92" s="3780"/>
      <c r="BY92" s="3780"/>
      <c r="BZ92" s="3780"/>
      <c r="CA92" s="3780"/>
      <c r="CB92" s="3780"/>
      <c r="CC92" s="3781"/>
      <c r="CD92" s="3708"/>
      <c r="CE92" s="3708"/>
      <c r="CF92" s="303"/>
    </row>
    <row r="93" spans="1:84" s="196" customFormat="1" ht="16.350000000000001" customHeight="1">
      <c r="B93" s="546"/>
      <c r="C93" s="21"/>
      <c r="D93" s="27"/>
      <c r="E93" s="26"/>
      <c r="F93" s="25"/>
      <c r="G93" s="318"/>
      <c r="H93" s="542"/>
      <c r="I93" s="542"/>
      <c r="J93" s="542"/>
      <c r="K93" s="542"/>
      <c r="L93" s="542"/>
      <c r="M93" s="542"/>
      <c r="N93" s="542"/>
      <c r="O93" s="542"/>
      <c r="P93" s="542"/>
      <c r="Q93" s="542"/>
      <c r="R93" s="542"/>
      <c r="S93" s="542"/>
      <c r="T93" s="542"/>
      <c r="U93" s="542"/>
      <c r="V93" s="542"/>
      <c r="W93" s="542"/>
      <c r="X93" s="542"/>
      <c r="Y93" s="542"/>
      <c r="Z93" s="542"/>
      <c r="AA93" s="542"/>
      <c r="AB93" s="542"/>
      <c r="AC93" s="542"/>
      <c r="AD93" s="542"/>
      <c r="AE93" s="542"/>
      <c r="AF93" s="542"/>
      <c r="AG93" s="542"/>
      <c r="AH93" s="542"/>
      <c r="AI93" s="542"/>
      <c r="AJ93" s="542"/>
      <c r="AK93" s="542"/>
      <c r="AL93" s="542"/>
      <c r="AM93" s="542"/>
      <c r="AN93" s="542"/>
      <c r="AO93" s="542"/>
      <c r="AP93" s="542"/>
      <c r="AQ93" s="542"/>
      <c r="AR93" s="542"/>
      <c r="AS93" s="542"/>
      <c r="AT93" s="542"/>
      <c r="BH93" s="542"/>
      <c r="BI93" s="542"/>
      <c r="BJ93" s="542"/>
      <c r="BK93" s="542"/>
      <c r="BL93" s="542"/>
      <c r="BM93" s="542"/>
      <c r="BN93" s="542"/>
      <c r="BO93" s="542"/>
      <c r="BP93" s="542"/>
      <c r="BQ93" s="542"/>
      <c r="BR93" s="542"/>
      <c r="CF93" s="303"/>
    </row>
    <row r="94" spans="1:84" s="196" customFormat="1" ht="30" customHeight="1">
      <c r="B94" s="546"/>
      <c r="C94" s="21"/>
      <c r="D94" s="27" t="s">
        <v>7</v>
      </c>
      <c r="E94" s="26"/>
      <c r="F94" s="27" t="s">
        <v>2632</v>
      </c>
      <c r="G94" s="318"/>
      <c r="H94" s="542"/>
      <c r="I94" s="542"/>
      <c r="J94" s="542"/>
      <c r="K94" s="542"/>
      <c r="L94" s="542"/>
      <c r="M94" s="542"/>
      <c r="N94" s="542"/>
      <c r="O94" s="542"/>
      <c r="P94" s="542"/>
      <c r="Q94" s="542"/>
      <c r="R94" s="542"/>
      <c r="S94" s="542"/>
      <c r="T94" s="542"/>
      <c r="U94" s="542"/>
      <c r="V94" s="542"/>
      <c r="W94" s="542"/>
      <c r="X94" s="542"/>
      <c r="Y94" s="542"/>
      <c r="Z94" s="542"/>
      <c r="AA94" s="542"/>
      <c r="AB94" s="542"/>
      <c r="AC94" s="542"/>
      <c r="AD94" s="542"/>
      <c r="AE94" s="542"/>
      <c r="AF94" s="542"/>
      <c r="AG94" s="542"/>
      <c r="AH94" s="542"/>
      <c r="AI94" s="542"/>
      <c r="AJ94" s="542"/>
      <c r="AK94" s="542"/>
      <c r="AL94" s="542"/>
      <c r="AM94" s="542"/>
      <c r="AN94" s="542"/>
      <c r="AO94" s="542"/>
      <c r="AP94" s="542"/>
      <c r="AQ94" s="542"/>
      <c r="AR94" s="542"/>
      <c r="AS94" s="542"/>
      <c r="AT94" s="542"/>
      <c r="BH94" s="542"/>
      <c r="BI94" s="542"/>
      <c r="BJ94" s="542"/>
      <c r="BK94" s="542"/>
      <c r="BL94" s="542"/>
      <c r="BM94" s="542"/>
      <c r="BN94" s="542"/>
      <c r="BO94" s="542"/>
      <c r="BP94" s="542"/>
      <c r="BQ94" s="542"/>
      <c r="BR94" s="542"/>
      <c r="BS94" s="3774">
        <v>69</v>
      </c>
      <c r="BT94" s="3774"/>
      <c r="BU94" s="3776"/>
      <c r="BV94" s="3777"/>
      <c r="BW94" s="3777"/>
      <c r="BX94" s="3777"/>
      <c r="BY94" s="3777"/>
      <c r="BZ94" s="3777"/>
      <c r="CA94" s="3777"/>
      <c r="CB94" s="3777"/>
      <c r="CC94" s="3778"/>
      <c r="CD94" s="3708" t="s">
        <v>45</v>
      </c>
      <c r="CE94" s="3708"/>
      <c r="CF94" s="303"/>
    </row>
    <row r="95" spans="1:84" s="196" customFormat="1" ht="30" customHeight="1">
      <c r="B95" s="546"/>
      <c r="C95" s="21"/>
      <c r="D95" s="27"/>
      <c r="E95" s="26"/>
      <c r="F95" s="25" t="s">
        <v>2633</v>
      </c>
      <c r="G95" s="318"/>
      <c r="H95" s="542"/>
      <c r="I95" s="542"/>
      <c r="J95" s="542"/>
      <c r="K95" s="542"/>
      <c r="L95" s="542"/>
      <c r="M95" s="542"/>
      <c r="N95" s="542"/>
      <c r="O95" s="542"/>
      <c r="P95" s="542"/>
      <c r="Q95" s="542"/>
      <c r="R95" s="542"/>
      <c r="S95" s="542"/>
      <c r="T95" s="542"/>
      <c r="U95" s="542"/>
      <c r="V95" s="542"/>
      <c r="W95" s="542"/>
      <c r="X95" s="542"/>
      <c r="Y95" s="542"/>
      <c r="Z95" s="542"/>
      <c r="AA95" s="542"/>
      <c r="AB95" s="542"/>
      <c r="AC95" s="542"/>
      <c r="AD95" s="542"/>
      <c r="AE95" s="542"/>
      <c r="AF95" s="542"/>
      <c r="AG95" s="542"/>
      <c r="AH95" s="542"/>
      <c r="AI95" s="542"/>
      <c r="AJ95" s="542"/>
      <c r="AK95" s="542"/>
      <c r="AL95" s="542"/>
      <c r="AM95" s="542"/>
      <c r="AN95" s="542"/>
      <c r="AO95" s="542"/>
      <c r="AP95" s="542"/>
      <c r="AQ95" s="542"/>
      <c r="AR95" s="542"/>
      <c r="AS95" s="542"/>
      <c r="AT95" s="542"/>
      <c r="AU95" s="542"/>
      <c r="AV95" s="542"/>
      <c r="AW95" s="542"/>
      <c r="AX95" s="542"/>
      <c r="AY95" s="542"/>
      <c r="AZ95" s="542"/>
      <c r="BA95" s="542"/>
      <c r="BB95" s="542"/>
      <c r="BC95" s="542"/>
      <c r="BD95" s="542"/>
      <c r="BE95" s="542"/>
      <c r="BF95" s="542"/>
      <c r="BG95" s="542"/>
      <c r="BH95" s="542"/>
      <c r="BI95" s="542"/>
      <c r="BJ95" s="542"/>
      <c r="BK95" s="542"/>
      <c r="BL95" s="542"/>
      <c r="BM95" s="542"/>
      <c r="BN95" s="542"/>
      <c r="BO95" s="542"/>
      <c r="BP95" s="542"/>
      <c r="BQ95" s="542"/>
      <c r="BR95" s="542"/>
      <c r="BS95" s="3774"/>
      <c r="BT95" s="3774"/>
      <c r="BU95" s="3779"/>
      <c r="BV95" s="3780"/>
      <c r="BW95" s="3780"/>
      <c r="BX95" s="3780"/>
      <c r="BY95" s="3780"/>
      <c r="BZ95" s="3780"/>
      <c r="CA95" s="3780"/>
      <c r="CB95" s="3780"/>
      <c r="CC95" s="3781"/>
      <c r="CD95" s="3708"/>
      <c r="CE95" s="3708"/>
      <c r="CF95" s="303"/>
    </row>
    <row r="96" spans="1:84" s="196" customFormat="1" ht="16.350000000000001" customHeight="1">
      <c r="B96" s="546"/>
      <c r="C96" s="21"/>
      <c r="D96" s="27"/>
      <c r="E96" s="26"/>
      <c r="F96" s="25"/>
      <c r="G96" s="318"/>
      <c r="H96" s="542"/>
      <c r="I96" s="542"/>
      <c r="J96" s="542"/>
      <c r="K96" s="542"/>
      <c r="L96" s="542"/>
      <c r="M96" s="542"/>
      <c r="N96" s="542"/>
      <c r="O96" s="542"/>
      <c r="P96" s="542"/>
      <c r="Q96" s="542"/>
      <c r="R96" s="542"/>
      <c r="S96" s="542"/>
      <c r="T96" s="542"/>
      <c r="U96" s="542"/>
      <c r="V96" s="542"/>
      <c r="W96" s="542"/>
      <c r="X96" s="542"/>
      <c r="Y96" s="542"/>
      <c r="Z96" s="542"/>
      <c r="AA96" s="542"/>
      <c r="AB96" s="542"/>
      <c r="AC96" s="542"/>
      <c r="AD96" s="542"/>
      <c r="AE96" s="542"/>
      <c r="AF96" s="542"/>
      <c r="AG96" s="542"/>
      <c r="AH96" s="542"/>
      <c r="AI96" s="542"/>
      <c r="AJ96" s="542"/>
      <c r="AK96" s="542"/>
      <c r="AL96" s="542"/>
      <c r="AM96" s="542"/>
      <c r="AN96" s="542"/>
      <c r="AO96" s="542"/>
      <c r="AP96" s="542"/>
      <c r="AQ96" s="542"/>
      <c r="AR96" s="542"/>
      <c r="AS96" s="542"/>
      <c r="AT96" s="542"/>
      <c r="AU96" s="542"/>
      <c r="AV96" s="542"/>
      <c r="AW96" s="542"/>
      <c r="AX96" s="542"/>
      <c r="AY96" s="542"/>
      <c r="AZ96" s="542"/>
      <c r="BA96" s="542"/>
      <c r="BB96" s="542"/>
      <c r="BC96" s="542"/>
      <c r="BD96" s="542"/>
      <c r="BE96" s="542"/>
      <c r="BF96" s="542"/>
      <c r="BG96" s="542"/>
      <c r="BH96" s="542"/>
      <c r="BI96" s="542"/>
      <c r="BJ96" s="542"/>
      <c r="BK96" s="542"/>
      <c r="BL96" s="542"/>
      <c r="BM96" s="542"/>
      <c r="BN96" s="542"/>
      <c r="BO96" s="542"/>
      <c r="BP96" s="542"/>
      <c r="BQ96" s="542"/>
      <c r="BR96" s="542"/>
      <c r="BS96" s="542"/>
      <c r="BT96" s="542"/>
      <c r="BU96" s="542"/>
      <c r="BV96" s="542"/>
      <c r="BW96" s="542"/>
      <c r="BX96" s="542"/>
      <c r="BY96" s="542"/>
      <c r="BZ96" s="542"/>
      <c r="CA96" s="542"/>
      <c r="CB96" s="542"/>
      <c r="CC96" s="542"/>
      <c r="CD96" s="574"/>
      <c r="CE96" s="574"/>
      <c r="CF96" s="303"/>
    </row>
    <row r="97" spans="2:84" s="196" customFormat="1" ht="30" customHeight="1">
      <c r="B97" s="546"/>
      <c r="C97" s="21"/>
      <c r="D97" s="27"/>
      <c r="E97" s="26"/>
      <c r="F97" s="27" t="s">
        <v>49</v>
      </c>
      <c r="G97" s="318"/>
      <c r="H97" s="542"/>
      <c r="I97" s="542"/>
      <c r="J97" s="542"/>
      <c r="K97" s="542"/>
      <c r="L97" s="542"/>
      <c r="M97" s="542"/>
      <c r="N97" s="542"/>
      <c r="O97" s="542"/>
      <c r="P97" s="542"/>
      <c r="Q97" s="542"/>
      <c r="R97" s="542"/>
      <c r="S97" s="542"/>
      <c r="T97" s="542"/>
      <c r="U97" s="542"/>
      <c r="V97" s="542"/>
      <c r="W97" s="542"/>
      <c r="X97" s="542"/>
      <c r="Y97" s="542"/>
      <c r="Z97" s="542"/>
      <c r="AA97" s="542"/>
      <c r="AB97" s="542"/>
      <c r="AC97" s="542"/>
      <c r="AD97" s="542"/>
      <c r="AE97" s="542"/>
      <c r="AF97" s="542"/>
      <c r="AG97" s="542"/>
      <c r="AH97" s="542"/>
      <c r="AI97" s="542"/>
      <c r="AJ97" s="542"/>
      <c r="AK97" s="542"/>
      <c r="AL97" s="542"/>
      <c r="AM97" s="542"/>
      <c r="AN97" s="542"/>
      <c r="AO97" s="542"/>
      <c r="AP97" s="542"/>
      <c r="AQ97" s="542"/>
      <c r="AR97" s="542"/>
      <c r="AS97" s="542"/>
      <c r="AT97" s="542"/>
      <c r="AU97" s="542"/>
      <c r="AV97" s="542"/>
      <c r="AW97" s="542"/>
      <c r="AX97" s="542"/>
      <c r="AY97" s="542"/>
      <c r="AZ97" s="542"/>
      <c r="BA97" s="542"/>
      <c r="BB97" s="542"/>
      <c r="BC97" s="542"/>
      <c r="BD97" s="542"/>
      <c r="BE97" s="542"/>
      <c r="BF97" s="542"/>
      <c r="BG97" s="542"/>
      <c r="BH97" s="542"/>
      <c r="BI97" s="542"/>
      <c r="BJ97" s="542"/>
      <c r="BK97" s="542"/>
      <c r="BL97" s="542"/>
      <c r="BM97" s="542"/>
      <c r="BN97" s="542"/>
      <c r="BO97" s="542"/>
      <c r="BP97" s="542"/>
      <c r="BQ97" s="542"/>
      <c r="BR97" s="542"/>
      <c r="BS97" s="3774"/>
      <c r="BT97" s="3774"/>
      <c r="BU97" s="3797">
        <f>BU91+BU94</f>
        <v>0</v>
      </c>
      <c r="BV97" s="3798"/>
      <c r="BW97" s="3798"/>
      <c r="BX97" s="3798"/>
      <c r="BY97" s="3798"/>
      <c r="BZ97" s="3798"/>
      <c r="CA97" s="3798"/>
      <c r="CB97" s="3798"/>
      <c r="CC97" s="3799"/>
      <c r="CD97" s="3708" t="s">
        <v>45</v>
      </c>
      <c r="CE97" s="3708"/>
      <c r="CF97" s="303"/>
    </row>
    <row r="98" spans="2:84" s="196" customFormat="1" ht="30" customHeight="1">
      <c r="B98" s="546"/>
      <c r="C98" s="21"/>
      <c r="D98" s="27"/>
      <c r="E98" s="26"/>
      <c r="F98" s="25" t="s">
        <v>50</v>
      </c>
      <c r="G98" s="318"/>
      <c r="H98" s="542"/>
      <c r="I98" s="542"/>
      <c r="J98" s="542"/>
      <c r="K98" s="542"/>
      <c r="L98" s="542"/>
      <c r="M98" s="542"/>
      <c r="N98" s="542"/>
      <c r="O98" s="542"/>
      <c r="P98" s="542"/>
      <c r="Q98" s="542"/>
      <c r="R98" s="542"/>
      <c r="S98" s="542"/>
      <c r="T98" s="542"/>
      <c r="U98" s="542"/>
      <c r="V98" s="542"/>
      <c r="W98" s="542"/>
      <c r="X98" s="542"/>
      <c r="Y98" s="542"/>
      <c r="Z98" s="542"/>
      <c r="AA98" s="542"/>
      <c r="AB98" s="542"/>
      <c r="AC98" s="542"/>
      <c r="AD98" s="542"/>
      <c r="AE98" s="542"/>
      <c r="AF98" s="542"/>
      <c r="AG98" s="542"/>
      <c r="AH98" s="542"/>
      <c r="AI98" s="542"/>
      <c r="AJ98" s="542"/>
      <c r="AK98" s="542"/>
      <c r="AL98" s="542"/>
      <c r="AM98" s="542"/>
      <c r="AN98" s="542"/>
      <c r="AO98" s="542"/>
      <c r="AP98" s="542"/>
      <c r="AQ98" s="542"/>
      <c r="AR98" s="542"/>
      <c r="AS98" s="542"/>
      <c r="AT98" s="542"/>
      <c r="AU98" s="542"/>
      <c r="AV98" s="542"/>
      <c r="AW98" s="542"/>
      <c r="AX98" s="542"/>
      <c r="AY98" s="542"/>
      <c r="AZ98" s="542"/>
      <c r="BA98" s="542"/>
      <c r="BB98" s="542"/>
      <c r="BC98" s="542"/>
      <c r="BD98" s="542"/>
      <c r="BE98" s="542"/>
      <c r="BF98" s="542"/>
      <c r="BG98" s="542"/>
      <c r="BH98" s="542"/>
      <c r="BI98" s="542"/>
      <c r="BJ98" s="542"/>
      <c r="BK98" s="542"/>
      <c r="BL98" s="542"/>
      <c r="BM98" s="542"/>
      <c r="BN98" s="542"/>
      <c r="BO98" s="542"/>
      <c r="BP98" s="542"/>
      <c r="BQ98" s="542"/>
      <c r="BR98" s="542"/>
      <c r="BS98" s="3774"/>
      <c r="BT98" s="3774"/>
      <c r="BU98" s="3800"/>
      <c r="BV98" s="3801"/>
      <c r="BW98" s="3801"/>
      <c r="BX98" s="3801"/>
      <c r="BY98" s="3801"/>
      <c r="BZ98" s="3801"/>
      <c r="CA98" s="3801"/>
      <c r="CB98" s="3801"/>
      <c r="CC98" s="3802"/>
      <c r="CD98" s="3708"/>
      <c r="CE98" s="3708"/>
      <c r="CF98" s="303"/>
    </row>
    <row r="99" spans="2:84" s="196" customFormat="1" ht="30" customHeight="1" thickBot="1">
      <c r="B99" s="559"/>
      <c r="C99" s="121"/>
      <c r="D99" s="2092"/>
      <c r="E99" s="2093"/>
      <c r="F99" s="2094"/>
      <c r="G99" s="2095"/>
      <c r="H99" s="2096"/>
      <c r="I99" s="2096"/>
      <c r="J99" s="2096"/>
      <c r="K99" s="2096"/>
      <c r="L99" s="2096"/>
      <c r="M99" s="2096"/>
      <c r="N99" s="2096"/>
      <c r="O99" s="2096"/>
      <c r="P99" s="2096"/>
      <c r="Q99" s="2096"/>
      <c r="R99" s="2096"/>
      <c r="S99" s="2096"/>
      <c r="T99" s="2096"/>
      <c r="U99" s="2096"/>
      <c r="V99" s="2096"/>
      <c r="W99" s="2096"/>
      <c r="X99" s="2096"/>
      <c r="Y99" s="2096"/>
      <c r="Z99" s="2096"/>
      <c r="AA99" s="2096"/>
      <c r="AB99" s="2096"/>
      <c r="AC99" s="2096"/>
      <c r="AD99" s="2096"/>
      <c r="AE99" s="2096"/>
      <c r="AF99" s="2096"/>
      <c r="AG99" s="2096"/>
      <c r="AH99" s="2096"/>
      <c r="AI99" s="2096"/>
      <c r="AJ99" s="2096"/>
      <c r="AK99" s="2096"/>
      <c r="AL99" s="2096"/>
      <c r="AM99" s="2096"/>
      <c r="AN99" s="2096"/>
      <c r="AO99" s="2096"/>
      <c r="AP99" s="2096"/>
      <c r="AQ99" s="2096"/>
      <c r="AR99" s="2096"/>
      <c r="AS99" s="2096"/>
      <c r="AT99" s="2096"/>
      <c r="AU99" s="2096"/>
      <c r="AV99" s="2096"/>
      <c r="AW99" s="2096"/>
      <c r="AX99" s="2096"/>
      <c r="AY99" s="2096"/>
      <c r="AZ99" s="2096"/>
      <c r="BA99" s="2096"/>
      <c r="BB99" s="2096"/>
      <c r="BC99" s="2096"/>
      <c r="BD99" s="2096"/>
      <c r="BE99" s="2096"/>
      <c r="BF99" s="2096"/>
      <c r="BG99" s="2096"/>
      <c r="BH99" s="2096"/>
      <c r="BI99" s="2096"/>
      <c r="BJ99" s="2096"/>
      <c r="BK99" s="2096"/>
      <c r="BL99" s="2096"/>
      <c r="BM99" s="2096"/>
      <c r="BN99" s="2096"/>
      <c r="BO99" s="2096"/>
      <c r="BP99" s="2096"/>
      <c r="BQ99" s="2096"/>
      <c r="BR99" s="2096"/>
      <c r="BS99" s="594"/>
      <c r="BT99" s="594"/>
      <c r="BU99" s="2096"/>
      <c r="BV99" s="2096"/>
      <c r="BW99" s="2096"/>
      <c r="BX99" s="2096"/>
      <c r="BY99" s="2096"/>
      <c r="BZ99" s="2096"/>
      <c r="CA99" s="2096"/>
      <c r="CB99" s="2096"/>
      <c r="CC99" s="2096"/>
      <c r="CD99" s="2096"/>
      <c r="CE99" s="2096"/>
      <c r="CF99" s="281"/>
    </row>
    <row r="100" spans="2:84" ht="30" customHeight="1">
      <c r="B100" s="124"/>
      <c r="C100" s="28"/>
      <c r="D100" s="124"/>
      <c r="E100" s="21"/>
      <c r="F100" s="28"/>
      <c r="J100" s="196"/>
      <c r="K100" s="196"/>
      <c r="L100" s="196"/>
      <c r="M100" s="196"/>
      <c r="N100" s="196"/>
      <c r="O100" s="196"/>
      <c r="P100" s="196"/>
      <c r="Q100" s="314"/>
      <c r="R100" s="196"/>
      <c r="S100" s="196"/>
      <c r="T100" s="124"/>
      <c r="U100" s="124"/>
      <c r="V100" s="124"/>
      <c r="W100" s="124"/>
      <c r="X100" s="124"/>
      <c r="Y100" s="124"/>
      <c r="Z100" s="124"/>
      <c r="AA100" s="124"/>
      <c r="AB100" s="22"/>
      <c r="AC100" s="21"/>
      <c r="AD100" s="21"/>
      <c r="AE100" s="21"/>
      <c r="AF100" s="21"/>
      <c r="AG100" s="21"/>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24"/>
      <c r="BS100" s="124"/>
      <c r="BT100" s="124"/>
      <c r="BU100" s="124"/>
      <c r="BV100" s="124"/>
      <c r="BW100" s="124"/>
      <c r="BX100" s="124"/>
      <c r="BY100" s="124"/>
      <c r="BZ100" s="124"/>
      <c r="CA100" s="124"/>
      <c r="CB100" s="22"/>
      <c r="CC100" s="21"/>
      <c r="CD100" s="21"/>
      <c r="CE100" s="124"/>
      <c r="CF100" s="124"/>
    </row>
    <row r="101" spans="2:84" s="124" customFormat="1" ht="30" customHeight="1">
      <c r="B101" s="3696">
        <v>39</v>
      </c>
      <c r="C101" s="3696"/>
      <c r="D101" s="3696"/>
      <c r="E101" s="3696"/>
      <c r="F101" s="3696"/>
      <c r="G101" s="3696"/>
      <c r="H101" s="3696"/>
      <c r="I101" s="3696"/>
      <c r="J101" s="3696"/>
      <c r="K101" s="3696"/>
      <c r="L101" s="3696"/>
      <c r="M101" s="3696"/>
      <c r="N101" s="3696"/>
      <c r="O101" s="3696"/>
      <c r="P101" s="3696"/>
      <c r="Q101" s="3696"/>
      <c r="R101" s="3696"/>
      <c r="S101" s="3696"/>
      <c r="T101" s="3696"/>
      <c r="U101" s="3696"/>
      <c r="V101" s="3696"/>
      <c r="W101" s="3696"/>
      <c r="X101" s="3696"/>
      <c r="Y101" s="3696"/>
      <c r="Z101" s="3696"/>
      <c r="AA101" s="3696"/>
      <c r="AB101" s="3696"/>
      <c r="AC101" s="3696"/>
      <c r="AD101" s="3696"/>
      <c r="AE101" s="3696"/>
      <c r="AF101" s="3696"/>
      <c r="AG101" s="3696"/>
      <c r="AH101" s="3696"/>
      <c r="AI101" s="3696"/>
      <c r="AJ101" s="3696"/>
      <c r="AK101" s="3696"/>
      <c r="AL101" s="3696"/>
      <c r="AM101" s="3696"/>
      <c r="AN101" s="3696"/>
      <c r="AO101" s="3696"/>
      <c r="AP101" s="3696"/>
      <c r="AQ101" s="3696"/>
      <c r="AR101" s="3696"/>
      <c r="AS101" s="3696"/>
      <c r="AT101" s="3696"/>
      <c r="AU101" s="3696"/>
      <c r="AV101" s="3696"/>
      <c r="AW101" s="3696"/>
      <c r="AX101" s="3696"/>
      <c r="AY101" s="3696"/>
      <c r="AZ101" s="3696"/>
      <c r="BA101" s="3696"/>
      <c r="BB101" s="3696"/>
      <c r="BC101" s="3696"/>
      <c r="BD101" s="3696"/>
      <c r="BE101" s="3696"/>
      <c r="BF101" s="3696"/>
      <c r="BG101" s="3696"/>
      <c r="BH101" s="3696"/>
      <c r="BI101" s="3696"/>
      <c r="BJ101" s="3696"/>
      <c r="BK101" s="3696"/>
      <c r="BL101" s="3696"/>
      <c r="BM101" s="3696"/>
      <c r="BN101" s="3696"/>
      <c r="BO101" s="3696"/>
      <c r="BP101" s="3696"/>
      <c r="BQ101" s="3696"/>
      <c r="BR101" s="3696"/>
      <c r="BS101" s="3696"/>
      <c r="BT101" s="3696"/>
      <c r="BU101" s="3696"/>
      <c r="BV101" s="3696"/>
      <c r="BW101" s="3696"/>
      <c r="BX101" s="3696"/>
      <c r="BY101" s="3696"/>
      <c r="BZ101" s="3696"/>
      <c r="CA101" s="3696"/>
      <c r="CB101" s="3696"/>
      <c r="CC101" s="3696"/>
      <c r="CD101" s="3696"/>
      <c r="CE101" s="3696"/>
      <c r="CF101" s="3696"/>
    </row>
    <row r="102" spans="2:84" s="124" customFormat="1" ht="30" customHeight="1">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203"/>
      <c r="AJ102" s="203"/>
      <c r="AK102" s="203"/>
      <c r="AL102" s="203"/>
      <c r="AM102" s="203"/>
      <c r="AN102" s="203"/>
      <c r="AO102" s="203"/>
      <c r="AP102" s="203"/>
      <c r="AQ102" s="203"/>
      <c r="AR102" s="203"/>
      <c r="AS102" s="203"/>
      <c r="AT102" s="203"/>
      <c r="AU102" s="203"/>
      <c r="AV102" s="203"/>
      <c r="AW102" s="203"/>
      <c r="AX102" s="203"/>
      <c r="AY102" s="203"/>
      <c r="AZ102" s="203"/>
      <c r="BA102" s="203"/>
      <c r="BB102" s="203"/>
      <c r="BC102" s="203"/>
      <c r="BD102" s="203"/>
      <c r="BE102" s="203"/>
      <c r="BF102" s="203"/>
      <c r="BG102" s="203"/>
      <c r="BH102" s="203"/>
      <c r="BI102" s="203"/>
      <c r="BJ102" s="203"/>
      <c r="BK102" s="203"/>
      <c r="BL102" s="203"/>
      <c r="BM102" s="203"/>
      <c r="BN102" s="203"/>
      <c r="BO102" s="203"/>
      <c r="BP102" s="203"/>
      <c r="BQ102" s="203"/>
      <c r="BR102" s="203"/>
      <c r="BS102" s="203"/>
      <c r="BT102" s="203"/>
      <c r="BU102" s="203"/>
      <c r="BV102" s="203"/>
      <c r="BW102" s="203"/>
      <c r="BX102" s="203"/>
      <c r="BY102" s="203"/>
      <c r="BZ102" s="203"/>
      <c r="CA102" s="203"/>
      <c r="CB102" s="203"/>
      <c r="CC102" s="203"/>
      <c r="CD102" s="203"/>
      <c r="CE102" s="203"/>
      <c r="CF102" s="203"/>
    </row>
  </sheetData>
  <mergeCells count="96">
    <mergeCell ref="F76:H77"/>
    <mergeCell ref="BS97:BT98"/>
    <mergeCell ref="BU97:CC98"/>
    <mergeCell ref="CD97:CE98"/>
    <mergeCell ref="BS84:BT85"/>
    <mergeCell ref="BU84:CC85"/>
    <mergeCell ref="CD84:CE85"/>
    <mergeCell ref="BS91:BT92"/>
    <mergeCell ref="BU91:CC92"/>
    <mergeCell ref="CD91:CE92"/>
    <mergeCell ref="BS94:BT95"/>
    <mergeCell ref="BU94:CC95"/>
    <mergeCell ref="CD94:CE95"/>
    <mergeCell ref="BU71:CC72"/>
    <mergeCell ref="BS71:BT72"/>
    <mergeCell ref="BS75:BT76"/>
    <mergeCell ref="BU75:CC76"/>
    <mergeCell ref="CD75:CE76"/>
    <mergeCell ref="F17:H18"/>
    <mergeCell ref="F22:H23"/>
    <mergeCell ref="BS32:BT33"/>
    <mergeCell ref="CD32:CE33"/>
    <mergeCell ref="BS16:BT17"/>
    <mergeCell ref="BU16:CC17"/>
    <mergeCell ref="CD16:CE17"/>
    <mergeCell ref="BS20:BT21"/>
    <mergeCell ref="BU20:CC21"/>
    <mergeCell ref="CD20:CE21"/>
    <mergeCell ref="BS25:BT26"/>
    <mergeCell ref="BU25:CC26"/>
    <mergeCell ref="CD25:CE26"/>
    <mergeCell ref="BU32:CC33"/>
    <mergeCell ref="C3:N4"/>
    <mergeCell ref="O3:Q4"/>
    <mergeCell ref="H6:I7"/>
    <mergeCell ref="BS12:BT13"/>
    <mergeCell ref="BU12:CC13"/>
    <mergeCell ref="F13:H14"/>
    <mergeCell ref="BN5:BO5"/>
    <mergeCell ref="BS5:BW5"/>
    <mergeCell ref="CB5:CC5"/>
    <mergeCell ref="BM6:BN6"/>
    <mergeCell ref="BO6:BP6"/>
    <mergeCell ref="BR6:BS6"/>
    <mergeCell ref="BT6:BU6"/>
    <mergeCell ref="BV6:BW6"/>
    <mergeCell ref="BX6:BY6"/>
    <mergeCell ref="BL3:BM3"/>
    <mergeCell ref="B101:CF101"/>
    <mergeCell ref="BU66:CC66"/>
    <mergeCell ref="J48:O49"/>
    <mergeCell ref="Y48:AD49"/>
    <mergeCell ref="F48:H49"/>
    <mergeCell ref="S48:T49"/>
    <mergeCell ref="BS79:BT80"/>
    <mergeCell ref="BU79:CC80"/>
    <mergeCell ref="CD79:CE80"/>
    <mergeCell ref="F81:H82"/>
    <mergeCell ref="D48:E49"/>
    <mergeCell ref="BS64:BT65"/>
    <mergeCell ref="CD64:CE65"/>
    <mergeCell ref="BS62:CE62"/>
    <mergeCell ref="F72:H73"/>
    <mergeCell ref="CD71:CE72"/>
    <mergeCell ref="CA6:CB6"/>
    <mergeCell ref="CC6:CD6"/>
    <mergeCell ref="BO7:BP7"/>
    <mergeCell ref="BT7:BX7"/>
    <mergeCell ref="CC7:CD7"/>
    <mergeCell ref="BN8:BO8"/>
    <mergeCell ref="BP8:BQ8"/>
    <mergeCell ref="BS8:BT8"/>
    <mergeCell ref="BU8:BV8"/>
    <mergeCell ref="BW8:BX8"/>
    <mergeCell ref="BO2:BP2"/>
    <mergeCell ref="BT2:BX2"/>
    <mergeCell ref="CC2:CD2"/>
    <mergeCell ref="BY3:BZ3"/>
    <mergeCell ref="CD3:CE3"/>
    <mergeCell ref="CB3:CC3"/>
    <mergeCell ref="BN3:BO3"/>
    <mergeCell ref="BS3:BT3"/>
    <mergeCell ref="BU3:BV3"/>
    <mergeCell ref="BW3:BX3"/>
    <mergeCell ref="BP3:BQ3"/>
    <mergeCell ref="BY8:BZ8"/>
    <mergeCell ref="CB8:CC8"/>
    <mergeCell ref="BU38:CC39"/>
    <mergeCell ref="CD8:CE8"/>
    <mergeCell ref="CD12:CE13"/>
    <mergeCell ref="CD38:CE39"/>
    <mergeCell ref="BS35:BT36"/>
    <mergeCell ref="BU35:CC36"/>
    <mergeCell ref="CD35:CE36"/>
    <mergeCell ref="U48:W49"/>
    <mergeCell ref="BU64:CC65"/>
  </mergeCells>
  <printOptions horizontalCentered="1"/>
  <pageMargins left="0.23622047244094491" right="0.23622047244094491" top="0.23622047244094491" bottom="0.23622047244094491" header="0" footer="0"/>
  <pageSetup paperSize="9" scale="28" fitToHeight="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abColor rgb="FF92D050"/>
    <pageSetUpPr fitToPage="1"/>
  </sheetPr>
  <dimension ref="B1:CE89"/>
  <sheetViews>
    <sheetView showGridLines="0" view="pageBreakPreview" topLeftCell="A43" zoomScale="40" zoomScaleNormal="40" zoomScaleSheetLayoutView="40" zoomScalePageLayoutView="35" workbookViewId="0">
      <selection activeCell="F13" sqref="F13:H14"/>
    </sheetView>
  </sheetViews>
  <sheetFormatPr defaultColWidth="2.33203125" defaultRowHeight="15"/>
  <cols>
    <col min="1" max="1" width="2.33203125" style="98"/>
    <col min="2" max="2" width="3.88671875" style="98" customWidth="1"/>
    <col min="3" max="3" width="10.5546875" style="98" customWidth="1"/>
    <col min="4" max="35" width="3.88671875" style="98" customWidth="1"/>
    <col min="36" max="36" width="5.33203125" style="98" customWidth="1"/>
    <col min="37" max="46" width="3.88671875" style="98" customWidth="1"/>
    <col min="47" max="47" width="5.33203125" style="98" customWidth="1"/>
    <col min="48" max="58" width="3.88671875" style="98" customWidth="1"/>
    <col min="59" max="59" width="13.109375" style="98" customWidth="1"/>
    <col min="60" max="60" width="8.109375" style="98" customWidth="1"/>
    <col min="61" max="83" width="3.88671875" style="98" customWidth="1"/>
    <col min="84" max="84" width="3" style="98" customWidth="1"/>
    <col min="85" max="89" width="2.33203125" style="98"/>
    <col min="90" max="90" width="2.33203125" style="98" customWidth="1"/>
    <col min="91" max="91" width="2.33203125" style="98"/>
    <col min="92" max="92" width="23.44140625" style="98" customWidth="1"/>
    <col min="93" max="250" width="2.33203125" style="98"/>
    <col min="251" max="251" width="3.88671875" style="98" customWidth="1"/>
    <col min="252" max="252" width="9.109375" style="98" bestFit="1" customWidth="1"/>
    <col min="253" max="253" width="3.88671875" style="98" customWidth="1"/>
    <col min="254" max="257" width="1.33203125" style="98" customWidth="1"/>
    <col min="258" max="339" width="3.88671875" style="98" customWidth="1"/>
    <col min="340" max="506" width="2.33203125" style="98"/>
    <col min="507" max="507" width="3.88671875" style="98" customWidth="1"/>
    <col min="508" max="508" width="9.109375" style="98" bestFit="1" customWidth="1"/>
    <col min="509" max="509" width="3.88671875" style="98" customWidth="1"/>
    <col min="510" max="513" width="1.33203125" style="98" customWidth="1"/>
    <col min="514" max="595" width="3.88671875" style="98" customWidth="1"/>
    <col min="596" max="762" width="2.33203125" style="98"/>
    <col min="763" max="763" width="3.88671875" style="98" customWidth="1"/>
    <col min="764" max="764" width="9.109375" style="98" bestFit="1" customWidth="1"/>
    <col min="765" max="765" width="3.88671875" style="98" customWidth="1"/>
    <col min="766" max="769" width="1.33203125" style="98" customWidth="1"/>
    <col min="770" max="851" width="3.88671875" style="98" customWidth="1"/>
    <col min="852" max="1018" width="2.33203125" style="98"/>
    <col min="1019" max="1019" width="3.88671875" style="98" customWidth="1"/>
    <col min="1020" max="1020" width="9.109375" style="98" bestFit="1" customWidth="1"/>
    <col min="1021" max="1021" width="3.88671875" style="98" customWidth="1"/>
    <col min="1022" max="1025" width="1.33203125" style="98" customWidth="1"/>
    <col min="1026" max="1107" width="3.88671875" style="98" customWidth="1"/>
    <col min="1108" max="1274" width="2.33203125" style="98"/>
    <col min="1275" max="1275" width="3.88671875" style="98" customWidth="1"/>
    <col min="1276" max="1276" width="9.109375" style="98" bestFit="1" customWidth="1"/>
    <col min="1277" max="1277" width="3.88671875" style="98" customWidth="1"/>
    <col min="1278" max="1281" width="1.33203125" style="98" customWidth="1"/>
    <col min="1282" max="1363" width="3.88671875" style="98" customWidth="1"/>
    <col min="1364" max="1530" width="2.33203125" style="98"/>
    <col min="1531" max="1531" width="3.88671875" style="98" customWidth="1"/>
    <col min="1532" max="1532" width="9.109375" style="98" bestFit="1" customWidth="1"/>
    <col min="1533" max="1533" width="3.88671875" style="98" customWidth="1"/>
    <col min="1534" max="1537" width="1.33203125" style="98" customWidth="1"/>
    <col min="1538" max="1619" width="3.88671875" style="98" customWidth="1"/>
    <col min="1620" max="1786" width="2.33203125" style="98"/>
    <col min="1787" max="1787" width="3.88671875" style="98" customWidth="1"/>
    <col min="1788" max="1788" width="9.109375" style="98" bestFit="1" customWidth="1"/>
    <col min="1789" max="1789" width="3.88671875" style="98" customWidth="1"/>
    <col min="1790" max="1793" width="1.33203125" style="98" customWidth="1"/>
    <col min="1794" max="1875" width="3.88671875" style="98" customWidth="1"/>
    <col min="1876" max="2042" width="2.33203125" style="98"/>
    <col min="2043" max="2043" width="3.88671875" style="98" customWidth="1"/>
    <col min="2044" max="2044" width="9.109375" style="98" bestFit="1" customWidth="1"/>
    <col min="2045" max="2045" width="3.88671875" style="98" customWidth="1"/>
    <col min="2046" max="2049" width="1.33203125" style="98" customWidth="1"/>
    <col min="2050" max="2131" width="3.88671875" style="98" customWidth="1"/>
    <col min="2132" max="2298" width="2.33203125" style="98"/>
    <col min="2299" max="2299" width="3.88671875" style="98" customWidth="1"/>
    <col min="2300" max="2300" width="9.109375" style="98" bestFit="1" customWidth="1"/>
    <col min="2301" max="2301" width="3.88671875" style="98" customWidth="1"/>
    <col min="2302" max="2305" width="1.33203125" style="98" customWidth="1"/>
    <col min="2306" max="2387" width="3.88671875" style="98" customWidth="1"/>
    <col min="2388" max="2554" width="2.33203125" style="98"/>
    <col min="2555" max="2555" width="3.88671875" style="98" customWidth="1"/>
    <col min="2556" max="2556" width="9.109375" style="98" bestFit="1" customWidth="1"/>
    <col min="2557" max="2557" width="3.88671875" style="98" customWidth="1"/>
    <col min="2558" max="2561" width="1.33203125" style="98" customWidth="1"/>
    <col min="2562" max="2643" width="3.88671875" style="98" customWidth="1"/>
    <col min="2644" max="2810" width="2.33203125" style="98"/>
    <col min="2811" max="2811" width="3.88671875" style="98" customWidth="1"/>
    <col min="2812" max="2812" width="9.109375" style="98" bestFit="1" customWidth="1"/>
    <col min="2813" max="2813" width="3.88671875" style="98" customWidth="1"/>
    <col min="2814" max="2817" width="1.33203125" style="98" customWidth="1"/>
    <col min="2818" max="2899" width="3.88671875" style="98" customWidth="1"/>
    <col min="2900" max="3066" width="2.33203125" style="98"/>
    <col min="3067" max="3067" width="3.88671875" style="98" customWidth="1"/>
    <col min="3068" max="3068" width="9.109375" style="98" bestFit="1" customWidth="1"/>
    <col min="3069" max="3069" width="3.88671875" style="98" customWidth="1"/>
    <col min="3070" max="3073" width="1.33203125" style="98" customWidth="1"/>
    <col min="3074" max="3155" width="3.88671875" style="98" customWidth="1"/>
    <col min="3156" max="3322" width="2.33203125" style="98"/>
    <col min="3323" max="3323" width="3.88671875" style="98" customWidth="1"/>
    <col min="3324" max="3324" width="9.109375" style="98" bestFit="1" customWidth="1"/>
    <col min="3325" max="3325" width="3.88671875" style="98" customWidth="1"/>
    <col min="3326" max="3329" width="1.33203125" style="98" customWidth="1"/>
    <col min="3330" max="3411" width="3.88671875" style="98" customWidth="1"/>
    <col min="3412" max="3578" width="2.33203125" style="98"/>
    <col min="3579" max="3579" width="3.88671875" style="98" customWidth="1"/>
    <col min="3580" max="3580" width="9.109375" style="98" bestFit="1" customWidth="1"/>
    <col min="3581" max="3581" width="3.88671875" style="98" customWidth="1"/>
    <col min="3582" max="3585" width="1.33203125" style="98" customWidth="1"/>
    <col min="3586" max="3667" width="3.88671875" style="98" customWidth="1"/>
    <col min="3668" max="3834" width="2.33203125" style="98"/>
    <col min="3835" max="3835" width="3.88671875" style="98" customWidth="1"/>
    <col min="3836" max="3836" width="9.109375" style="98" bestFit="1" customWidth="1"/>
    <col min="3837" max="3837" width="3.88671875" style="98" customWidth="1"/>
    <col min="3838" max="3841" width="1.33203125" style="98" customWidth="1"/>
    <col min="3842" max="3923" width="3.88671875" style="98" customWidth="1"/>
    <col min="3924" max="4090" width="2.33203125" style="98"/>
    <col min="4091" max="4091" width="3.88671875" style="98" customWidth="1"/>
    <col min="4092" max="4092" width="9.109375" style="98" bestFit="1" customWidth="1"/>
    <col min="4093" max="4093" width="3.88671875" style="98" customWidth="1"/>
    <col min="4094" max="4097" width="1.33203125" style="98" customWidth="1"/>
    <col min="4098" max="4179" width="3.88671875" style="98" customWidth="1"/>
    <col min="4180" max="4346" width="2.33203125" style="98"/>
    <col min="4347" max="4347" width="3.88671875" style="98" customWidth="1"/>
    <col min="4348" max="4348" width="9.109375" style="98" bestFit="1" customWidth="1"/>
    <col min="4349" max="4349" width="3.88671875" style="98" customWidth="1"/>
    <col min="4350" max="4353" width="1.33203125" style="98" customWidth="1"/>
    <col min="4354" max="4435" width="3.88671875" style="98" customWidth="1"/>
    <col min="4436" max="4602" width="2.33203125" style="98"/>
    <col min="4603" max="4603" width="3.88671875" style="98" customWidth="1"/>
    <col min="4604" max="4604" width="9.109375" style="98" bestFit="1" customWidth="1"/>
    <col min="4605" max="4605" width="3.88671875" style="98" customWidth="1"/>
    <col min="4606" max="4609" width="1.33203125" style="98" customWidth="1"/>
    <col min="4610" max="4691" width="3.88671875" style="98" customWidth="1"/>
    <col min="4692" max="4858" width="2.33203125" style="98"/>
    <col min="4859" max="4859" width="3.88671875" style="98" customWidth="1"/>
    <col min="4860" max="4860" width="9.109375" style="98" bestFit="1" customWidth="1"/>
    <col min="4861" max="4861" width="3.88671875" style="98" customWidth="1"/>
    <col min="4862" max="4865" width="1.33203125" style="98" customWidth="1"/>
    <col min="4866" max="4947" width="3.88671875" style="98" customWidth="1"/>
    <col min="4948" max="5114" width="2.33203125" style="98"/>
    <col min="5115" max="5115" width="3.88671875" style="98" customWidth="1"/>
    <col min="5116" max="5116" width="9.109375" style="98" bestFit="1" customWidth="1"/>
    <col min="5117" max="5117" width="3.88671875" style="98" customWidth="1"/>
    <col min="5118" max="5121" width="1.33203125" style="98" customWidth="1"/>
    <col min="5122" max="5203" width="3.88671875" style="98" customWidth="1"/>
    <col min="5204" max="5370" width="2.33203125" style="98"/>
    <col min="5371" max="5371" width="3.88671875" style="98" customWidth="1"/>
    <col min="5372" max="5372" width="9.109375" style="98" bestFit="1" customWidth="1"/>
    <col min="5373" max="5373" width="3.88671875" style="98" customWidth="1"/>
    <col min="5374" max="5377" width="1.33203125" style="98" customWidth="1"/>
    <col min="5378" max="5459" width="3.88671875" style="98" customWidth="1"/>
    <col min="5460" max="5626" width="2.33203125" style="98"/>
    <col min="5627" max="5627" width="3.88671875" style="98" customWidth="1"/>
    <col min="5628" max="5628" width="9.109375" style="98" bestFit="1" customWidth="1"/>
    <col min="5629" max="5629" width="3.88671875" style="98" customWidth="1"/>
    <col min="5630" max="5633" width="1.33203125" style="98" customWidth="1"/>
    <col min="5634" max="5715" width="3.88671875" style="98" customWidth="1"/>
    <col min="5716" max="5882" width="2.33203125" style="98"/>
    <col min="5883" max="5883" width="3.88671875" style="98" customWidth="1"/>
    <col min="5884" max="5884" width="9.109375" style="98" bestFit="1" customWidth="1"/>
    <col min="5885" max="5885" width="3.88671875" style="98" customWidth="1"/>
    <col min="5886" max="5889" width="1.33203125" style="98" customWidth="1"/>
    <col min="5890" max="5971" width="3.88671875" style="98" customWidth="1"/>
    <col min="5972" max="6138" width="2.33203125" style="98"/>
    <col min="6139" max="6139" width="3.88671875" style="98" customWidth="1"/>
    <col min="6140" max="6140" width="9.109375" style="98" bestFit="1" customWidth="1"/>
    <col min="6141" max="6141" width="3.88671875" style="98" customWidth="1"/>
    <col min="6142" max="6145" width="1.33203125" style="98" customWidth="1"/>
    <col min="6146" max="6227" width="3.88671875" style="98" customWidth="1"/>
    <col min="6228" max="6394" width="2.33203125" style="98"/>
    <col min="6395" max="6395" width="3.88671875" style="98" customWidth="1"/>
    <col min="6396" max="6396" width="9.109375" style="98" bestFit="1" customWidth="1"/>
    <col min="6397" max="6397" width="3.88671875" style="98" customWidth="1"/>
    <col min="6398" max="6401" width="1.33203125" style="98" customWidth="1"/>
    <col min="6402" max="6483" width="3.88671875" style="98" customWidth="1"/>
    <col min="6484" max="6650" width="2.33203125" style="98"/>
    <col min="6651" max="6651" width="3.88671875" style="98" customWidth="1"/>
    <col min="6652" max="6652" width="9.109375" style="98" bestFit="1" customWidth="1"/>
    <col min="6653" max="6653" width="3.88671875" style="98" customWidth="1"/>
    <col min="6654" max="6657" width="1.33203125" style="98" customWidth="1"/>
    <col min="6658" max="6739" width="3.88671875" style="98" customWidth="1"/>
    <col min="6740" max="6906" width="2.33203125" style="98"/>
    <col min="6907" max="6907" width="3.88671875" style="98" customWidth="1"/>
    <col min="6908" max="6908" width="9.109375" style="98" bestFit="1" customWidth="1"/>
    <col min="6909" max="6909" width="3.88671875" style="98" customWidth="1"/>
    <col min="6910" max="6913" width="1.33203125" style="98" customWidth="1"/>
    <col min="6914" max="6995" width="3.88671875" style="98" customWidth="1"/>
    <col min="6996" max="7162" width="2.33203125" style="98"/>
    <col min="7163" max="7163" width="3.88671875" style="98" customWidth="1"/>
    <col min="7164" max="7164" width="9.109375" style="98" bestFit="1" customWidth="1"/>
    <col min="7165" max="7165" width="3.88671875" style="98" customWidth="1"/>
    <col min="7166" max="7169" width="1.33203125" style="98" customWidth="1"/>
    <col min="7170" max="7251" width="3.88671875" style="98" customWidth="1"/>
    <col min="7252" max="7418" width="2.33203125" style="98"/>
    <col min="7419" max="7419" width="3.88671875" style="98" customWidth="1"/>
    <col min="7420" max="7420" width="9.109375" style="98" bestFit="1" customWidth="1"/>
    <col min="7421" max="7421" width="3.88671875" style="98" customWidth="1"/>
    <col min="7422" max="7425" width="1.33203125" style="98" customWidth="1"/>
    <col min="7426" max="7507" width="3.88671875" style="98" customWidth="1"/>
    <col min="7508" max="7674" width="2.33203125" style="98"/>
    <col min="7675" max="7675" width="3.88671875" style="98" customWidth="1"/>
    <col min="7676" max="7676" width="9.109375" style="98" bestFit="1" customWidth="1"/>
    <col min="7677" max="7677" width="3.88671875" style="98" customWidth="1"/>
    <col min="7678" max="7681" width="1.33203125" style="98" customWidth="1"/>
    <col min="7682" max="7763" width="3.88671875" style="98" customWidth="1"/>
    <col min="7764" max="7930" width="2.33203125" style="98"/>
    <col min="7931" max="7931" width="3.88671875" style="98" customWidth="1"/>
    <col min="7932" max="7932" width="9.109375" style="98" bestFit="1" customWidth="1"/>
    <col min="7933" max="7933" width="3.88671875" style="98" customWidth="1"/>
    <col min="7934" max="7937" width="1.33203125" style="98" customWidth="1"/>
    <col min="7938" max="8019" width="3.88671875" style="98" customWidth="1"/>
    <col min="8020" max="8186" width="2.33203125" style="98"/>
    <col min="8187" max="8187" width="3.88671875" style="98" customWidth="1"/>
    <col min="8188" max="8188" width="9.109375" style="98" bestFit="1" customWidth="1"/>
    <col min="8189" max="8189" width="3.88671875" style="98" customWidth="1"/>
    <col min="8190" max="8193" width="1.33203125" style="98" customWidth="1"/>
    <col min="8194" max="8275" width="3.88671875" style="98" customWidth="1"/>
    <col min="8276" max="8442" width="2.33203125" style="98"/>
    <col min="8443" max="8443" width="3.88671875" style="98" customWidth="1"/>
    <col min="8444" max="8444" width="9.109375" style="98" bestFit="1" customWidth="1"/>
    <col min="8445" max="8445" width="3.88671875" style="98" customWidth="1"/>
    <col min="8446" max="8449" width="1.33203125" style="98" customWidth="1"/>
    <col min="8450" max="8531" width="3.88671875" style="98" customWidth="1"/>
    <col min="8532" max="8698" width="2.33203125" style="98"/>
    <col min="8699" max="8699" width="3.88671875" style="98" customWidth="1"/>
    <col min="8700" max="8700" width="9.109375" style="98" bestFit="1" customWidth="1"/>
    <col min="8701" max="8701" width="3.88671875" style="98" customWidth="1"/>
    <col min="8702" max="8705" width="1.33203125" style="98" customWidth="1"/>
    <col min="8706" max="8787" width="3.88671875" style="98" customWidth="1"/>
    <col min="8788" max="8954" width="2.33203125" style="98"/>
    <col min="8955" max="8955" width="3.88671875" style="98" customWidth="1"/>
    <col min="8956" max="8956" width="9.109375" style="98" bestFit="1" customWidth="1"/>
    <col min="8957" max="8957" width="3.88671875" style="98" customWidth="1"/>
    <col min="8958" max="8961" width="1.33203125" style="98" customWidth="1"/>
    <col min="8962" max="9043" width="3.88671875" style="98" customWidth="1"/>
    <col min="9044" max="9210" width="2.33203125" style="98"/>
    <col min="9211" max="9211" width="3.88671875" style="98" customWidth="1"/>
    <col min="9212" max="9212" width="9.109375" style="98" bestFit="1" customWidth="1"/>
    <col min="9213" max="9213" width="3.88671875" style="98" customWidth="1"/>
    <col min="9214" max="9217" width="1.33203125" style="98" customWidth="1"/>
    <col min="9218" max="9299" width="3.88671875" style="98" customWidth="1"/>
    <col min="9300" max="9466" width="2.33203125" style="98"/>
    <col min="9467" max="9467" width="3.88671875" style="98" customWidth="1"/>
    <col min="9468" max="9468" width="9.109375" style="98" bestFit="1" customWidth="1"/>
    <col min="9469" max="9469" width="3.88671875" style="98" customWidth="1"/>
    <col min="9470" max="9473" width="1.33203125" style="98" customWidth="1"/>
    <col min="9474" max="9555" width="3.88671875" style="98" customWidth="1"/>
    <col min="9556" max="9722" width="2.33203125" style="98"/>
    <col min="9723" max="9723" width="3.88671875" style="98" customWidth="1"/>
    <col min="9724" max="9724" width="9.109375" style="98" bestFit="1" customWidth="1"/>
    <col min="9725" max="9725" width="3.88671875" style="98" customWidth="1"/>
    <col min="9726" max="9729" width="1.33203125" style="98" customWidth="1"/>
    <col min="9730" max="9811" width="3.88671875" style="98" customWidth="1"/>
    <col min="9812" max="9978" width="2.33203125" style="98"/>
    <col min="9979" max="9979" width="3.88671875" style="98" customWidth="1"/>
    <col min="9980" max="9980" width="9.109375" style="98" bestFit="1" customWidth="1"/>
    <col min="9981" max="9981" width="3.88671875" style="98" customWidth="1"/>
    <col min="9982" max="9985" width="1.33203125" style="98" customWidth="1"/>
    <col min="9986" max="10067" width="3.88671875" style="98" customWidth="1"/>
    <col min="10068" max="10234" width="2.33203125" style="98"/>
    <col min="10235" max="10235" width="3.88671875" style="98" customWidth="1"/>
    <col min="10236" max="10236" width="9.109375" style="98" bestFit="1" customWidth="1"/>
    <col min="10237" max="10237" width="3.88671875" style="98" customWidth="1"/>
    <col min="10238" max="10241" width="1.33203125" style="98" customWidth="1"/>
    <col min="10242" max="10323" width="3.88671875" style="98" customWidth="1"/>
    <col min="10324" max="10490" width="2.33203125" style="98"/>
    <col min="10491" max="10491" width="3.88671875" style="98" customWidth="1"/>
    <col min="10492" max="10492" width="9.109375" style="98" bestFit="1" customWidth="1"/>
    <col min="10493" max="10493" width="3.88671875" style="98" customWidth="1"/>
    <col min="10494" max="10497" width="1.33203125" style="98" customWidth="1"/>
    <col min="10498" max="10579" width="3.88671875" style="98" customWidth="1"/>
    <col min="10580" max="10746" width="2.33203125" style="98"/>
    <col min="10747" max="10747" width="3.88671875" style="98" customWidth="1"/>
    <col min="10748" max="10748" width="9.109375" style="98" bestFit="1" customWidth="1"/>
    <col min="10749" max="10749" width="3.88671875" style="98" customWidth="1"/>
    <col min="10750" max="10753" width="1.33203125" style="98" customWidth="1"/>
    <col min="10754" max="10835" width="3.88671875" style="98" customWidth="1"/>
    <col min="10836" max="11002" width="2.33203125" style="98"/>
    <col min="11003" max="11003" width="3.88671875" style="98" customWidth="1"/>
    <col min="11004" max="11004" width="9.109375" style="98" bestFit="1" customWidth="1"/>
    <col min="11005" max="11005" width="3.88671875" style="98" customWidth="1"/>
    <col min="11006" max="11009" width="1.33203125" style="98" customWidth="1"/>
    <col min="11010" max="11091" width="3.88671875" style="98" customWidth="1"/>
    <col min="11092" max="11258" width="2.33203125" style="98"/>
    <col min="11259" max="11259" width="3.88671875" style="98" customWidth="1"/>
    <col min="11260" max="11260" width="9.109375" style="98" bestFit="1" customWidth="1"/>
    <col min="11261" max="11261" width="3.88671875" style="98" customWidth="1"/>
    <col min="11262" max="11265" width="1.33203125" style="98" customWidth="1"/>
    <col min="11266" max="11347" width="3.88671875" style="98" customWidth="1"/>
    <col min="11348" max="11514" width="2.33203125" style="98"/>
    <col min="11515" max="11515" width="3.88671875" style="98" customWidth="1"/>
    <col min="11516" max="11516" width="9.109375" style="98" bestFit="1" customWidth="1"/>
    <col min="11517" max="11517" width="3.88671875" style="98" customWidth="1"/>
    <col min="11518" max="11521" width="1.33203125" style="98" customWidth="1"/>
    <col min="11522" max="11603" width="3.88671875" style="98" customWidth="1"/>
    <col min="11604" max="11770" width="2.33203125" style="98"/>
    <col min="11771" max="11771" width="3.88671875" style="98" customWidth="1"/>
    <col min="11772" max="11772" width="9.109375" style="98" bestFit="1" customWidth="1"/>
    <col min="11773" max="11773" width="3.88671875" style="98" customWidth="1"/>
    <col min="11774" max="11777" width="1.33203125" style="98" customWidth="1"/>
    <col min="11778" max="11859" width="3.88671875" style="98" customWidth="1"/>
    <col min="11860" max="12026" width="2.33203125" style="98"/>
    <col min="12027" max="12027" width="3.88671875" style="98" customWidth="1"/>
    <col min="12028" max="12028" width="9.109375" style="98" bestFit="1" customWidth="1"/>
    <col min="12029" max="12029" width="3.88671875" style="98" customWidth="1"/>
    <col min="12030" max="12033" width="1.33203125" style="98" customWidth="1"/>
    <col min="12034" max="12115" width="3.88671875" style="98" customWidth="1"/>
    <col min="12116" max="12282" width="2.33203125" style="98"/>
    <col min="12283" max="12283" width="3.88671875" style="98" customWidth="1"/>
    <col min="12284" max="12284" width="9.109375" style="98" bestFit="1" customWidth="1"/>
    <col min="12285" max="12285" width="3.88671875" style="98" customWidth="1"/>
    <col min="12286" max="12289" width="1.33203125" style="98" customWidth="1"/>
    <col min="12290" max="12371" width="3.88671875" style="98" customWidth="1"/>
    <col min="12372" max="12538" width="2.33203125" style="98"/>
    <col min="12539" max="12539" width="3.88671875" style="98" customWidth="1"/>
    <col min="12540" max="12540" width="9.109375" style="98" bestFit="1" customWidth="1"/>
    <col min="12541" max="12541" width="3.88671875" style="98" customWidth="1"/>
    <col min="12542" max="12545" width="1.33203125" style="98" customWidth="1"/>
    <col min="12546" max="12627" width="3.88671875" style="98" customWidth="1"/>
    <col min="12628" max="12794" width="2.33203125" style="98"/>
    <col min="12795" max="12795" width="3.88671875" style="98" customWidth="1"/>
    <col min="12796" max="12796" width="9.109375" style="98" bestFit="1" customWidth="1"/>
    <col min="12797" max="12797" width="3.88671875" style="98" customWidth="1"/>
    <col min="12798" max="12801" width="1.33203125" style="98" customWidth="1"/>
    <col min="12802" max="12883" width="3.88671875" style="98" customWidth="1"/>
    <col min="12884" max="13050" width="2.33203125" style="98"/>
    <col min="13051" max="13051" width="3.88671875" style="98" customWidth="1"/>
    <col min="13052" max="13052" width="9.109375" style="98" bestFit="1" customWidth="1"/>
    <col min="13053" max="13053" width="3.88671875" style="98" customWidth="1"/>
    <col min="13054" max="13057" width="1.33203125" style="98" customWidth="1"/>
    <col min="13058" max="13139" width="3.88671875" style="98" customWidth="1"/>
    <col min="13140" max="13306" width="2.33203125" style="98"/>
    <col min="13307" max="13307" width="3.88671875" style="98" customWidth="1"/>
    <col min="13308" max="13308" width="9.109375" style="98" bestFit="1" customWidth="1"/>
    <col min="13309" max="13309" width="3.88671875" style="98" customWidth="1"/>
    <col min="13310" max="13313" width="1.33203125" style="98" customWidth="1"/>
    <col min="13314" max="13395" width="3.88671875" style="98" customWidth="1"/>
    <col min="13396" max="13562" width="2.33203125" style="98"/>
    <col min="13563" max="13563" width="3.88671875" style="98" customWidth="1"/>
    <col min="13564" max="13564" width="9.109375" style="98" bestFit="1" customWidth="1"/>
    <col min="13565" max="13565" width="3.88671875" style="98" customWidth="1"/>
    <col min="13566" max="13569" width="1.33203125" style="98" customWidth="1"/>
    <col min="13570" max="13651" width="3.88671875" style="98" customWidth="1"/>
    <col min="13652" max="13818" width="2.33203125" style="98"/>
    <col min="13819" max="13819" width="3.88671875" style="98" customWidth="1"/>
    <col min="13820" max="13820" width="9.109375" style="98" bestFit="1" customWidth="1"/>
    <col min="13821" max="13821" width="3.88671875" style="98" customWidth="1"/>
    <col min="13822" max="13825" width="1.33203125" style="98" customWidth="1"/>
    <col min="13826" max="13907" width="3.88671875" style="98" customWidth="1"/>
    <col min="13908" max="14074" width="2.33203125" style="98"/>
    <col min="14075" max="14075" width="3.88671875" style="98" customWidth="1"/>
    <col min="14076" max="14076" width="9.109375" style="98" bestFit="1" customWidth="1"/>
    <col min="14077" max="14077" width="3.88671875" style="98" customWidth="1"/>
    <col min="14078" max="14081" width="1.33203125" style="98" customWidth="1"/>
    <col min="14082" max="14163" width="3.88671875" style="98" customWidth="1"/>
    <col min="14164" max="14330" width="2.33203125" style="98"/>
    <col min="14331" max="14331" width="3.88671875" style="98" customWidth="1"/>
    <col min="14332" max="14332" width="9.109375" style="98" bestFit="1" customWidth="1"/>
    <col min="14333" max="14333" width="3.88671875" style="98" customWidth="1"/>
    <col min="14334" max="14337" width="1.33203125" style="98" customWidth="1"/>
    <col min="14338" max="14419" width="3.88671875" style="98" customWidth="1"/>
    <col min="14420" max="14586" width="2.33203125" style="98"/>
    <col min="14587" max="14587" width="3.88671875" style="98" customWidth="1"/>
    <col min="14588" max="14588" width="9.109375" style="98" bestFit="1" customWidth="1"/>
    <col min="14589" max="14589" width="3.88671875" style="98" customWidth="1"/>
    <col min="14590" max="14593" width="1.33203125" style="98" customWidth="1"/>
    <col min="14594" max="14675" width="3.88671875" style="98" customWidth="1"/>
    <col min="14676" max="14842" width="2.33203125" style="98"/>
    <col min="14843" max="14843" width="3.88671875" style="98" customWidth="1"/>
    <col min="14844" max="14844" width="9.109375" style="98" bestFit="1" customWidth="1"/>
    <col min="14845" max="14845" width="3.88671875" style="98" customWidth="1"/>
    <col min="14846" max="14849" width="1.33203125" style="98" customWidth="1"/>
    <col min="14850" max="14931" width="3.88671875" style="98" customWidth="1"/>
    <col min="14932" max="15098" width="2.33203125" style="98"/>
    <col min="15099" max="15099" width="3.88671875" style="98" customWidth="1"/>
    <col min="15100" max="15100" width="9.109375" style="98" bestFit="1" customWidth="1"/>
    <col min="15101" max="15101" width="3.88671875" style="98" customWidth="1"/>
    <col min="15102" max="15105" width="1.33203125" style="98" customWidth="1"/>
    <col min="15106" max="15187" width="3.88671875" style="98" customWidth="1"/>
    <col min="15188" max="15354" width="2.33203125" style="98"/>
    <col min="15355" max="15355" width="3.88671875" style="98" customWidth="1"/>
    <col min="15356" max="15356" width="9.109375" style="98" bestFit="1" customWidth="1"/>
    <col min="15357" max="15357" width="3.88671875" style="98" customWidth="1"/>
    <col min="15358" max="15361" width="1.33203125" style="98" customWidth="1"/>
    <col min="15362" max="15443" width="3.88671875" style="98" customWidth="1"/>
    <col min="15444" max="15610" width="2.33203125" style="98"/>
    <col min="15611" max="15611" width="3.88671875" style="98" customWidth="1"/>
    <col min="15612" max="15612" width="9.109375" style="98" bestFit="1" customWidth="1"/>
    <col min="15613" max="15613" width="3.88671875" style="98" customWidth="1"/>
    <col min="15614" max="15617" width="1.33203125" style="98" customWidth="1"/>
    <col min="15618" max="15699" width="3.88671875" style="98" customWidth="1"/>
    <col min="15700" max="15866" width="2.33203125" style="98"/>
    <col min="15867" max="15867" width="3.88671875" style="98" customWidth="1"/>
    <col min="15868" max="15868" width="9.109375" style="98" bestFit="1" customWidth="1"/>
    <col min="15869" max="15869" width="3.88671875" style="98" customWidth="1"/>
    <col min="15870" max="15873" width="1.33203125" style="98" customWidth="1"/>
    <col min="15874" max="15955" width="3.88671875" style="98" customWidth="1"/>
    <col min="15956" max="16122" width="2.33203125" style="98"/>
    <col min="16123" max="16123" width="3.88671875" style="98" customWidth="1"/>
    <col min="16124" max="16124" width="9.109375" style="98" bestFit="1" customWidth="1"/>
    <col min="16125" max="16125" width="3.88671875" style="98" customWidth="1"/>
    <col min="16126" max="16129" width="1.33203125" style="98" customWidth="1"/>
    <col min="16130" max="16211" width="3.88671875" style="98" customWidth="1"/>
    <col min="16212" max="16384" width="2.33203125" style="98"/>
  </cols>
  <sheetData>
    <row r="1" spans="2:83" ht="15.6" thickBot="1"/>
    <row r="2" spans="2:83" s="542" customFormat="1" ht="30" customHeight="1">
      <c r="B2" s="289" t="s">
        <v>11</v>
      </c>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290"/>
      <c r="CA2" s="290"/>
      <c r="CB2" s="573"/>
      <c r="CC2" s="573"/>
      <c r="CD2" s="573"/>
      <c r="CE2" s="562"/>
    </row>
    <row r="3" spans="2:83" s="542" customFormat="1" ht="30" customHeight="1">
      <c r="B3" s="114"/>
      <c r="C3" s="3661" t="s">
        <v>864</v>
      </c>
      <c r="D3" s="3662"/>
      <c r="E3" s="3662"/>
      <c r="F3" s="3662"/>
      <c r="G3" s="3662"/>
      <c r="H3" s="3662"/>
      <c r="I3" s="3662"/>
      <c r="J3" s="3662"/>
      <c r="K3" s="3662"/>
      <c r="L3" s="3662"/>
      <c r="M3" s="3662"/>
      <c r="N3" s="3663"/>
      <c r="O3" s="3667" t="s">
        <v>229</v>
      </c>
      <c r="P3" s="3668"/>
      <c r="Q3" s="3669"/>
      <c r="R3" s="20"/>
      <c r="S3" s="101" t="s">
        <v>1197</v>
      </c>
      <c r="T3" s="23"/>
      <c r="U3" s="23"/>
      <c r="V3" s="23"/>
      <c r="W3" s="23"/>
      <c r="X3" s="23"/>
      <c r="Y3" s="23"/>
      <c r="Z3" s="23"/>
      <c r="AA3" s="23"/>
      <c r="AB3" s="23"/>
      <c r="AC3" s="23"/>
      <c r="AD3" s="23"/>
      <c r="AE3" s="23"/>
      <c r="AF3" s="23"/>
      <c r="AG3" s="23"/>
      <c r="AH3" s="23"/>
      <c r="AI3" s="23"/>
      <c r="AJ3" s="23"/>
      <c r="AK3" s="20"/>
      <c r="AL3" s="20"/>
      <c r="AM3" s="20"/>
      <c r="AN3" s="20"/>
      <c r="AO3" s="20"/>
      <c r="AP3" s="20"/>
      <c r="AQ3" s="20"/>
      <c r="AR3" s="20"/>
      <c r="AS3" s="20"/>
      <c r="AT3" s="20"/>
      <c r="AU3" s="20"/>
      <c r="AV3" s="20"/>
      <c r="AW3" s="20"/>
      <c r="AX3" s="20"/>
      <c r="AY3" s="20"/>
      <c r="AZ3" s="23"/>
      <c r="BA3" s="115"/>
      <c r="BB3" s="115"/>
      <c r="BC3" s="115"/>
      <c r="BD3" s="115"/>
      <c r="BE3" s="115"/>
      <c r="BF3" s="115"/>
      <c r="BG3" s="115"/>
      <c r="BH3" s="115"/>
      <c r="BI3" s="115"/>
      <c r="BJ3" s="115"/>
      <c r="BK3" s="115"/>
      <c r="BL3" s="115"/>
      <c r="BM3" s="115"/>
      <c r="BN3" s="115"/>
      <c r="BO3" s="115"/>
      <c r="BP3" s="115"/>
      <c r="BQ3" s="115"/>
      <c r="BR3" s="115"/>
      <c r="BS3" s="115"/>
      <c r="BT3" s="115"/>
      <c r="BU3" s="115"/>
      <c r="BV3" s="20"/>
      <c r="BW3" s="20"/>
      <c r="BX3" s="20"/>
      <c r="BY3" s="20"/>
      <c r="BZ3" s="20"/>
      <c r="CA3" s="20"/>
      <c r="CE3" s="543"/>
    </row>
    <row r="4" spans="2:83" s="542" customFormat="1" ht="30" customHeight="1">
      <c r="B4" s="114"/>
      <c r="C4" s="3664"/>
      <c r="D4" s="3665"/>
      <c r="E4" s="3665"/>
      <c r="F4" s="3665"/>
      <c r="G4" s="3665"/>
      <c r="H4" s="3665"/>
      <c r="I4" s="3665"/>
      <c r="J4" s="3665"/>
      <c r="K4" s="3665"/>
      <c r="L4" s="3665"/>
      <c r="M4" s="3665"/>
      <c r="N4" s="3666"/>
      <c r="O4" s="3670"/>
      <c r="P4" s="3671"/>
      <c r="Q4" s="3672"/>
      <c r="R4" s="20"/>
      <c r="S4" s="105" t="s">
        <v>1198</v>
      </c>
      <c r="T4" s="23"/>
      <c r="U4" s="23"/>
      <c r="V4" s="23"/>
      <c r="W4" s="23"/>
      <c r="X4" s="23"/>
      <c r="Y4" s="23"/>
      <c r="Z4" s="23"/>
      <c r="AA4" s="23"/>
      <c r="AB4" s="23"/>
      <c r="AC4" s="23"/>
      <c r="AD4" s="23"/>
      <c r="AE4" s="23"/>
      <c r="AF4" s="23"/>
      <c r="AG4" s="23"/>
      <c r="AH4" s="23"/>
      <c r="AI4" s="23"/>
      <c r="AJ4" s="23"/>
      <c r="AK4" s="20"/>
      <c r="AL4" s="20"/>
      <c r="AM4" s="20"/>
      <c r="AN4" s="20"/>
      <c r="AO4" s="20"/>
      <c r="AP4" s="20"/>
      <c r="AQ4" s="20"/>
      <c r="AR4" s="20"/>
      <c r="AS4" s="20"/>
      <c r="AT4" s="20"/>
      <c r="AU4" s="20"/>
      <c r="AV4" s="20"/>
      <c r="AW4" s="20"/>
      <c r="AX4" s="20"/>
      <c r="AY4" s="20"/>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E4" s="543"/>
    </row>
    <row r="5" spans="2:83" s="542" customFormat="1" ht="30" customHeight="1">
      <c r="B5" s="114"/>
      <c r="C5" s="20"/>
      <c r="D5" s="20"/>
      <c r="E5" s="20"/>
      <c r="F5" s="20"/>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E5" s="543"/>
    </row>
    <row r="6" spans="2:83" s="542" customFormat="1" ht="30" customHeight="1">
      <c r="B6" s="633"/>
      <c r="C6" s="697" t="s">
        <v>535</v>
      </c>
      <c r="D6" s="697" t="s">
        <v>2634</v>
      </c>
      <c r="E6" s="694"/>
      <c r="F6" s="694"/>
      <c r="G6" s="694"/>
      <c r="H6" s="631"/>
      <c r="I6" s="631"/>
      <c r="J6" s="697"/>
      <c r="K6" s="2101"/>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7"/>
      <c r="AR6" s="697"/>
      <c r="AS6" s="697"/>
      <c r="AT6" s="632"/>
      <c r="AU6" s="632"/>
      <c r="AV6" s="632"/>
      <c r="AW6" s="632"/>
      <c r="AX6" s="632"/>
      <c r="AY6" s="632"/>
      <c r="AZ6" s="632"/>
      <c r="BA6" s="632"/>
      <c r="BB6" s="632"/>
      <c r="BC6" s="632"/>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710"/>
      <c r="CC6" s="710"/>
      <c r="CD6" s="710"/>
      <c r="CE6" s="2058"/>
    </row>
    <row r="7" spans="2:83" s="542" customFormat="1" ht="30" customHeight="1">
      <c r="B7" s="633"/>
      <c r="C7" s="2102"/>
      <c r="D7" s="2067" t="s">
        <v>2635</v>
      </c>
      <c r="E7" s="2102"/>
      <c r="F7" s="2102"/>
      <c r="G7" s="2102"/>
      <c r="H7" s="631"/>
      <c r="I7" s="631"/>
      <c r="J7" s="697"/>
      <c r="K7" s="2103"/>
      <c r="L7" s="697"/>
      <c r="M7" s="697"/>
      <c r="N7" s="697"/>
      <c r="O7" s="697"/>
      <c r="P7" s="697"/>
      <c r="Q7" s="697"/>
      <c r="R7" s="697"/>
      <c r="S7" s="697"/>
      <c r="T7" s="697"/>
      <c r="U7" s="697"/>
      <c r="V7" s="697"/>
      <c r="W7" s="697"/>
      <c r="X7" s="697"/>
      <c r="Y7" s="697"/>
      <c r="Z7" s="697"/>
      <c r="AA7" s="697"/>
      <c r="AB7" s="697"/>
      <c r="AC7" s="697"/>
      <c r="AD7" s="697"/>
      <c r="AE7" s="697"/>
      <c r="AF7" s="697"/>
      <c r="AG7" s="697"/>
      <c r="AH7" s="697"/>
      <c r="AI7" s="697"/>
      <c r="AJ7" s="697"/>
      <c r="AK7" s="697"/>
      <c r="AL7" s="697"/>
      <c r="AM7" s="697"/>
      <c r="AN7" s="697"/>
      <c r="AO7" s="697"/>
      <c r="AP7" s="697"/>
      <c r="AQ7" s="697"/>
      <c r="AR7" s="697"/>
      <c r="AS7" s="697"/>
      <c r="AT7" s="632"/>
      <c r="AU7" s="632"/>
      <c r="AV7" s="632"/>
      <c r="AW7" s="632"/>
      <c r="AX7" s="632"/>
      <c r="AY7" s="632"/>
      <c r="AZ7" s="632"/>
      <c r="BA7" s="632"/>
      <c r="BB7" s="632"/>
      <c r="BC7" s="632"/>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710"/>
      <c r="CC7" s="710"/>
      <c r="CD7" s="710"/>
      <c r="CE7" s="2058"/>
    </row>
    <row r="8" spans="2:83" s="542" customFormat="1" ht="30" customHeight="1">
      <c r="B8" s="2056"/>
      <c r="C8" s="710"/>
      <c r="D8" s="710"/>
      <c r="E8" s="710"/>
      <c r="F8" s="710"/>
      <c r="G8" s="710"/>
      <c r="H8" s="710"/>
      <c r="I8" s="710"/>
      <c r="J8" s="710"/>
      <c r="K8" s="710"/>
      <c r="L8" s="710"/>
      <c r="M8" s="710"/>
      <c r="N8" s="710"/>
      <c r="O8" s="710"/>
      <c r="P8" s="710"/>
      <c r="Q8" s="710"/>
      <c r="R8" s="710"/>
      <c r="S8" s="710"/>
      <c r="T8" s="710"/>
      <c r="U8" s="710"/>
      <c r="V8" s="710"/>
      <c r="W8" s="710"/>
      <c r="X8" s="710"/>
      <c r="Y8" s="710"/>
      <c r="Z8" s="710"/>
      <c r="AA8" s="710"/>
      <c r="AB8" s="710"/>
      <c r="AC8" s="710"/>
      <c r="AD8" s="710"/>
      <c r="AE8" s="710"/>
      <c r="AF8" s="710"/>
      <c r="AG8" s="710"/>
      <c r="AH8" s="710"/>
      <c r="AI8" s="710"/>
      <c r="AJ8" s="710"/>
      <c r="AK8" s="710"/>
      <c r="AL8" s="710"/>
      <c r="AM8" s="710"/>
      <c r="AN8" s="710"/>
      <c r="AO8" s="710"/>
      <c r="AP8" s="710"/>
      <c r="AQ8" s="710"/>
      <c r="AR8" s="710"/>
      <c r="AS8" s="710"/>
      <c r="AT8" s="710"/>
      <c r="AU8" s="710"/>
      <c r="AV8" s="710"/>
      <c r="AW8" s="710"/>
      <c r="AX8" s="710"/>
      <c r="AY8" s="710"/>
      <c r="AZ8" s="710"/>
      <c r="BA8" s="710"/>
      <c r="BB8" s="710"/>
      <c r="BC8" s="710"/>
      <c r="BD8" s="710"/>
      <c r="BE8" s="710"/>
      <c r="BF8" s="710"/>
      <c r="BG8" s="710"/>
      <c r="BH8" s="710"/>
      <c r="BI8" s="710"/>
      <c r="BJ8" s="710"/>
      <c r="BK8" s="710"/>
      <c r="BL8" s="710"/>
      <c r="BM8" s="710"/>
      <c r="BN8" s="710"/>
      <c r="BO8" s="710"/>
      <c r="BP8" s="710"/>
      <c r="BQ8" s="710"/>
      <c r="BR8" s="710"/>
      <c r="BS8" s="1846"/>
      <c r="BT8" s="1846"/>
      <c r="BU8" s="1846"/>
      <c r="BV8" s="1846"/>
      <c r="BW8" s="1846"/>
      <c r="BX8" s="2057"/>
      <c r="BY8" s="2057"/>
      <c r="BZ8" s="1846"/>
      <c r="CA8" s="1846"/>
      <c r="CB8" s="1846"/>
      <c r="CC8" s="1846"/>
      <c r="CD8" s="1846"/>
      <c r="CE8" s="2058"/>
    </row>
    <row r="9" spans="2:83" s="542" customFormat="1" ht="30" customHeight="1">
      <c r="B9" s="2056"/>
      <c r="C9" s="2104"/>
      <c r="D9" s="2104" t="s">
        <v>19</v>
      </c>
      <c r="E9" s="653"/>
      <c r="F9" s="712"/>
      <c r="G9" s="710"/>
      <c r="H9" s="710"/>
      <c r="I9" s="710"/>
      <c r="J9" s="710"/>
      <c r="K9" s="710"/>
      <c r="L9" s="710"/>
      <c r="M9" s="710"/>
      <c r="N9" s="710"/>
      <c r="O9" s="710"/>
      <c r="P9" s="710"/>
      <c r="Q9" s="710"/>
      <c r="R9" s="710"/>
      <c r="S9" s="710"/>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0"/>
      <c r="AR9" s="710"/>
      <c r="AS9" s="710"/>
      <c r="AT9" s="710"/>
      <c r="AU9" s="710"/>
      <c r="AV9" s="710"/>
      <c r="AW9" s="710"/>
      <c r="AX9" s="710"/>
      <c r="AY9" s="710"/>
      <c r="AZ9" s="710"/>
      <c r="BA9" s="710"/>
      <c r="BB9" s="710"/>
      <c r="BC9" s="710"/>
      <c r="BD9" s="710"/>
      <c r="BE9" s="710"/>
      <c r="BF9" s="710"/>
      <c r="BG9" s="710"/>
      <c r="BH9" s="710"/>
      <c r="BI9" s="710"/>
      <c r="BJ9" s="710"/>
      <c r="BK9" s="710"/>
      <c r="BL9" s="710"/>
      <c r="BM9" s="710"/>
      <c r="BN9" s="710"/>
      <c r="BO9" s="710"/>
      <c r="BP9" s="710"/>
      <c r="BQ9" s="3827"/>
      <c r="BR9" s="3828"/>
      <c r="BS9" s="3830"/>
      <c r="BT9" s="3830"/>
      <c r="BU9" s="3830"/>
      <c r="BV9" s="3830"/>
      <c r="BW9" s="3830"/>
      <c r="BX9" s="3830"/>
      <c r="BY9" s="3830"/>
      <c r="BZ9" s="3830"/>
      <c r="CA9" s="3830"/>
      <c r="CB9" s="3829"/>
      <c r="CC9" s="3829"/>
      <c r="CD9" s="2064"/>
      <c r="CE9" s="2058"/>
    </row>
    <row r="10" spans="2:83" s="542" customFormat="1" ht="30" customHeight="1">
      <c r="B10" s="2056"/>
      <c r="C10" s="653"/>
      <c r="D10" s="2067" t="s">
        <v>20</v>
      </c>
      <c r="E10" s="653"/>
      <c r="F10" s="712"/>
      <c r="G10" s="710"/>
      <c r="H10" s="710"/>
      <c r="I10" s="710"/>
      <c r="J10" s="710"/>
      <c r="K10" s="710"/>
      <c r="L10" s="710"/>
      <c r="M10" s="710"/>
      <c r="N10" s="710"/>
      <c r="O10" s="710"/>
      <c r="P10" s="710"/>
      <c r="Q10" s="710"/>
      <c r="R10" s="710"/>
      <c r="S10" s="710"/>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c r="AR10" s="710"/>
      <c r="AS10" s="710"/>
      <c r="AT10" s="710"/>
      <c r="AU10" s="710"/>
      <c r="AV10" s="710"/>
      <c r="AW10" s="710"/>
      <c r="AX10" s="710"/>
      <c r="AY10" s="710"/>
      <c r="AZ10" s="710"/>
      <c r="BA10" s="710"/>
      <c r="BB10" s="710"/>
      <c r="BC10" s="710"/>
      <c r="BD10" s="710"/>
      <c r="BE10" s="710"/>
      <c r="BF10" s="710"/>
      <c r="BG10" s="710"/>
      <c r="BH10" s="710"/>
      <c r="BI10" s="710"/>
      <c r="BJ10" s="710"/>
      <c r="BK10" s="710"/>
      <c r="BL10" s="710"/>
      <c r="BM10" s="710"/>
      <c r="BN10" s="710"/>
      <c r="BO10" s="710"/>
      <c r="BP10" s="710"/>
      <c r="BQ10" s="3828"/>
      <c r="BR10" s="3828"/>
      <c r="BS10" s="3830"/>
      <c r="BT10" s="3830"/>
      <c r="BU10" s="3830"/>
      <c r="BV10" s="3830"/>
      <c r="BW10" s="3830"/>
      <c r="BX10" s="3830"/>
      <c r="BY10" s="3830"/>
      <c r="BZ10" s="3830"/>
      <c r="CA10" s="3830"/>
      <c r="CB10" s="3829"/>
      <c r="CC10" s="3829"/>
      <c r="CD10" s="2064"/>
      <c r="CE10" s="2058"/>
    </row>
    <row r="11" spans="2:83" s="542" customFormat="1" ht="30" customHeight="1">
      <c r="B11" s="2056"/>
      <c r="C11" s="653"/>
      <c r="D11" s="2067"/>
      <c r="E11" s="653"/>
      <c r="F11" s="712"/>
      <c r="G11" s="710"/>
      <c r="H11" s="710"/>
      <c r="I11" s="710"/>
      <c r="J11" s="710"/>
      <c r="K11" s="710"/>
      <c r="L11" s="710"/>
      <c r="M11" s="710"/>
      <c r="N11" s="710"/>
      <c r="O11" s="710"/>
      <c r="P11" s="710"/>
      <c r="Q11" s="710"/>
      <c r="R11" s="710"/>
      <c r="S11" s="710"/>
      <c r="T11" s="710"/>
      <c r="U11" s="710"/>
      <c r="V11" s="710"/>
      <c r="W11" s="710"/>
      <c r="X11" s="710"/>
      <c r="Y11" s="710"/>
      <c r="Z11" s="710"/>
      <c r="AA11" s="710"/>
      <c r="AB11" s="710"/>
      <c r="AC11" s="710"/>
      <c r="AD11" s="710"/>
      <c r="AE11" s="710"/>
      <c r="AF11" s="710"/>
      <c r="AG11" s="710"/>
      <c r="AH11" s="710"/>
      <c r="AI11" s="710"/>
      <c r="AJ11" s="710"/>
      <c r="AK11" s="710"/>
      <c r="AL11" s="710"/>
      <c r="AM11" s="710"/>
      <c r="AN11" s="710"/>
      <c r="AO11" s="710"/>
      <c r="AP11" s="710"/>
      <c r="AQ11" s="710"/>
      <c r="AR11" s="710"/>
      <c r="AS11" s="710"/>
      <c r="AT11" s="710"/>
      <c r="AU11" s="710"/>
      <c r="AV11" s="710"/>
      <c r="AW11" s="710"/>
      <c r="AX11" s="710"/>
      <c r="AY11" s="710"/>
      <c r="AZ11" s="710"/>
      <c r="BA11" s="710"/>
      <c r="BB11" s="710"/>
      <c r="BC11" s="710"/>
      <c r="BD11" s="710"/>
      <c r="BE11" s="710"/>
      <c r="BF11" s="710"/>
      <c r="BG11" s="710"/>
      <c r="BH11" s="710"/>
      <c r="BI11" s="710"/>
      <c r="BJ11" s="710"/>
      <c r="BK11" s="710"/>
      <c r="BL11" s="710"/>
      <c r="BM11" s="710"/>
      <c r="BN11" s="710"/>
      <c r="BO11" s="710"/>
      <c r="BP11" s="710"/>
      <c r="BQ11" s="2061"/>
      <c r="BR11" s="2061"/>
      <c r="BS11" s="2063"/>
      <c r="BT11" s="2063"/>
      <c r="BU11" s="2063"/>
      <c r="BV11" s="2063"/>
      <c r="BW11" s="2063"/>
      <c r="BX11" s="2063"/>
      <c r="BY11" s="2063"/>
      <c r="BZ11" s="2063"/>
      <c r="CA11" s="2063"/>
      <c r="CB11" s="2064"/>
      <c r="CC11" s="2064"/>
      <c r="CD11" s="2064"/>
      <c r="CE11" s="2058"/>
    </row>
    <row r="12" spans="2:83" s="542" customFormat="1" ht="30" customHeight="1" thickBot="1">
      <c r="B12" s="2056"/>
      <c r="C12" s="653"/>
      <c r="D12" s="198"/>
      <c r="E12" s="198"/>
      <c r="F12" s="547" t="s">
        <v>1199</v>
      </c>
      <c r="G12" s="548"/>
      <c r="H12" s="548"/>
      <c r="I12" s="31"/>
      <c r="J12" s="31"/>
      <c r="K12" s="31"/>
      <c r="L12" s="31"/>
      <c r="M12" s="31"/>
      <c r="N12" s="31"/>
      <c r="O12" s="31"/>
      <c r="P12" s="31"/>
      <c r="Q12" s="31"/>
      <c r="R12" s="23"/>
      <c r="S12" s="23"/>
      <c r="T12" s="23"/>
      <c r="U12" s="23"/>
      <c r="V12" s="23"/>
      <c r="W12" s="23"/>
      <c r="X12" s="23"/>
      <c r="Y12" s="23"/>
      <c r="Z12" s="23"/>
      <c r="AA12" s="23"/>
      <c r="AB12" s="23"/>
      <c r="AC12" s="23"/>
      <c r="AD12" s="23"/>
      <c r="AE12" s="23"/>
      <c r="AF12" s="23"/>
      <c r="AG12" s="23"/>
      <c r="AH12" s="23"/>
      <c r="AI12" s="198"/>
      <c r="AJ12" s="198"/>
      <c r="AK12" s="198"/>
      <c r="AL12" s="198"/>
      <c r="AM12" s="198"/>
      <c r="AN12" s="198"/>
      <c r="AO12" s="198"/>
      <c r="AP12" s="198"/>
      <c r="AQ12" s="198"/>
      <c r="AR12" s="198"/>
      <c r="AS12" s="198"/>
      <c r="AT12" s="198"/>
      <c r="AU12" s="198"/>
      <c r="AV12" s="198"/>
      <c r="AW12" s="198"/>
      <c r="AX12" s="23"/>
      <c r="AY12" s="23"/>
      <c r="AZ12" s="23"/>
      <c r="BA12" s="710"/>
      <c r="BB12" s="710"/>
      <c r="BC12" s="710"/>
      <c r="BD12" s="710"/>
      <c r="BE12" s="710"/>
      <c r="BF12" s="710"/>
      <c r="BG12" s="710"/>
      <c r="BH12" s="710"/>
      <c r="BI12" s="710"/>
      <c r="BJ12" s="710"/>
      <c r="BK12" s="710"/>
      <c r="BL12" s="710"/>
      <c r="BM12" s="710"/>
      <c r="BN12" s="710"/>
      <c r="BO12" s="710"/>
      <c r="BP12" s="710"/>
      <c r="BQ12" s="710"/>
      <c r="BR12" s="710"/>
      <c r="BS12" s="710"/>
      <c r="BT12" s="710"/>
      <c r="BU12" s="710"/>
      <c r="BV12" s="710"/>
      <c r="BW12" s="710"/>
      <c r="BX12" s="710"/>
      <c r="BY12" s="710"/>
      <c r="BZ12" s="710"/>
      <c r="CA12" s="710"/>
      <c r="CB12" s="710"/>
      <c r="CC12" s="710"/>
      <c r="CD12" s="710"/>
      <c r="CE12" s="2058"/>
    </row>
    <row r="13" spans="2:83" s="542" customFormat="1" ht="30" customHeight="1">
      <c r="B13" s="2056"/>
      <c r="C13" s="653"/>
      <c r="D13" s="3699" t="s">
        <v>21</v>
      </c>
      <c r="E13" s="3793"/>
      <c r="F13" s="3676"/>
      <c r="G13" s="3677"/>
      <c r="H13" s="3678"/>
      <c r="I13" s="2286"/>
      <c r="J13" s="3792" t="s">
        <v>869</v>
      </c>
      <c r="K13" s="3792"/>
      <c r="L13" s="3792"/>
      <c r="M13" s="3792"/>
      <c r="N13" s="3792"/>
      <c r="O13" s="3792"/>
      <c r="P13" s="551"/>
      <c r="Q13" s="551"/>
      <c r="R13" s="23"/>
      <c r="S13" s="3699" t="s">
        <v>22</v>
      </c>
      <c r="T13" s="3793"/>
      <c r="U13" s="3676"/>
      <c r="V13" s="3677"/>
      <c r="W13" s="3678"/>
      <c r="X13" s="549"/>
      <c r="Y13" s="3792" t="s">
        <v>870</v>
      </c>
      <c r="Z13" s="3792"/>
      <c r="AA13" s="3792"/>
      <c r="AB13" s="3792"/>
      <c r="AC13" s="3792"/>
      <c r="AD13" s="3792"/>
      <c r="AE13" s="551"/>
      <c r="AF13" s="551"/>
      <c r="AG13" s="23"/>
      <c r="AH13" s="23"/>
      <c r="AI13" s="2238" t="s">
        <v>2636</v>
      </c>
      <c r="AJ13" s="1262"/>
      <c r="AK13" s="1262"/>
      <c r="AL13" s="1262"/>
      <c r="AM13" s="1262"/>
      <c r="AN13" s="1262"/>
      <c r="AO13" s="1262"/>
      <c r="AP13" s="1262"/>
      <c r="AQ13" s="1262"/>
      <c r="AR13" s="1262"/>
      <c r="AS13" s="1262"/>
      <c r="AT13" s="1262"/>
      <c r="AU13" s="1262"/>
      <c r="AV13" s="1262"/>
      <c r="AW13" s="1262"/>
      <c r="AX13" s="1262"/>
      <c r="AY13" s="1262"/>
      <c r="AZ13" s="1263"/>
      <c r="BA13" s="710"/>
      <c r="BB13" s="710"/>
      <c r="BC13" s="710"/>
      <c r="BD13" s="710"/>
      <c r="BE13" s="710"/>
      <c r="BF13" s="710"/>
      <c r="BG13" s="710"/>
      <c r="BH13" s="710"/>
      <c r="BI13" s="710"/>
      <c r="BJ13" s="710"/>
      <c r="BK13" s="710"/>
      <c r="BL13" s="710"/>
      <c r="BM13" s="710"/>
      <c r="BN13" s="710"/>
      <c r="BO13" s="710"/>
      <c r="BP13" s="710"/>
      <c r="BQ13" s="710"/>
      <c r="BR13" s="710"/>
      <c r="BS13" s="710"/>
      <c r="BT13" s="710"/>
      <c r="BU13" s="710"/>
      <c r="BV13" s="710"/>
      <c r="BW13" s="2033"/>
      <c r="BX13" s="2033"/>
      <c r="BY13" s="2033"/>
      <c r="BZ13" s="2061"/>
      <c r="CA13" s="2061"/>
      <c r="CB13" s="2061"/>
      <c r="CC13" s="710"/>
      <c r="CD13" s="710"/>
      <c r="CE13" s="2058"/>
    </row>
    <row r="14" spans="2:83" s="542" customFormat="1" ht="30" customHeight="1" thickBot="1">
      <c r="B14" s="2056"/>
      <c r="C14" s="653"/>
      <c r="D14" s="3699"/>
      <c r="E14" s="3793"/>
      <c r="F14" s="3679"/>
      <c r="G14" s="3680"/>
      <c r="H14" s="3681"/>
      <c r="I14" s="2286"/>
      <c r="J14" s="3792"/>
      <c r="K14" s="3792"/>
      <c r="L14" s="3792"/>
      <c r="M14" s="3792"/>
      <c r="N14" s="3792"/>
      <c r="O14" s="3792"/>
      <c r="P14" s="551"/>
      <c r="Q14" s="551"/>
      <c r="R14" s="23"/>
      <c r="S14" s="3699"/>
      <c r="T14" s="3793"/>
      <c r="U14" s="3679"/>
      <c r="V14" s="3680"/>
      <c r="W14" s="3681"/>
      <c r="X14" s="549"/>
      <c r="Y14" s="3792"/>
      <c r="Z14" s="3792"/>
      <c r="AA14" s="3792"/>
      <c r="AB14" s="3792"/>
      <c r="AC14" s="3792"/>
      <c r="AD14" s="3792"/>
      <c r="AE14" s="551"/>
      <c r="AF14" s="551"/>
      <c r="AG14" s="23"/>
      <c r="AH14" s="23"/>
      <c r="AI14" s="2242" t="s">
        <v>2637</v>
      </c>
      <c r="AJ14" s="1264"/>
      <c r="AK14" s="1264"/>
      <c r="AL14" s="1264"/>
      <c r="AM14" s="1264"/>
      <c r="AN14" s="1264"/>
      <c r="AO14" s="1264"/>
      <c r="AP14" s="1264"/>
      <c r="AQ14" s="1264"/>
      <c r="AR14" s="1264"/>
      <c r="AS14" s="1264"/>
      <c r="AT14" s="1264"/>
      <c r="AU14" s="1264"/>
      <c r="AV14" s="1264"/>
      <c r="AW14" s="1264"/>
      <c r="AX14" s="1264"/>
      <c r="AY14" s="1264"/>
      <c r="AZ14" s="1265"/>
      <c r="BA14" s="710"/>
      <c r="BB14" s="710"/>
      <c r="BC14" s="710"/>
      <c r="BD14" s="710"/>
      <c r="BE14" s="710"/>
      <c r="BF14" s="710"/>
      <c r="BG14" s="710"/>
      <c r="BH14" s="710"/>
      <c r="BI14" s="710"/>
      <c r="BJ14" s="710"/>
      <c r="BK14" s="710"/>
      <c r="BL14" s="710"/>
      <c r="BM14" s="710"/>
      <c r="BN14" s="710"/>
      <c r="BO14" s="710"/>
      <c r="BP14" s="710"/>
      <c r="BQ14" s="710"/>
      <c r="BR14" s="710"/>
      <c r="BS14" s="710"/>
      <c r="BT14" s="710"/>
      <c r="BU14" s="710"/>
      <c r="BV14" s="710"/>
      <c r="BW14" s="2033"/>
      <c r="BX14" s="2033"/>
      <c r="BY14" s="2033"/>
      <c r="BZ14" s="2061"/>
      <c r="CA14" s="2061"/>
      <c r="CB14" s="2061"/>
      <c r="CC14" s="710"/>
      <c r="CD14" s="710"/>
      <c r="CE14" s="2058"/>
    </row>
    <row r="15" spans="2:83" s="542" customFormat="1" ht="30" customHeight="1">
      <c r="B15" s="2056"/>
      <c r="C15" s="2104"/>
      <c r="D15" s="2104"/>
      <c r="E15" s="653"/>
      <c r="F15" s="2067"/>
      <c r="G15" s="712"/>
      <c r="H15" s="2105"/>
      <c r="I15" s="2105"/>
      <c r="J15" s="2105"/>
      <c r="K15" s="2105"/>
      <c r="L15" s="2105"/>
      <c r="M15" s="2105"/>
      <c r="N15" s="2105"/>
      <c r="O15" s="2105"/>
      <c r="P15" s="2105"/>
      <c r="Q15" s="2105"/>
      <c r="R15" s="2105"/>
      <c r="S15" s="2105"/>
      <c r="T15" s="2105"/>
      <c r="U15" s="2105"/>
      <c r="V15" s="2105"/>
      <c r="W15" s="2105"/>
      <c r="X15" s="2105"/>
      <c r="Y15" s="2105"/>
      <c r="Z15" s="2105"/>
      <c r="AA15" s="2105"/>
      <c r="AB15" s="2105"/>
      <c r="AC15" s="2105"/>
      <c r="AD15" s="2105"/>
      <c r="AE15" s="2105"/>
      <c r="AF15" s="2105"/>
      <c r="AG15" s="2105"/>
      <c r="AH15" s="2105"/>
      <c r="AI15" s="2105"/>
      <c r="AJ15" s="2105"/>
      <c r="AK15" s="2105"/>
      <c r="AL15" s="2105"/>
      <c r="AM15" s="2105"/>
      <c r="AN15" s="2105"/>
      <c r="AO15" s="2105"/>
      <c r="AP15" s="2105"/>
      <c r="AQ15" s="2105"/>
      <c r="AR15" s="2105"/>
      <c r="AS15" s="2105"/>
      <c r="AT15" s="2105"/>
      <c r="AU15" s="2105"/>
      <c r="AV15" s="2105"/>
      <c r="AW15" s="2105"/>
      <c r="AX15" s="2105"/>
      <c r="AY15" s="2105"/>
      <c r="AZ15" s="2105"/>
      <c r="BA15" s="2105"/>
      <c r="BB15" s="2105"/>
      <c r="BC15" s="2105"/>
      <c r="BD15" s="2105"/>
      <c r="BE15" s="2105"/>
      <c r="BF15" s="2105"/>
      <c r="BG15" s="2105"/>
      <c r="BH15" s="2105"/>
      <c r="BI15" s="2105"/>
      <c r="BJ15" s="2105"/>
      <c r="BK15" s="2105"/>
      <c r="BL15" s="2105"/>
      <c r="BM15" s="2105"/>
      <c r="BN15" s="2105"/>
      <c r="BO15" s="2105"/>
      <c r="BP15" s="2105"/>
      <c r="BQ15" s="2105"/>
      <c r="BR15" s="2105"/>
      <c r="BS15" s="2105"/>
      <c r="BT15" s="2105"/>
      <c r="BU15" s="2105"/>
      <c r="BV15" s="2105"/>
      <c r="BW15" s="2033"/>
      <c r="BX15" s="2033"/>
      <c r="BY15" s="2033"/>
      <c r="BZ15" s="2033"/>
      <c r="CA15" s="2033"/>
      <c r="CB15" s="2033"/>
      <c r="CC15" s="2105"/>
      <c r="CD15" s="2105"/>
      <c r="CE15" s="2058"/>
    </row>
    <row r="16" spans="2:83" s="542" customFormat="1" ht="30" customHeight="1">
      <c r="B16" s="2107"/>
      <c r="C16" s="2108"/>
      <c r="D16" s="2109"/>
      <c r="E16" s="2108"/>
      <c r="F16" s="2109"/>
      <c r="G16" s="2110"/>
      <c r="H16" s="2111"/>
      <c r="I16" s="2111"/>
      <c r="J16" s="2111"/>
      <c r="K16" s="2111"/>
      <c r="L16" s="2111"/>
      <c r="M16" s="2111"/>
      <c r="N16" s="2111"/>
      <c r="O16" s="2111"/>
      <c r="P16" s="2111"/>
      <c r="Q16" s="2111"/>
      <c r="R16" s="2111"/>
      <c r="S16" s="2111"/>
      <c r="T16" s="2111"/>
      <c r="U16" s="2111"/>
      <c r="V16" s="2111"/>
      <c r="W16" s="2111"/>
      <c r="X16" s="2111"/>
      <c r="Y16" s="2111"/>
      <c r="Z16" s="2111"/>
      <c r="AA16" s="2111"/>
      <c r="AB16" s="2111"/>
      <c r="AC16" s="2111"/>
      <c r="AD16" s="2111"/>
      <c r="AE16" s="2111"/>
      <c r="AF16" s="2111"/>
      <c r="AG16" s="2111"/>
      <c r="AH16" s="2111"/>
      <c r="AI16" s="2111"/>
      <c r="AJ16" s="2111"/>
      <c r="AK16" s="2111"/>
      <c r="AL16" s="2111"/>
      <c r="AM16" s="2111"/>
      <c r="AN16" s="2111"/>
      <c r="AO16" s="2111"/>
      <c r="AP16" s="2111"/>
      <c r="AQ16" s="2111"/>
      <c r="AR16" s="2111"/>
      <c r="AS16" s="2111"/>
      <c r="AT16" s="2111"/>
      <c r="AU16" s="2111"/>
      <c r="AV16" s="2111"/>
      <c r="AW16" s="2111"/>
      <c r="AX16" s="2111"/>
      <c r="AY16" s="2111"/>
      <c r="AZ16" s="2111"/>
      <c r="BA16" s="2111"/>
      <c r="BB16" s="2111"/>
      <c r="BC16" s="2111"/>
      <c r="BD16" s="2111"/>
      <c r="BE16" s="2111"/>
      <c r="BF16" s="2111"/>
      <c r="BG16" s="2111"/>
      <c r="BH16" s="2111"/>
      <c r="BI16" s="2111"/>
      <c r="BJ16" s="2111"/>
      <c r="BK16" s="2111"/>
      <c r="BL16" s="2111"/>
      <c r="BM16" s="2111"/>
      <c r="BN16" s="2111"/>
      <c r="BO16" s="2111"/>
      <c r="BP16" s="2111"/>
      <c r="BQ16" s="2111"/>
      <c r="BR16" s="2111"/>
      <c r="BS16" s="2111"/>
      <c r="BT16" s="2111"/>
      <c r="BU16" s="2111"/>
      <c r="BV16" s="2111"/>
      <c r="BW16" s="2112"/>
      <c r="BX16" s="2112"/>
      <c r="BY16" s="2112"/>
      <c r="BZ16" s="2112"/>
      <c r="CA16" s="2112"/>
      <c r="CB16" s="2112"/>
      <c r="CC16" s="2111"/>
      <c r="CD16" s="2111"/>
      <c r="CE16" s="2113"/>
    </row>
    <row r="17" spans="2:83" s="542" customFormat="1" ht="30" customHeight="1">
      <c r="B17" s="2056"/>
      <c r="C17" s="697" t="s">
        <v>536</v>
      </c>
      <c r="D17" s="697" t="s">
        <v>2930</v>
      </c>
      <c r="E17" s="694"/>
      <c r="F17" s="2067"/>
      <c r="G17" s="712"/>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5"/>
      <c r="AZ17" s="2105"/>
      <c r="BA17" s="2105"/>
      <c r="BB17" s="2105"/>
      <c r="BC17" s="2105"/>
      <c r="BD17" s="2105"/>
      <c r="BE17" s="2105"/>
      <c r="BF17" s="2105"/>
      <c r="BG17" s="2105"/>
      <c r="BH17" s="2105"/>
      <c r="BI17" s="2105"/>
      <c r="BJ17" s="2105"/>
      <c r="BK17" s="2105"/>
      <c r="BL17" s="2105"/>
      <c r="BM17" s="2105"/>
      <c r="BN17" s="2105"/>
      <c r="BO17" s="2105"/>
      <c r="BP17" s="2105"/>
      <c r="BQ17" s="2105"/>
      <c r="BR17" s="2105"/>
      <c r="BS17" s="2105"/>
      <c r="BT17" s="2105"/>
      <c r="BU17" s="2105"/>
      <c r="BV17" s="2105"/>
      <c r="BW17" s="2033"/>
      <c r="BX17" s="2033"/>
      <c r="BY17" s="2033"/>
      <c r="BZ17" s="2033"/>
      <c r="CA17" s="2033"/>
      <c r="CB17" s="2033"/>
      <c r="CC17" s="2105"/>
      <c r="CD17" s="2105"/>
      <c r="CE17" s="2058"/>
    </row>
    <row r="18" spans="2:83" s="542" customFormat="1" ht="30" customHeight="1">
      <c r="B18" s="2056"/>
      <c r="C18" s="2102"/>
      <c r="D18" s="2067" t="s">
        <v>2638</v>
      </c>
      <c r="E18" s="2102"/>
      <c r="F18" s="2067"/>
      <c r="G18" s="712"/>
      <c r="H18" s="2105"/>
      <c r="I18" s="2105"/>
      <c r="J18" s="2105"/>
      <c r="K18" s="2105"/>
      <c r="L18" s="2105"/>
      <c r="M18" s="2105"/>
      <c r="N18" s="2105"/>
      <c r="O18" s="2105"/>
      <c r="P18" s="2105"/>
      <c r="Q18" s="2105"/>
      <c r="R18" s="2105"/>
      <c r="S18" s="2105"/>
      <c r="T18" s="2105"/>
      <c r="U18" s="2105"/>
      <c r="V18" s="2105"/>
      <c r="W18" s="2105"/>
      <c r="X18" s="2105"/>
      <c r="Y18" s="2105"/>
      <c r="Z18" s="2105"/>
      <c r="AA18" s="2105"/>
      <c r="AB18" s="2105"/>
      <c r="AC18" s="2105"/>
      <c r="AD18" s="2105"/>
      <c r="AE18" s="2105"/>
      <c r="AF18" s="2105"/>
      <c r="AG18" s="2105"/>
      <c r="AH18" s="2105"/>
      <c r="AI18" s="2105"/>
      <c r="AJ18" s="2105"/>
      <c r="AK18" s="2105"/>
      <c r="AL18" s="2105"/>
      <c r="AM18" s="2105"/>
      <c r="AN18" s="2105"/>
      <c r="AO18" s="2105"/>
      <c r="AP18" s="2105"/>
      <c r="AQ18" s="2105"/>
      <c r="AR18" s="2105"/>
      <c r="AS18" s="2105"/>
      <c r="AT18" s="2105"/>
      <c r="AU18" s="2105"/>
      <c r="AV18" s="2105"/>
      <c r="AW18" s="2105"/>
      <c r="AX18" s="2105"/>
      <c r="AY18" s="2105"/>
      <c r="AZ18" s="2105"/>
      <c r="BA18" s="2105"/>
      <c r="BB18" s="2105"/>
      <c r="BC18" s="2105"/>
      <c r="BD18" s="2105"/>
      <c r="BE18" s="2105"/>
      <c r="BF18" s="2105"/>
      <c r="BG18" s="2105"/>
      <c r="BH18" s="2105"/>
      <c r="BI18" s="2105"/>
      <c r="BJ18" s="2105"/>
      <c r="BK18" s="2105"/>
      <c r="BL18" s="2105"/>
      <c r="BM18" s="2105"/>
      <c r="BN18" s="2105"/>
      <c r="BO18" s="2105"/>
      <c r="BP18" s="2105"/>
      <c r="BQ18" s="710"/>
      <c r="BR18" s="710"/>
      <c r="BS18" s="710"/>
      <c r="BT18" s="710"/>
      <c r="BU18" s="710"/>
      <c r="BV18" s="710"/>
      <c r="BW18" s="710"/>
      <c r="BX18" s="710"/>
      <c r="BY18" s="641"/>
      <c r="BZ18" s="710"/>
      <c r="CA18" s="710"/>
      <c r="CB18" s="710"/>
      <c r="CC18" s="710"/>
      <c r="CD18" s="710"/>
      <c r="CE18" s="2058"/>
    </row>
    <row r="19" spans="2:83" s="542" customFormat="1" ht="30" customHeight="1">
      <c r="B19" s="2056"/>
      <c r="C19" s="653"/>
      <c r="D19" s="2104"/>
      <c r="E19" s="653"/>
      <c r="F19" s="3826"/>
      <c r="G19" s="3826"/>
      <c r="H19" s="3826"/>
      <c r="I19" s="644"/>
      <c r="J19" s="2105"/>
      <c r="K19" s="2105"/>
      <c r="L19" s="2105"/>
      <c r="M19" s="2105"/>
      <c r="N19" s="2105"/>
      <c r="O19" s="2105"/>
      <c r="P19" s="2105"/>
      <c r="Q19" s="2105"/>
      <c r="R19" s="2105"/>
      <c r="S19" s="2105"/>
      <c r="T19" s="2105"/>
      <c r="U19" s="2105"/>
      <c r="V19" s="2105"/>
      <c r="W19" s="2105"/>
      <c r="X19" s="2105"/>
      <c r="Y19" s="2105"/>
      <c r="Z19" s="2105"/>
      <c r="AA19" s="2105"/>
      <c r="AB19" s="2105"/>
      <c r="AC19" s="2105"/>
      <c r="AD19" s="2105"/>
      <c r="AE19" s="2105"/>
      <c r="AF19" s="2105"/>
      <c r="AG19" s="2105"/>
      <c r="AH19" s="2105"/>
      <c r="AI19" s="2105"/>
      <c r="AJ19" s="2105"/>
      <c r="AK19" s="2105"/>
      <c r="AL19" s="2105"/>
      <c r="AM19" s="2105"/>
      <c r="AN19" s="2105"/>
      <c r="AO19" s="2105"/>
      <c r="AP19" s="2105"/>
      <c r="AQ19" s="2105"/>
      <c r="AR19" s="2105"/>
      <c r="AS19" s="2105"/>
      <c r="AT19" s="2105"/>
      <c r="AU19" s="2105"/>
      <c r="AV19" s="2105"/>
      <c r="AW19" s="2105"/>
      <c r="AX19" s="2105"/>
      <c r="AY19" s="2105"/>
      <c r="AZ19" s="2105"/>
      <c r="BA19" s="2105"/>
      <c r="BB19" s="2105"/>
      <c r="BC19" s="2105"/>
      <c r="BD19" s="2105"/>
      <c r="BE19" s="2105"/>
      <c r="BF19" s="2105"/>
      <c r="BG19" s="2105"/>
      <c r="BH19" s="2105"/>
      <c r="BI19" s="2105"/>
      <c r="BJ19" s="2105"/>
      <c r="BK19" s="2105"/>
      <c r="BL19" s="2105"/>
      <c r="BM19" s="2105"/>
      <c r="BN19" s="2105"/>
      <c r="BO19" s="2105"/>
      <c r="BP19" s="2105"/>
      <c r="BQ19" s="3810" t="s">
        <v>205</v>
      </c>
      <c r="BR19" s="3811"/>
      <c r="BS19" s="3811"/>
      <c r="BT19" s="3811"/>
      <c r="BU19" s="3811"/>
      <c r="BV19" s="3811"/>
      <c r="BW19" s="3811"/>
      <c r="BX19" s="3811"/>
      <c r="BY19" s="3811"/>
      <c r="BZ19" s="3811"/>
      <c r="CA19" s="3811"/>
      <c r="CB19" s="3811"/>
      <c r="CC19" s="3812"/>
      <c r="CD19" s="2030"/>
      <c r="CE19" s="2058"/>
    </row>
    <row r="20" spans="2:83" s="542" customFormat="1" ht="30" customHeight="1">
      <c r="B20" s="2056"/>
      <c r="C20" s="653"/>
      <c r="D20" s="2104"/>
      <c r="E20" s="653"/>
      <c r="F20" s="3826"/>
      <c r="G20" s="3826"/>
      <c r="H20" s="3826"/>
      <c r="I20" s="636"/>
      <c r="J20" s="2105"/>
      <c r="K20" s="2105"/>
      <c r="L20" s="2105"/>
      <c r="M20" s="2105"/>
      <c r="N20" s="2105"/>
      <c r="O20" s="2105"/>
      <c r="P20" s="2105"/>
      <c r="Q20" s="2105"/>
      <c r="R20" s="2105"/>
      <c r="S20" s="2105"/>
      <c r="T20" s="2105"/>
      <c r="U20" s="2105"/>
      <c r="V20" s="2105"/>
      <c r="W20" s="2105"/>
      <c r="X20" s="2105"/>
      <c r="Y20" s="2105"/>
      <c r="Z20" s="2105"/>
      <c r="AA20" s="2105"/>
      <c r="AB20" s="2105"/>
      <c r="AC20" s="2105"/>
      <c r="AD20" s="2105"/>
      <c r="AE20" s="2105"/>
      <c r="AF20" s="2105"/>
      <c r="AG20" s="2105"/>
      <c r="AH20" s="2105"/>
      <c r="AI20" s="2105"/>
      <c r="AJ20" s="2105"/>
      <c r="AK20" s="2105"/>
      <c r="AL20" s="2105"/>
      <c r="AM20" s="2105"/>
      <c r="AN20" s="2105"/>
      <c r="AO20" s="2105"/>
      <c r="AP20" s="2105"/>
      <c r="AQ20" s="2105"/>
      <c r="AR20" s="2105"/>
      <c r="AS20" s="2105"/>
      <c r="AT20" s="2105"/>
      <c r="AU20" s="2105"/>
      <c r="AV20" s="2105"/>
      <c r="AW20" s="2105"/>
      <c r="AX20" s="2105"/>
      <c r="AY20" s="2105"/>
      <c r="AZ20" s="2105"/>
      <c r="BA20" s="2105"/>
      <c r="BB20" s="2105"/>
      <c r="BC20" s="2105"/>
      <c r="BD20" s="2105"/>
      <c r="BE20" s="2105"/>
      <c r="BF20" s="2105"/>
      <c r="BG20" s="2105"/>
      <c r="BH20" s="2105"/>
      <c r="BI20" s="2105"/>
      <c r="BJ20" s="2105"/>
      <c r="BK20" s="2105"/>
      <c r="BL20" s="2105"/>
      <c r="BM20" s="2105"/>
      <c r="BN20" s="2105"/>
      <c r="BO20" s="2105"/>
      <c r="BP20" s="2105"/>
      <c r="BQ20" s="2248"/>
      <c r="BR20" s="1307"/>
      <c r="BS20" s="3814" t="s">
        <v>206</v>
      </c>
      <c r="BT20" s="3814"/>
      <c r="BU20" s="3814"/>
      <c r="BV20" s="3814"/>
      <c r="BW20" s="3814"/>
      <c r="BX20" s="3814"/>
      <c r="BY20" s="3814"/>
      <c r="BZ20" s="3814"/>
      <c r="CA20" s="3814"/>
      <c r="CB20" s="1307"/>
      <c r="CC20" s="2249"/>
      <c r="CD20" s="32"/>
      <c r="CE20" s="2058"/>
    </row>
    <row r="21" spans="2:83" s="542" customFormat="1" ht="30" customHeight="1">
      <c r="B21" s="2056"/>
      <c r="C21" s="653"/>
      <c r="D21" s="2104"/>
      <c r="E21" s="653"/>
      <c r="F21" s="2067"/>
      <c r="G21" s="2067"/>
      <c r="H21" s="2067"/>
      <c r="I21" s="2067"/>
      <c r="J21" s="2067"/>
      <c r="K21" s="2067"/>
      <c r="L21" s="2067"/>
      <c r="M21" s="2067"/>
      <c r="N21" s="2067"/>
      <c r="O21" s="2067"/>
      <c r="P21" s="2067"/>
      <c r="Q21" s="2067"/>
      <c r="R21" s="2067"/>
      <c r="S21" s="2067"/>
      <c r="T21" s="2067"/>
      <c r="U21" s="2067"/>
      <c r="V21" s="2067"/>
      <c r="W21" s="2067"/>
      <c r="X21" s="2067"/>
      <c r="Y21" s="2067"/>
      <c r="Z21" s="2067"/>
      <c r="AA21" s="2067"/>
      <c r="AB21" s="2067"/>
      <c r="AC21" s="2067"/>
      <c r="AD21" s="2067"/>
      <c r="AE21" s="2067"/>
      <c r="AF21" s="2067"/>
      <c r="AG21" s="2067"/>
      <c r="AH21" s="2105"/>
      <c r="AI21" s="2105"/>
      <c r="AJ21" s="2105"/>
      <c r="AK21" s="2105"/>
      <c r="AL21" s="2105"/>
      <c r="AM21" s="2105"/>
      <c r="AN21" s="2105"/>
      <c r="AO21" s="2105"/>
      <c r="AP21" s="2105"/>
      <c r="AQ21" s="2105"/>
      <c r="AR21" s="2105"/>
      <c r="AS21" s="2105"/>
      <c r="AT21" s="2105"/>
      <c r="AU21" s="2105"/>
      <c r="AV21" s="2105"/>
      <c r="AW21" s="2105"/>
      <c r="AX21" s="2105"/>
      <c r="AY21" s="2105"/>
      <c r="AZ21" s="2105"/>
      <c r="BA21" s="2105"/>
      <c r="BB21" s="2105"/>
      <c r="BC21" s="2105"/>
      <c r="BD21" s="2105"/>
      <c r="BE21" s="2105"/>
      <c r="BF21" s="2105"/>
      <c r="BG21" s="2105"/>
      <c r="BH21" s="2105"/>
      <c r="BI21" s="2105"/>
      <c r="BJ21" s="2105"/>
      <c r="BK21" s="2105"/>
      <c r="BL21" s="2105"/>
      <c r="BM21" s="2105"/>
      <c r="BN21" s="2105"/>
      <c r="BO21" s="2105"/>
      <c r="BP21" s="2105"/>
      <c r="BQ21" s="2250"/>
      <c r="BR21" s="2251"/>
      <c r="BS21" s="1234"/>
      <c r="BT21" s="1234"/>
      <c r="BU21" s="1234"/>
      <c r="BV21" s="1234"/>
      <c r="BW21" s="3822">
        <v>4100</v>
      </c>
      <c r="BX21" s="3822"/>
      <c r="BY21" s="3822"/>
      <c r="BZ21" s="3822"/>
      <c r="CA21" s="3822"/>
      <c r="CB21" s="1307"/>
      <c r="CC21" s="2249"/>
      <c r="CD21" s="32"/>
      <c r="CE21" s="2058"/>
    </row>
    <row r="22" spans="2:83" s="542" customFormat="1" ht="30" customHeight="1">
      <c r="B22" s="2056"/>
      <c r="C22" s="653"/>
      <c r="D22" s="2104" t="s">
        <v>6</v>
      </c>
      <c r="E22" s="653"/>
      <c r="F22" s="3803"/>
      <c r="G22" s="3803"/>
      <c r="H22" s="3803"/>
      <c r="I22" s="3803"/>
      <c r="J22" s="3803"/>
      <c r="K22" s="3803"/>
      <c r="L22" s="3803"/>
      <c r="M22" s="3803"/>
      <c r="N22" s="3803"/>
      <c r="O22" s="3803"/>
      <c r="P22" s="3803"/>
      <c r="Q22" s="3803"/>
      <c r="R22" s="3803"/>
      <c r="S22" s="3803"/>
      <c r="T22" s="3803"/>
      <c r="U22" s="3803"/>
      <c r="V22" s="3803"/>
      <c r="W22" s="3803"/>
      <c r="X22" s="3803"/>
      <c r="Y22" s="3803"/>
      <c r="Z22" s="3803"/>
      <c r="AA22" s="3803"/>
      <c r="AB22" s="3803"/>
      <c r="AC22" s="3803"/>
      <c r="AD22" s="3803"/>
      <c r="AE22" s="3803"/>
      <c r="AF22" s="3803"/>
      <c r="AG22" s="2067"/>
      <c r="AH22" s="2105"/>
      <c r="AI22" s="2105"/>
      <c r="AJ22" s="2105"/>
      <c r="AK22" s="2105"/>
      <c r="AL22" s="2105"/>
      <c r="AM22" s="2105"/>
      <c r="AN22" s="2105"/>
      <c r="AO22" s="2105"/>
      <c r="AP22" s="2105"/>
      <c r="AQ22" s="2105"/>
      <c r="AR22" s="2105"/>
      <c r="AS22" s="2105"/>
      <c r="AT22" s="2105"/>
      <c r="AU22" s="2105"/>
      <c r="AV22" s="2105"/>
      <c r="AW22" s="2105"/>
      <c r="AX22" s="2105"/>
      <c r="AY22" s="2105"/>
      <c r="AZ22" s="2105"/>
      <c r="BA22" s="2105"/>
      <c r="BB22" s="2105"/>
      <c r="BC22" s="2105"/>
      <c r="BD22" s="2105"/>
      <c r="BE22" s="2105"/>
      <c r="BF22" s="2105"/>
      <c r="BG22" s="2105"/>
      <c r="BH22" s="2105"/>
      <c r="BI22" s="2105"/>
      <c r="BJ22" s="2105"/>
      <c r="BK22" s="2105"/>
      <c r="BL22" s="2105"/>
      <c r="BM22" s="2105"/>
      <c r="BN22" s="2105"/>
      <c r="BO22" s="2105"/>
      <c r="BP22" s="2105"/>
      <c r="BQ22" s="3823" t="s">
        <v>53</v>
      </c>
      <c r="BR22" s="3824"/>
      <c r="BS22" s="3815"/>
      <c r="BT22" s="3816"/>
      <c r="BU22" s="3816"/>
      <c r="BV22" s="3816"/>
      <c r="BW22" s="3816"/>
      <c r="BX22" s="3816"/>
      <c r="BY22" s="3816"/>
      <c r="BZ22" s="3816"/>
      <c r="CA22" s="3817"/>
      <c r="CB22" s="1307"/>
      <c r="CC22" s="2249"/>
      <c r="CD22" s="32"/>
      <c r="CE22" s="2058"/>
    </row>
    <row r="23" spans="2:83" s="542" customFormat="1" ht="30" customHeight="1">
      <c r="B23" s="2056"/>
      <c r="C23" s="653"/>
      <c r="D23" s="2104"/>
      <c r="E23" s="653"/>
      <c r="F23" s="3826"/>
      <c r="G23" s="3826"/>
      <c r="H23" s="3826"/>
      <c r="I23" s="644"/>
      <c r="J23" s="2105"/>
      <c r="K23" s="2105"/>
      <c r="L23" s="2105"/>
      <c r="M23" s="2105"/>
      <c r="N23" s="2105"/>
      <c r="O23" s="2105"/>
      <c r="P23" s="2105"/>
      <c r="Q23" s="2105"/>
      <c r="R23" s="2105"/>
      <c r="S23" s="2105"/>
      <c r="T23" s="2105"/>
      <c r="U23" s="2105"/>
      <c r="V23" s="2105"/>
      <c r="W23" s="2105"/>
      <c r="X23" s="2105"/>
      <c r="Y23" s="2105"/>
      <c r="Z23" s="2105"/>
      <c r="AA23" s="2105"/>
      <c r="AB23" s="2105"/>
      <c r="AC23" s="2105"/>
      <c r="AD23" s="2105"/>
      <c r="AE23" s="2105"/>
      <c r="AF23" s="2105"/>
      <c r="AG23" s="2105"/>
      <c r="AH23" s="2105"/>
      <c r="AI23" s="2105"/>
      <c r="AJ23" s="2105"/>
      <c r="AK23" s="2105"/>
      <c r="AL23" s="2105"/>
      <c r="AM23" s="2105"/>
      <c r="AN23" s="2105"/>
      <c r="AO23" s="2105"/>
      <c r="AP23" s="2105"/>
      <c r="AQ23" s="2105"/>
      <c r="AR23" s="2105"/>
      <c r="AS23" s="2105"/>
      <c r="AT23" s="2105"/>
      <c r="AU23" s="2105"/>
      <c r="AV23" s="2105"/>
      <c r="AW23" s="2105"/>
      <c r="AX23" s="2105"/>
      <c r="AY23" s="2105"/>
      <c r="AZ23" s="2105"/>
      <c r="BA23" s="2105"/>
      <c r="BB23" s="2105"/>
      <c r="BC23" s="2105"/>
      <c r="BD23" s="2105"/>
      <c r="BE23" s="2105"/>
      <c r="BF23" s="2105"/>
      <c r="BG23" s="2105"/>
      <c r="BH23" s="2105"/>
      <c r="BI23" s="2105"/>
      <c r="BJ23" s="2105"/>
      <c r="BK23" s="2105"/>
      <c r="BL23" s="2105"/>
      <c r="BM23" s="2105"/>
      <c r="BN23" s="2105"/>
      <c r="BO23" s="2105"/>
      <c r="BP23" s="2105"/>
      <c r="BQ23" s="3825"/>
      <c r="BR23" s="3824"/>
      <c r="BS23" s="3818"/>
      <c r="BT23" s="3819"/>
      <c r="BU23" s="3819"/>
      <c r="BV23" s="3819"/>
      <c r="BW23" s="3819"/>
      <c r="BX23" s="3819"/>
      <c r="BY23" s="3819"/>
      <c r="BZ23" s="3819"/>
      <c r="CA23" s="3820"/>
      <c r="CB23" s="1307"/>
      <c r="CC23" s="2249"/>
      <c r="CD23" s="32"/>
      <c r="CE23" s="2058"/>
    </row>
    <row r="24" spans="2:83" s="542" customFormat="1" ht="30" customHeight="1">
      <c r="B24" s="2056"/>
      <c r="C24" s="653"/>
      <c r="D24" s="2104"/>
      <c r="E24" s="653"/>
      <c r="F24" s="3826"/>
      <c r="G24" s="3826"/>
      <c r="H24" s="3826"/>
      <c r="I24" s="636"/>
      <c r="J24" s="2105"/>
      <c r="K24" s="2105"/>
      <c r="L24" s="2105"/>
      <c r="M24" s="2105"/>
      <c r="N24" s="2105"/>
      <c r="O24" s="2105"/>
      <c r="P24" s="2105"/>
      <c r="Q24" s="2105"/>
      <c r="R24" s="2105"/>
      <c r="S24" s="2105"/>
      <c r="T24" s="2105"/>
      <c r="U24" s="2105"/>
      <c r="V24" s="2105"/>
      <c r="W24" s="2105"/>
      <c r="X24" s="2105"/>
      <c r="Y24" s="2105"/>
      <c r="Z24" s="2105"/>
      <c r="AA24" s="2105"/>
      <c r="AB24" s="2105"/>
      <c r="AC24" s="2105"/>
      <c r="AD24" s="2105"/>
      <c r="AE24" s="2105"/>
      <c r="AF24" s="2105"/>
      <c r="AG24" s="2105"/>
      <c r="AH24" s="2105"/>
      <c r="AI24" s="2105"/>
      <c r="AJ24" s="2105"/>
      <c r="AK24" s="2105"/>
      <c r="AL24" s="2105"/>
      <c r="AM24" s="2105"/>
      <c r="AN24" s="2105"/>
      <c r="AO24" s="2105"/>
      <c r="AP24" s="2105"/>
      <c r="AQ24" s="2105"/>
      <c r="AR24" s="2105"/>
      <c r="AS24" s="2105"/>
      <c r="AT24" s="2105"/>
      <c r="AU24" s="2105"/>
      <c r="AV24" s="2105"/>
      <c r="AW24" s="2105"/>
      <c r="AX24" s="2105"/>
      <c r="AY24" s="2105"/>
      <c r="AZ24" s="2105"/>
      <c r="BA24" s="2105"/>
      <c r="BB24" s="2105"/>
      <c r="BC24" s="2105"/>
      <c r="BD24" s="2105"/>
      <c r="BE24" s="2105"/>
      <c r="BF24" s="2105"/>
      <c r="BG24" s="2105"/>
      <c r="BH24" s="2105"/>
      <c r="BI24" s="2105"/>
      <c r="BJ24" s="2105"/>
      <c r="BK24" s="2105"/>
      <c r="BL24" s="2105"/>
      <c r="BM24" s="2105"/>
      <c r="BN24" s="2105"/>
      <c r="BO24" s="2105"/>
      <c r="BP24" s="2105"/>
      <c r="BQ24" s="2252"/>
      <c r="BR24" s="1249"/>
      <c r="BS24" s="1234"/>
      <c r="BT24" s="1234"/>
      <c r="BU24" s="1234"/>
      <c r="BV24" s="1234"/>
      <c r="BW24" s="1234"/>
      <c r="BX24" s="2253"/>
      <c r="BY24" s="2253"/>
      <c r="BZ24" s="1234"/>
      <c r="CA24" s="1234"/>
      <c r="CB24" s="2251"/>
      <c r="CC24" s="2254"/>
      <c r="CD24" s="198"/>
      <c r="CE24" s="2058"/>
    </row>
    <row r="25" spans="2:83" s="542" customFormat="1" ht="30" customHeight="1">
      <c r="B25" s="2056"/>
      <c r="C25" s="653"/>
      <c r="D25" s="2104" t="s">
        <v>7</v>
      </c>
      <c r="E25" s="653"/>
      <c r="F25" s="3803"/>
      <c r="G25" s="3803"/>
      <c r="H25" s="3803"/>
      <c r="I25" s="3803"/>
      <c r="J25" s="3803"/>
      <c r="K25" s="3803"/>
      <c r="L25" s="3803"/>
      <c r="M25" s="3803"/>
      <c r="N25" s="3803"/>
      <c r="O25" s="3803"/>
      <c r="P25" s="3803"/>
      <c r="Q25" s="3803"/>
      <c r="R25" s="3803"/>
      <c r="S25" s="3803"/>
      <c r="T25" s="3803"/>
      <c r="U25" s="3803"/>
      <c r="V25" s="3803"/>
      <c r="W25" s="3803"/>
      <c r="X25" s="3803"/>
      <c r="Y25" s="3803"/>
      <c r="Z25" s="3803"/>
      <c r="AA25" s="3803"/>
      <c r="AB25" s="3803"/>
      <c r="AC25" s="3803"/>
      <c r="AD25" s="3803"/>
      <c r="AE25" s="3803"/>
      <c r="AF25" s="3803"/>
      <c r="AG25" s="2105"/>
      <c r="AH25" s="2105"/>
      <c r="AI25" s="2105"/>
      <c r="AJ25" s="2105"/>
      <c r="AK25" s="2105"/>
      <c r="AL25" s="2105"/>
      <c r="AM25" s="2105"/>
      <c r="AN25" s="2105"/>
      <c r="AO25" s="2105"/>
      <c r="AP25" s="2105"/>
      <c r="AQ25" s="2105"/>
      <c r="AR25" s="2105"/>
      <c r="AS25" s="2105"/>
      <c r="AT25" s="2105"/>
      <c r="AU25" s="2105"/>
      <c r="AV25" s="2105"/>
      <c r="AW25" s="2105"/>
      <c r="AX25" s="2105"/>
      <c r="AY25" s="2105"/>
      <c r="AZ25" s="2105"/>
      <c r="BA25" s="2105"/>
      <c r="BB25" s="2105"/>
      <c r="BC25" s="2105"/>
      <c r="BD25" s="2105"/>
      <c r="BE25" s="2105"/>
      <c r="BF25" s="2105"/>
      <c r="BG25" s="2105"/>
      <c r="BH25" s="2105"/>
      <c r="BI25" s="2105"/>
      <c r="BJ25" s="2105"/>
      <c r="BK25" s="2105"/>
      <c r="BL25" s="2105"/>
      <c r="BM25" s="2105"/>
      <c r="BN25" s="2105"/>
      <c r="BO25" s="2105"/>
      <c r="BP25" s="2105"/>
      <c r="BQ25" s="3823" t="s">
        <v>54</v>
      </c>
      <c r="BR25" s="3824"/>
      <c r="BS25" s="3821"/>
      <c r="BT25" s="3816"/>
      <c r="BU25" s="3816"/>
      <c r="BV25" s="3816"/>
      <c r="BW25" s="3816"/>
      <c r="BX25" s="3816"/>
      <c r="BY25" s="3816"/>
      <c r="BZ25" s="3816"/>
      <c r="CA25" s="3817"/>
      <c r="CB25" s="2251"/>
      <c r="CC25" s="2254"/>
      <c r="CD25" s="198"/>
      <c r="CE25" s="2058"/>
    </row>
    <row r="26" spans="2:83" s="542" customFormat="1" ht="30" customHeight="1">
      <c r="B26" s="2056"/>
      <c r="C26" s="653"/>
      <c r="D26" s="2104"/>
      <c r="E26" s="653"/>
      <c r="F26" s="2104"/>
      <c r="G26" s="712"/>
      <c r="H26" s="2105"/>
      <c r="I26" s="2105"/>
      <c r="J26" s="2105"/>
      <c r="K26" s="2105"/>
      <c r="L26" s="2105"/>
      <c r="M26" s="2105"/>
      <c r="N26" s="2105"/>
      <c r="O26" s="2105"/>
      <c r="P26" s="2105"/>
      <c r="Q26" s="2105"/>
      <c r="R26" s="2105"/>
      <c r="S26" s="2105"/>
      <c r="T26" s="2105"/>
      <c r="U26" s="2105"/>
      <c r="V26" s="2105"/>
      <c r="W26" s="2105"/>
      <c r="X26" s="2105"/>
      <c r="Y26" s="2105"/>
      <c r="Z26" s="2105"/>
      <c r="AA26" s="2105"/>
      <c r="AB26" s="2105"/>
      <c r="AC26" s="2105"/>
      <c r="AD26" s="2105"/>
      <c r="AE26" s="2105"/>
      <c r="AF26" s="2105"/>
      <c r="AG26" s="2105"/>
      <c r="AH26" s="2105"/>
      <c r="AI26" s="2105"/>
      <c r="AJ26" s="2105"/>
      <c r="AK26" s="2105"/>
      <c r="AL26" s="2105"/>
      <c r="AM26" s="2105"/>
      <c r="AN26" s="2105"/>
      <c r="AO26" s="2105"/>
      <c r="AP26" s="2105"/>
      <c r="AQ26" s="2105"/>
      <c r="AR26" s="2105"/>
      <c r="AS26" s="2105"/>
      <c r="AT26" s="2105"/>
      <c r="AU26" s="2105"/>
      <c r="AV26" s="2105"/>
      <c r="AW26" s="2105"/>
      <c r="AX26" s="2105"/>
      <c r="AY26" s="2105"/>
      <c r="AZ26" s="2105"/>
      <c r="BA26" s="2105"/>
      <c r="BB26" s="2105"/>
      <c r="BC26" s="2105"/>
      <c r="BD26" s="2105"/>
      <c r="BE26" s="2105"/>
      <c r="BF26" s="2105"/>
      <c r="BG26" s="2105"/>
      <c r="BH26" s="2105"/>
      <c r="BI26" s="2105"/>
      <c r="BJ26" s="2105"/>
      <c r="BK26" s="2105"/>
      <c r="BL26" s="2105"/>
      <c r="BM26" s="2105"/>
      <c r="BN26" s="2105"/>
      <c r="BO26" s="2105"/>
      <c r="BP26" s="2105"/>
      <c r="BQ26" s="3825"/>
      <c r="BR26" s="3824"/>
      <c r="BS26" s="3818"/>
      <c r="BT26" s="3819"/>
      <c r="BU26" s="3819"/>
      <c r="BV26" s="3819"/>
      <c r="BW26" s="3819"/>
      <c r="BX26" s="3819"/>
      <c r="BY26" s="3819"/>
      <c r="BZ26" s="3819"/>
      <c r="CA26" s="3820"/>
      <c r="CB26" s="2251"/>
      <c r="CC26" s="2254"/>
      <c r="CD26" s="198"/>
      <c r="CE26" s="2058"/>
    </row>
    <row r="27" spans="2:83" s="542" customFormat="1" ht="30" customHeight="1">
      <c r="B27" s="2056"/>
      <c r="C27" s="653"/>
      <c r="D27" s="2104"/>
      <c r="E27" s="653"/>
      <c r="F27" s="2114"/>
      <c r="G27" s="2114"/>
      <c r="H27" s="2114"/>
      <c r="I27" s="644"/>
      <c r="J27" s="2105"/>
      <c r="K27" s="2105"/>
      <c r="L27" s="2105"/>
      <c r="M27" s="2105"/>
      <c r="N27" s="2105"/>
      <c r="O27" s="2105"/>
      <c r="P27" s="2105"/>
      <c r="Q27" s="2105"/>
      <c r="R27" s="2105"/>
      <c r="S27" s="2105"/>
      <c r="T27" s="2105"/>
      <c r="U27" s="2105"/>
      <c r="V27" s="2105"/>
      <c r="W27" s="2105"/>
      <c r="X27" s="2105"/>
      <c r="Y27" s="2105"/>
      <c r="Z27" s="2105"/>
      <c r="AA27" s="2105"/>
      <c r="AB27" s="2105"/>
      <c r="AC27" s="2105"/>
      <c r="AD27" s="2105"/>
      <c r="AE27" s="2105"/>
      <c r="AF27" s="2105"/>
      <c r="AG27" s="2105"/>
      <c r="AH27" s="2105"/>
      <c r="AI27" s="2105"/>
      <c r="AJ27" s="2105"/>
      <c r="AK27" s="2105"/>
      <c r="AL27" s="2105"/>
      <c r="AM27" s="2105"/>
      <c r="AN27" s="2105"/>
      <c r="AO27" s="2105"/>
      <c r="AP27" s="2105"/>
      <c r="AQ27" s="2105"/>
      <c r="AR27" s="2105"/>
      <c r="AS27" s="2105"/>
      <c r="AT27" s="2105"/>
      <c r="AU27" s="2105"/>
      <c r="AV27" s="2105"/>
      <c r="AW27" s="2105"/>
      <c r="AX27" s="2105"/>
      <c r="AY27" s="2105"/>
      <c r="AZ27" s="2105"/>
      <c r="BA27" s="2105"/>
      <c r="BB27" s="2105"/>
      <c r="BC27" s="2105"/>
      <c r="BD27" s="2105"/>
      <c r="BE27" s="2105"/>
      <c r="BF27" s="2105"/>
      <c r="BG27" s="2105"/>
      <c r="BH27" s="2105"/>
      <c r="BI27" s="2105"/>
      <c r="BJ27" s="2105"/>
      <c r="BK27" s="2105"/>
      <c r="BL27" s="2105"/>
      <c r="BM27" s="2105"/>
      <c r="BN27" s="2105"/>
      <c r="BO27" s="2105"/>
      <c r="BP27" s="2105"/>
      <c r="BQ27" s="2252"/>
      <c r="BR27" s="1249"/>
      <c r="BS27" s="1234"/>
      <c r="BT27" s="1234"/>
      <c r="BU27" s="1234"/>
      <c r="BV27" s="1234"/>
      <c r="BW27" s="1234"/>
      <c r="BX27" s="2253"/>
      <c r="BY27" s="2253"/>
      <c r="BZ27" s="1234"/>
      <c r="CA27" s="1234"/>
      <c r="CB27" s="2251"/>
      <c r="CC27" s="2254"/>
      <c r="CD27" s="198"/>
      <c r="CE27" s="2058"/>
    </row>
    <row r="28" spans="2:83" s="542" customFormat="1" ht="30" customHeight="1">
      <c r="B28" s="2056"/>
      <c r="C28" s="653"/>
      <c r="D28" s="2104" t="s">
        <v>8</v>
      </c>
      <c r="E28" s="653"/>
      <c r="F28" s="3803"/>
      <c r="G28" s="3803"/>
      <c r="H28" s="3803"/>
      <c r="I28" s="3803"/>
      <c r="J28" s="3803"/>
      <c r="K28" s="3803"/>
      <c r="L28" s="3803"/>
      <c r="M28" s="3803"/>
      <c r="N28" s="3803"/>
      <c r="O28" s="3803"/>
      <c r="P28" s="3803"/>
      <c r="Q28" s="3803"/>
      <c r="R28" s="3803"/>
      <c r="S28" s="3803"/>
      <c r="T28" s="3803"/>
      <c r="U28" s="3803"/>
      <c r="V28" s="3803"/>
      <c r="W28" s="3803"/>
      <c r="X28" s="3803"/>
      <c r="Y28" s="3803"/>
      <c r="Z28" s="3803"/>
      <c r="AA28" s="3803"/>
      <c r="AB28" s="3803"/>
      <c r="AC28" s="3803"/>
      <c r="AD28" s="3803"/>
      <c r="AE28" s="3803"/>
      <c r="AF28" s="3803"/>
      <c r="AG28" s="2105"/>
      <c r="AH28" s="2105"/>
      <c r="AI28" s="2105"/>
      <c r="AJ28" s="2105"/>
      <c r="AK28" s="2105"/>
      <c r="AL28" s="2105"/>
      <c r="AM28" s="2105"/>
      <c r="AN28" s="2105"/>
      <c r="AO28" s="2105"/>
      <c r="AP28" s="2105"/>
      <c r="AQ28" s="2105"/>
      <c r="AR28" s="2105"/>
      <c r="AS28" s="2105"/>
      <c r="AT28" s="2105"/>
      <c r="AU28" s="2105"/>
      <c r="AV28" s="2105"/>
      <c r="AW28" s="2105"/>
      <c r="AX28" s="2105"/>
      <c r="AY28" s="2105"/>
      <c r="AZ28" s="2105"/>
      <c r="BA28" s="2105"/>
      <c r="BB28" s="2105"/>
      <c r="BC28" s="2105"/>
      <c r="BD28" s="2105"/>
      <c r="BE28" s="2105"/>
      <c r="BF28" s="2105"/>
      <c r="BG28" s="2105"/>
      <c r="BH28" s="2105"/>
      <c r="BI28" s="2105"/>
      <c r="BJ28" s="2105"/>
      <c r="BK28" s="2105"/>
      <c r="BL28" s="2105"/>
      <c r="BM28" s="2105"/>
      <c r="BN28" s="2105"/>
      <c r="BO28" s="2105"/>
      <c r="BP28" s="2105"/>
      <c r="BQ28" s="3823" t="s">
        <v>55</v>
      </c>
      <c r="BR28" s="3824"/>
      <c r="BS28" s="3821"/>
      <c r="BT28" s="3816"/>
      <c r="BU28" s="3816"/>
      <c r="BV28" s="3816"/>
      <c r="BW28" s="3816"/>
      <c r="BX28" s="3816"/>
      <c r="BY28" s="3816"/>
      <c r="BZ28" s="3816"/>
      <c r="CA28" s="3817"/>
      <c r="CB28" s="2251"/>
      <c r="CC28" s="2254"/>
      <c r="CD28" s="198"/>
      <c r="CE28" s="2058"/>
    </row>
    <row r="29" spans="2:83" s="542" customFormat="1" ht="30" customHeight="1">
      <c r="B29" s="2056"/>
      <c r="C29" s="653"/>
      <c r="D29" s="2104"/>
      <c r="E29" s="653"/>
      <c r="F29" s="2067"/>
      <c r="G29" s="712"/>
      <c r="H29" s="2105"/>
      <c r="I29" s="2105"/>
      <c r="J29" s="2105"/>
      <c r="K29" s="2105"/>
      <c r="L29" s="2105"/>
      <c r="M29" s="2105"/>
      <c r="N29" s="2105"/>
      <c r="O29" s="2105"/>
      <c r="P29" s="2105"/>
      <c r="Q29" s="2105"/>
      <c r="R29" s="2105"/>
      <c r="S29" s="2105"/>
      <c r="T29" s="2105"/>
      <c r="U29" s="2105"/>
      <c r="V29" s="2105"/>
      <c r="W29" s="2105"/>
      <c r="X29" s="2105"/>
      <c r="Y29" s="2105"/>
      <c r="Z29" s="2105"/>
      <c r="AA29" s="2105"/>
      <c r="AB29" s="2105"/>
      <c r="AC29" s="2105"/>
      <c r="AD29" s="2105"/>
      <c r="AE29" s="2105"/>
      <c r="AF29" s="2105"/>
      <c r="AG29" s="2105"/>
      <c r="AH29" s="2105"/>
      <c r="AI29" s="2105"/>
      <c r="AJ29" s="2105"/>
      <c r="AK29" s="2105"/>
      <c r="AL29" s="2105"/>
      <c r="AM29" s="2105"/>
      <c r="AN29" s="2105"/>
      <c r="AO29" s="2105"/>
      <c r="AP29" s="2105"/>
      <c r="AQ29" s="2105"/>
      <c r="AR29" s="2105"/>
      <c r="AS29" s="2105"/>
      <c r="AT29" s="2105"/>
      <c r="AU29" s="2105"/>
      <c r="AV29" s="2105"/>
      <c r="AW29" s="2105"/>
      <c r="AX29" s="2105"/>
      <c r="AY29" s="2105"/>
      <c r="AZ29" s="2105"/>
      <c r="BA29" s="2105"/>
      <c r="BB29" s="2105"/>
      <c r="BC29" s="2105"/>
      <c r="BD29" s="2105"/>
      <c r="BE29" s="2105"/>
      <c r="BF29" s="2105"/>
      <c r="BG29" s="2105"/>
      <c r="BH29" s="2105"/>
      <c r="BI29" s="2105"/>
      <c r="BJ29" s="2105"/>
      <c r="BK29" s="2105"/>
      <c r="BL29" s="2105"/>
      <c r="BM29" s="2105"/>
      <c r="BN29" s="2105"/>
      <c r="BO29" s="2105"/>
      <c r="BP29" s="2105"/>
      <c r="BQ29" s="3825"/>
      <c r="BR29" s="3824"/>
      <c r="BS29" s="3818"/>
      <c r="BT29" s="3819"/>
      <c r="BU29" s="3819"/>
      <c r="BV29" s="3819"/>
      <c r="BW29" s="3819"/>
      <c r="BX29" s="3819"/>
      <c r="BY29" s="3819"/>
      <c r="BZ29" s="3819"/>
      <c r="CA29" s="3820"/>
      <c r="CB29" s="2251"/>
      <c r="CC29" s="2254"/>
      <c r="CD29" s="198"/>
      <c r="CE29" s="2058"/>
    </row>
    <row r="30" spans="2:83" s="542" customFormat="1" ht="30" customHeight="1">
      <c r="B30" s="2056"/>
      <c r="C30" s="653"/>
      <c r="D30" s="2104"/>
      <c r="E30" s="653"/>
      <c r="F30" s="2104"/>
      <c r="G30" s="712"/>
      <c r="H30" s="710"/>
      <c r="I30" s="710"/>
      <c r="J30" s="710"/>
      <c r="K30" s="710"/>
      <c r="L30" s="710"/>
      <c r="M30" s="710"/>
      <c r="N30" s="710"/>
      <c r="O30" s="710"/>
      <c r="P30" s="710"/>
      <c r="Q30" s="710"/>
      <c r="R30" s="710"/>
      <c r="S30" s="710"/>
      <c r="T30" s="710"/>
      <c r="U30" s="710"/>
      <c r="V30" s="710"/>
      <c r="W30" s="710"/>
      <c r="X30" s="710"/>
      <c r="Y30" s="710"/>
      <c r="Z30" s="710"/>
      <c r="AA30" s="710"/>
      <c r="AB30" s="710"/>
      <c r="AC30" s="710"/>
      <c r="AD30" s="710"/>
      <c r="AE30" s="710"/>
      <c r="AF30" s="710"/>
      <c r="AG30" s="710"/>
      <c r="AH30" s="710"/>
      <c r="AI30" s="710"/>
      <c r="AJ30" s="710"/>
      <c r="AK30" s="710"/>
      <c r="AL30" s="710"/>
      <c r="AM30" s="710"/>
      <c r="AN30" s="710"/>
      <c r="AO30" s="710"/>
      <c r="AP30" s="710"/>
      <c r="AQ30" s="710"/>
      <c r="AR30" s="710"/>
      <c r="AS30" s="710"/>
      <c r="AT30" s="710"/>
      <c r="AU30" s="710"/>
      <c r="AV30" s="710"/>
      <c r="AW30" s="710"/>
      <c r="AX30" s="710"/>
      <c r="AY30" s="710"/>
      <c r="AZ30" s="710"/>
      <c r="BA30" s="710"/>
      <c r="BB30" s="710"/>
      <c r="BC30" s="710"/>
      <c r="BD30" s="710"/>
      <c r="BE30" s="710"/>
      <c r="BF30" s="710"/>
      <c r="BG30" s="710"/>
      <c r="BH30" s="710"/>
      <c r="BI30" s="710"/>
      <c r="BJ30" s="710"/>
      <c r="BK30" s="710"/>
      <c r="BL30" s="710"/>
      <c r="BM30" s="710"/>
      <c r="BN30" s="710"/>
      <c r="BO30" s="710"/>
      <c r="BP30" s="710"/>
      <c r="BQ30" s="2248"/>
      <c r="BR30" s="1307"/>
      <c r="BS30" s="1307"/>
      <c r="BT30" s="1307"/>
      <c r="BU30" s="1307"/>
      <c r="BV30" s="1307"/>
      <c r="BW30" s="1307"/>
      <c r="BX30" s="1307"/>
      <c r="BY30" s="1307"/>
      <c r="BZ30" s="1307"/>
      <c r="CA30" s="1307"/>
      <c r="CB30" s="2251"/>
      <c r="CC30" s="2254"/>
      <c r="CD30" s="198"/>
      <c r="CE30" s="2058"/>
    </row>
    <row r="31" spans="2:83" s="542" customFormat="1" ht="30" customHeight="1">
      <c r="B31" s="2056"/>
      <c r="C31" s="653"/>
      <c r="D31" s="2104" t="s">
        <v>9</v>
      </c>
      <c r="E31" s="653"/>
      <c r="F31" s="3803"/>
      <c r="G31" s="3803"/>
      <c r="H31" s="3803"/>
      <c r="I31" s="3803"/>
      <c r="J31" s="3803"/>
      <c r="K31" s="3803"/>
      <c r="L31" s="3803"/>
      <c r="M31" s="3803"/>
      <c r="N31" s="3803"/>
      <c r="O31" s="3803"/>
      <c r="P31" s="3803"/>
      <c r="Q31" s="3803"/>
      <c r="R31" s="3803"/>
      <c r="S31" s="3803"/>
      <c r="T31" s="3803"/>
      <c r="U31" s="3803"/>
      <c r="V31" s="3803"/>
      <c r="W31" s="3803"/>
      <c r="X31" s="3803"/>
      <c r="Y31" s="3803"/>
      <c r="Z31" s="3803"/>
      <c r="AA31" s="3803"/>
      <c r="AB31" s="3803"/>
      <c r="AC31" s="3803"/>
      <c r="AD31" s="3803"/>
      <c r="AE31" s="3803"/>
      <c r="AF31" s="3803"/>
      <c r="AG31" s="710"/>
      <c r="AH31" s="710"/>
      <c r="AI31" s="710"/>
      <c r="AJ31" s="710"/>
      <c r="AK31" s="710"/>
      <c r="AL31" s="710"/>
      <c r="AM31" s="710"/>
      <c r="AN31" s="710"/>
      <c r="AO31" s="710"/>
      <c r="AP31" s="710"/>
      <c r="AQ31" s="710"/>
      <c r="AR31" s="710"/>
      <c r="AS31" s="710"/>
      <c r="AT31" s="710"/>
      <c r="AU31" s="710"/>
      <c r="AV31" s="710"/>
      <c r="AW31" s="710"/>
      <c r="AX31" s="710"/>
      <c r="AY31" s="710"/>
      <c r="AZ31" s="710"/>
      <c r="BA31" s="710"/>
      <c r="BB31" s="710"/>
      <c r="BC31" s="710"/>
      <c r="BD31" s="710"/>
      <c r="BE31" s="710"/>
      <c r="BF31" s="710"/>
      <c r="BG31" s="710"/>
      <c r="BH31" s="710"/>
      <c r="BI31" s="710"/>
      <c r="BJ31" s="710"/>
      <c r="BK31" s="710"/>
      <c r="BL31" s="710"/>
      <c r="BM31" s="710"/>
      <c r="BN31" s="710"/>
      <c r="BO31" s="710"/>
      <c r="BP31" s="710"/>
      <c r="BQ31" s="3823" t="s">
        <v>56</v>
      </c>
      <c r="BR31" s="3824"/>
      <c r="BS31" s="3821"/>
      <c r="BT31" s="3816"/>
      <c r="BU31" s="3816"/>
      <c r="BV31" s="3816"/>
      <c r="BW31" s="3816"/>
      <c r="BX31" s="3816"/>
      <c r="BY31" s="3816"/>
      <c r="BZ31" s="3816"/>
      <c r="CA31" s="3817"/>
      <c r="CB31" s="2255"/>
      <c r="CC31" s="2256"/>
      <c r="CD31" s="2064"/>
      <c r="CE31" s="2058"/>
    </row>
    <row r="32" spans="2:83" s="542" customFormat="1" ht="30" customHeight="1">
      <c r="B32" s="2056"/>
      <c r="C32" s="653"/>
      <c r="D32" s="2104"/>
      <c r="E32" s="653"/>
      <c r="F32" s="2067"/>
      <c r="G32" s="712"/>
      <c r="H32" s="2105"/>
      <c r="I32" s="2105"/>
      <c r="J32" s="2105"/>
      <c r="K32" s="2105"/>
      <c r="L32" s="2105"/>
      <c r="M32" s="2105"/>
      <c r="N32" s="2105"/>
      <c r="O32" s="2105"/>
      <c r="P32" s="2105"/>
      <c r="Q32" s="2105"/>
      <c r="R32" s="2105"/>
      <c r="S32" s="2105"/>
      <c r="T32" s="2105"/>
      <c r="U32" s="2105"/>
      <c r="V32" s="2105"/>
      <c r="W32" s="2105"/>
      <c r="X32" s="2105"/>
      <c r="Y32" s="2105"/>
      <c r="Z32" s="2105"/>
      <c r="AA32" s="2105"/>
      <c r="AB32" s="2105"/>
      <c r="AC32" s="2105"/>
      <c r="AD32" s="2105"/>
      <c r="AE32" s="2105"/>
      <c r="AF32" s="2105"/>
      <c r="AG32" s="2105"/>
      <c r="AH32" s="2105"/>
      <c r="AI32" s="2105"/>
      <c r="AJ32" s="2105"/>
      <c r="AK32" s="2105"/>
      <c r="AL32" s="2105"/>
      <c r="AM32" s="2105"/>
      <c r="AN32" s="2105"/>
      <c r="AO32" s="2105"/>
      <c r="AP32" s="2105"/>
      <c r="AQ32" s="2105"/>
      <c r="AR32" s="2105"/>
      <c r="AS32" s="2105"/>
      <c r="AT32" s="2105"/>
      <c r="AU32" s="2105"/>
      <c r="AV32" s="2105"/>
      <c r="AW32" s="2105"/>
      <c r="AX32" s="2105"/>
      <c r="AY32" s="2105"/>
      <c r="AZ32" s="2105"/>
      <c r="BA32" s="2105"/>
      <c r="BB32" s="2105"/>
      <c r="BC32" s="2105"/>
      <c r="BD32" s="2105"/>
      <c r="BE32" s="2105"/>
      <c r="BF32" s="2105"/>
      <c r="BG32" s="2105"/>
      <c r="BH32" s="2105"/>
      <c r="BI32" s="2105"/>
      <c r="BJ32" s="2105"/>
      <c r="BK32" s="2105"/>
      <c r="BL32" s="2105"/>
      <c r="BM32" s="2105"/>
      <c r="BN32" s="2105"/>
      <c r="BO32" s="2105"/>
      <c r="BP32" s="2105"/>
      <c r="BQ32" s="3825"/>
      <c r="BR32" s="3824"/>
      <c r="BS32" s="3818"/>
      <c r="BT32" s="3819"/>
      <c r="BU32" s="3819"/>
      <c r="BV32" s="3819"/>
      <c r="BW32" s="3819"/>
      <c r="BX32" s="3819"/>
      <c r="BY32" s="3819"/>
      <c r="BZ32" s="3819"/>
      <c r="CA32" s="3820"/>
      <c r="CB32" s="2257"/>
      <c r="CC32" s="2258"/>
      <c r="CD32" s="2105"/>
      <c r="CE32" s="2058"/>
    </row>
    <row r="33" spans="2:83" s="542" customFormat="1" ht="30" customHeight="1">
      <c r="B33" s="2056"/>
      <c r="C33" s="653"/>
      <c r="D33" s="2104"/>
      <c r="E33" s="653"/>
      <c r="F33" s="2067"/>
      <c r="G33" s="712"/>
      <c r="H33" s="2105"/>
      <c r="I33" s="2105"/>
      <c r="J33" s="2105"/>
      <c r="K33" s="2105"/>
      <c r="L33" s="2105"/>
      <c r="M33" s="2105"/>
      <c r="N33" s="2105"/>
      <c r="O33" s="2105"/>
      <c r="P33" s="2105"/>
      <c r="Q33" s="2105"/>
      <c r="R33" s="2105"/>
      <c r="S33" s="2105"/>
      <c r="T33" s="2105"/>
      <c r="U33" s="2105"/>
      <c r="V33" s="2105"/>
      <c r="W33" s="2105"/>
      <c r="X33" s="2105"/>
      <c r="Y33" s="2105"/>
      <c r="Z33" s="2105"/>
      <c r="AA33" s="2105"/>
      <c r="AB33" s="2105"/>
      <c r="AC33" s="2105"/>
      <c r="AD33" s="2105"/>
      <c r="AE33" s="2105"/>
      <c r="AF33" s="2105"/>
      <c r="AG33" s="2105"/>
      <c r="AH33" s="2105"/>
      <c r="AI33" s="2105"/>
      <c r="AJ33" s="2105"/>
      <c r="AK33" s="2105"/>
      <c r="AL33" s="2105"/>
      <c r="AM33" s="2105"/>
      <c r="AN33" s="2105"/>
      <c r="AO33" s="2105"/>
      <c r="AP33" s="2105"/>
      <c r="AQ33" s="2105"/>
      <c r="AR33" s="2105"/>
      <c r="AS33" s="2105"/>
      <c r="AT33" s="2105"/>
      <c r="AU33" s="2105"/>
      <c r="AV33" s="2105"/>
      <c r="AW33" s="2105"/>
      <c r="AX33" s="2105"/>
      <c r="AY33" s="2105"/>
      <c r="AZ33" s="2105"/>
      <c r="BA33" s="2105"/>
      <c r="BB33" s="2105"/>
      <c r="BC33" s="2105"/>
      <c r="BD33" s="2105"/>
      <c r="BE33" s="2105"/>
      <c r="BF33" s="2105"/>
      <c r="BG33" s="2105"/>
      <c r="BH33" s="2105"/>
      <c r="BI33" s="2105"/>
      <c r="BJ33" s="2105"/>
      <c r="BK33" s="2105"/>
      <c r="BL33" s="2105"/>
      <c r="BM33" s="2105"/>
      <c r="BN33" s="2105"/>
      <c r="BO33" s="2105"/>
      <c r="BP33" s="2105"/>
      <c r="BQ33" s="2259"/>
      <c r="BR33" s="2260"/>
      <c r="BS33" s="2260"/>
      <c r="BT33" s="2260"/>
      <c r="BU33" s="2260"/>
      <c r="BV33" s="2260"/>
      <c r="BW33" s="2257"/>
      <c r="BX33" s="2257"/>
      <c r="BY33" s="2257"/>
      <c r="BZ33" s="2257"/>
      <c r="CA33" s="2257"/>
      <c r="CB33" s="2257"/>
      <c r="CC33" s="2258"/>
      <c r="CD33" s="2105"/>
      <c r="CE33" s="2058"/>
    </row>
    <row r="34" spans="2:83" s="542" customFormat="1" ht="30" customHeight="1">
      <c r="B34" s="2056"/>
      <c r="C34" s="2104"/>
      <c r="D34" s="2104" t="s">
        <v>26</v>
      </c>
      <c r="E34" s="653"/>
      <c r="F34" s="3803"/>
      <c r="G34" s="3803"/>
      <c r="H34" s="3803"/>
      <c r="I34" s="3803"/>
      <c r="J34" s="3803"/>
      <c r="K34" s="3803"/>
      <c r="L34" s="3803"/>
      <c r="M34" s="3803"/>
      <c r="N34" s="3803"/>
      <c r="O34" s="3803"/>
      <c r="P34" s="3803"/>
      <c r="Q34" s="3803"/>
      <c r="R34" s="3803"/>
      <c r="S34" s="3803"/>
      <c r="T34" s="3803"/>
      <c r="U34" s="3803"/>
      <c r="V34" s="3803"/>
      <c r="W34" s="3803"/>
      <c r="X34" s="3803"/>
      <c r="Y34" s="3803"/>
      <c r="Z34" s="3803"/>
      <c r="AA34" s="3803"/>
      <c r="AB34" s="3803"/>
      <c r="AC34" s="3803"/>
      <c r="AD34" s="3803"/>
      <c r="AE34" s="3803"/>
      <c r="AF34" s="3803"/>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710"/>
      <c r="BQ34" s="3823" t="s">
        <v>57</v>
      </c>
      <c r="BR34" s="3824"/>
      <c r="BS34" s="3821"/>
      <c r="BT34" s="3816"/>
      <c r="BU34" s="3816"/>
      <c r="BV34" s="3816"/>
      <c r="BW34" s="3816"/>
      <c r="BX34" s="3816"/>
      <c r="BY34" s="3816"/>
      <c r="BZ34" s="3816"/>
      <c r="CA34" s="3817"/>
      <c r="CB34" s="2261"/>
      <c r="CC34" s="2262"/>
      <c r="CD34" s="710"/>
      <c r="CE34" s="2058"/>
    </row>
    <row r="35" spans="2:83" s="542" customFormat="1" ht="30" customHeight="1">
      <c r="B35" s="2056"/>
      <c r="C35" s="653"/>
      <c r="D35" s="2067"/>
      <c r="E35" s="653"/>
      <c r="F35" s="712"/>
      <c r="G35" s="710"/>
      <c r="H35" s="710"/>
      <c r="I35" s="710"/>
      <c r="J35" s="710"/>
      <c r="K35" s="710"/>
      <c r="L35" s="710"/>
      <c r="M35" s="710"/>
      <c r="N35" s="710"/>
      <c r="O35" s="710"/>
      <c r="P35" s="710"/>
      <c r="Q35" s="710"/>
      <c r="R35" s="710"/>
      <c r="S35" s="710"/>
      <c r="T35" s="710"/>
      <c r="U35" s="710"/>
      <c r="V35" s="710"/>
      <c r="W35" s="710"/>
      <c r="X35" s="710"/>
      <c r="Y35" s="710"/>
      <c r="Z35" s="710"/>
      <c r="AA35" s="710"/>
      <c r="AB35" s="710"/>
      <c r="AC35" s="710"/>
      <c r="AD35" s="710"/>
      <c r="AE35" s="710"/>
      <c r="AF35" s="710"/>
      <c r="AG35" s="710"/>
      <c r="AH35" s="710"/>
      <c r="AI35" s="710"/>
      <c r="AJ35" s="710"/>
      <c r="AK35" s="710"/>
      <c r="AL35" s="710"/>
      <c r="AM35" s="710"/>
      <c r="AN35" s="710"/>
      <c r="AO35" s="710"/>
      <c r="AP35" s="710"/>
      <c r="AQ35" s="710"/>
      <c r="AR35" s="710"/>
      <c r="AS35" s="710"/>
      <c r="AT35" s="710"/>
      <c r="AU35" s="710"/>
      <c r="AV35" s="710"/>
      <c r="AW35" s="710"/>
      <c r="AX35" s="710"/>
      <c r="AY35" s="710"/>
      <c r="AZ35" s="710"/>
      <c r="BA35" s="710"/>
      <c r="BB35" s="710"/>
      <c r="BC35" s="710"/>
      <c r="BD35" s="710"/>
      <c r="BE35" s="710"/>
      <c r="BF35" s="710"/>
      <c r="BG35" s="710"/>
      <c r="BH35" s="710"/>
      <c r="BI35" s="710"/>
      <c r="BJ35" s="710"/>
      <c r="BK35" s="710"/>
      <c r="BL35" s="710"/>
      <c r="BM35" s="710"/>
      <c r="BN35" s="710"/>
      <c r="BO35" s="710"/>
      <c r="BP35" s="710"/>
      <c r="BQ35" s="3825"/>
      <c r="BR35" s="3824"/>
      <c r="BS35" s="3818"/>
      <c r="BT35" s="3819"/>
      <c r="BU35" s="3819"/>
      <c r="BV35" s="3819"/>
      <c r="BW35" s="3819"/>
      <c r="BX35" s="3819"/>
      <c r="BY35" s="3819"/>
      <c r="BZ35" s="3819"/>
      <c r="CA35" s="3820"/>
      <c r="CB35" s="2261"/>
      <c r="CC35" s="2262"/>
      <c r="CD35" s="710"/>
      <c r="CE35" s="2058"/>
    </row>
    <row r="36" spans="2:83" s="542" customFormat="1" ht="30" customHeight="1">
      <c r="B36" s="2056"/>
      <c r="C36" s="653"/>
      <c r="D36" s="632"/>
      <c r="E36" s="632"/>
      <c r="F36" s="697"/>
      <c r="G36" s="710"/>
      <c r="H36" s="710"/>
      <c r="I36" s="710"/>
      <c r="J36" s="710"/>
      <c r="K36" s="710"/>
      <c r="L36" s="710"/>
      <c r="M36" s="710"/>
      <c r="N36" s="710"/>
      <c r="O36" s="710"/>
      <c r="P36" s="710"/>
      <c r="Q36" s="710"/>
      <c r="R36" s="710"/>
      <c r="S36" s="710"/>
      <c r="T36" s="710"/>
      <c r="U36" s="710"/>
      <c r="V36" s="710"/>
      <c r="W36" s="710"/>
      <c r="X36" s="710"/>
      <c r="Y36" s="710"/>
      <c r="Z36" s="710"/>
      <c r="AA36" s="710"/>
      <c r="AB36" s="710"/>
      <c r="AC36" s="710"/>
      <c r="AD36" s="710"/>
      <c r="AE36" s="710"/>
      <c r="AF36" s="710"/>
      <c r="AG36" s="710"/>
      <c r="AH36" s="710"/>
      <c r="AI36" s="710"/>
      <c r="AJ36" s="710"/>
      <c r="AK36" s="710"/>
      <c r="AL36" s="710"/>
      <c r="AM36" s="710"/>
      <c r="AN36" s="710"/>
      <c r="AO36" s="710"/>
      <c r="AP36" s="710"/>
      <c r="AQ36" s="710"/>
      <c r="AR36" s="710"/>
      <c r="AS36" s="710"/>
      <c r="AT36" s="710"/>
      <c r="AU36" s="710"/>
      <c r="AV36" s="710"/>
      <c r="AW36" s="710"/>
      <c r="AX36" s="710"/>
      <c r="AY36" s="710"/>
      <c r="AZ36" s="710"/>
      <c r="BA36" s="710"/>
      <c r="BB36" s="710"/>
      <c r="BC36" s="710"/>
      <c r="BD36" s="710"/>
      <c r="BE36" s="710"/>
      <c r="BF36" s="710"/>
      <c r="BG36" s="710"/>
      <c r="BH36" s="710"/>
      <c r="BI36" s="710"/>
      <c r="BJ36" s="710"/>
      <c r="BK36" s="710"/>
      <c r="BL36" s="710"/>
      <c r="BM36" s="710"/>
      <c r="BN36" s="710"/>
      <c r="BO36" s="710"/>
      <c r="BP36" s="710"/>
      <c r="BQ36" s="2263"/>
      <c r="BR36" s="2264"/>
      <c r="BS36" s="2265"/>
      <c r="BT36" s="2265"/>
      <c r="BU36" s="2265"/>
      <c r="BV36" s="2265"/>
      <c r="BW36" s="2265"/>
      <c r="BX36" s="2266"/>
      <c r="BY36" s="2266"/>
      <c r="BZ36" s="2265"/>
      <c r="CA36" s="2265"/>
      <c r="CB36" s="2265"/>
      <c r="CC36" s="2267"/>
      <c r="CD36" s="1846"/>
      <c r="CE36" s="2058"/>
    </row>
    <row r="37" spans="2:83" s="542" customFormat="1" ht="30" customHeight="1">
      <c r="B37" s="2056"/>
      <c r="C37" s="653"/>
      <c r="D37" s="2106"/>
      <c r="E37" s="653"/>
      <c r="F37" s="2104"/>
      <c r="G37" s="712"/>
      <c r="H37" s="710"/>
      <c r="I37" s="710"/>
      <c r="J37" s="710"/>
      <c r="K37" s="710"/>
      <c r="L37" s="710"/>
      <c r="M37" s="710"/>
      <c r="N37" s="710"/>
      <c r="O37" s="710"/>
      <c r="P37" s="710"/>
      <c r="Q37" s="710"/>
      <c r="R37" s="710"/>
      <c r="S37" s="710"/>
      <c r="T37" s="710"/>
      <c r="U37" s="710"/>
      <c r="V37" s="710"/>
      <c r="W37" s="710"/>
      <c r="X37" s="710"/>
      <c r="Y37" s="710"/>
      <c r="Z37" s="710"/>
      <c r="AA37" s="710"/>
      <c r="AB37" s="710"/>
      <c r="AC37" s="710"/>
      <c r="AD37" s="710"/>
      <c r="AE37" s="710"/>
      <c r="AF37" s="710"/>
      <c r="AG37" s="710"/>
      <c r="AH37" s="710"/>
      <c r="AI37" s="710"/>
      <c r="AJ37" s="710"/>
      <c r="AK37" s="710"/>
      <c r="AL37" s="710"/>
      <c r="AM37" s="710"/>
      <c r="AN37" s="710"/>
      <c r="AO37" s="710"/>
      <c r="AP37" s="710"/>
      <c r="AQ37" s="710"/>
      <c r="AR37" s="710"/>
      <c r="AS37" s="710"/>
      <c r="AT37" s="710"/>
      <c r="AU37" s="710"/>
      <c r="AV37" s="710"/>
      <c r="AW37" s="710"/>
      <c r="AX37" s="710"/>
      <c r="AY37" s="710"/>
      <c r="AZ37" s="710"/>
      <c r="BA37" s="710"/>
      <c r="BB37" s="710"/>
      <c r="BC37" s="710"/>
      <c r="BD37" s="710"/>
      <c r="BE37" s="710"/>
      <c r="BF37" s="710"/>
      <c r="BG37" s="710"/>
      <c r="BH37" s="710"/>
      <c r="BI37" s="710"/>
      <c r="BJ37" s="710"/>
      <c r="BK37" s="710"/>
      <c r="BL37" s="710"/>
      <c r="BM37" s="710"/>
      <c r="BN37" s="710"/>
      <c r="BO37" s="710"/>
      <c r="BP37" s="710"/>
      <c r="BQ37" s="3827"/>
      <c r="BR37" s="3828"/>
      <c r="BS37" s="3830"/>
      <c r="BT37" s="3830"/>
      <c r="BU37" s="3830"/>
      <c r="BV37" s="3830"/>
      <c r="BW37" s="3830"/>
      <c r="BX37" s="3830"/>
      <c r="BY37" s="3830"/>
      <c r="BZ37" s="3830"/>
      <c r="CA37" s="3830"/>
      <c r="CB37" s="3829"/>
      <c r="CC37" s="3829"/>
      <c r="CD37" s="2064"/>
      <c r="CE37" s="2058"/>
    </row>
    <row r="38" spans="2:83" s="198" customFormat="1" ht="30" customHeight="1">
      <c r="B38" s="1844"/>
      <c r="C38" s="653"/>
      <c r="D38" s="2066"/>
      <c r="E38" s="653"/>
      <c r="F38" s="2067"/>
      <c r="G38" s="712"/>
      <c r="H38" s="710"/>
      <c r="I38" s="710"/>
      <c r="J38" s="710"/>
      <c r="K38" s="710"/>
      <c r="L38" s="710"/>
      <c r="M38" s="710"/>
      <c r="N38" s="710"/>
      <c r="O38" s="710"/>
      <c r="P38" s="710"/>
      <c r="Q38" s="710"/>
      <c r="R38" s="710"/>
      <c r="S38" s="710"/>
      <c r="T38" s="710"/>
      <c r="U38" s="710"/>
      <c r="V38" s="710"/>
      <c r="W38" s="710"/>
      <c r="X38" s="710"/>
      <c r="Y38" s="710"/>
      <c r="Z38" s="710"/>
      <c r="AA38" s="710"/>
      <c r="AB38" s="710"/>
      <c r="AC38" s="710"/>
      <c r="AD38" s="710"/>
      <c r="AE38" s="710"/>
      <c r="AF38" s="710"/>
      <c r="AG38" s="710"/>
      <c r="AH38" s="710"/>
      <c r="AI38" s="710"/>
      <c r="AJ38" s="710"/>
      <c r="AK38" s="710"/>
      <c r="AL38" s="710"/>
      <c r="AM38" s="710"/>
      <c r="AN38" s="710"/>
      <c r="AO38" s="710"/>
      <c r="AP38" s="710"/>
      <c r="AQ38" s="710"/>
      <c r="AR38" s="710"/>
      <c r="AS38" s="710"/>
      <c r="AT38" s="710"/>
      <c r="AU38" s="710"/>
      <c r="AV38" s="710"/>
      <c r="AW38" s="710"/>
      <c r="AX38" s="710"/>
      <c r="AY38" s="710"/>
      <c r="AZ38" s="710"/>
      <c r="BA38" s="710"/>
      <c r="BB38" s="710"/>
      <c r="BC38" s="710"/>
      <c r="BD38" s="710"/>
      <c r="BE38" s="710"/>
      <c r="BF38" s="710"/>
      <c r="BG38" s="710"/>
      <c r="BH38" s="710"/>
      <c r="BI38" s="710"/>
      <c r="BJ38" s="710"/>
      <c r="BK38" s="710"/>
      <c r="BL38" s="710"/>
      <c r="BM38" s="710"/>
      <c r="BN38" s="710"/>
      <c r="BO38" s="710"/>
      <c r="BP38" s="710"/>
      <c r="BQ38" s="3828"/>
      <c r="BR38" s="3828"/>
      <c r="BS38" s="3830"/>
      <c r="BT38" s="3830"/>
      <c r="BU38" s="3830"/>
      <c r="BV38" s="3830"/>
      <c r="BW38" s="3830"/>
      <c r="BX38" s="3830"/>
      <c r="BY38" s="3830"/>
      <c r="BZ38" s="3830"/>
      <c r="CA38" s="3830"/>
      <c r="CB38" s="3829"/>
      <c r="CC38" s="3829"/>
      <c r="CD38" s="2064"/>
      <c r="CE38" s="2060"/>
    </row>
    <row r="39" spans="2:83" s="198" customFormat="1" ht="30" customHeight="1">
      <c r="B39" s="2086"/>
      <c r="C39" s="2108"/>
      <c r="D39" s="2115"/>
      <c r="E39" s="2115"/>
      <c r="F39" s="2108"/>
      <c r="G39" s="2110"/>
      <c r="H39" s="2116"/>
      <c r="I39" s="2116"/>
      <c r="J39" s="2116"/>
      <c r="K39" s="2116"/>
      <c r="L39" s="2116"/>
      <c r="M39" s="2116"/>
      <c r="N39" s="2116"/>
      <c r="O39" s="2116"/>
      <c r="P39" s="2116"/>
      <c r="Q39" s="2116"/>
      <c r="R39" s="2116"/>
      <c r="S39" s="2116"/>
      <c r="T39" s="2116"/>
      <c r="U39" s="2116"/>
      <c r="V39" s="2116"/>
      <c r="W39" s="2116"/>
      <c r="X39" s="2116"/>
      <c r="Y39" s="2116"/>
      <c r="Z39" s="2116"/>
      <c r="AA39" s="2116"/>
      <c r="AB39" s="2116"/>
      <c r="AC39" s="2116"/>
      <c r="AD39" s="2116"/>
      <c r="AE39" s="2116"/>
      <c r="AF39" s="2116"/>
      <c r="AG39" s="2116"/>
      <c r="AH39" s="2116"/>
      <c r="AI39" s="2116"/>
      <c r="AJ39" s="2116"/>
      <c r="AK39" s="2116"/>
      <c r="AL39" s="2116"/>
      <c r="AM39" s="2116"/>
      <c r="AN39" s="2116"/>
      <c r="AO39" s="2116"/>
      <c r="AP39" s="2116"/>
      <c r="AQ39" s="2116"/>
      <c r="AR39" s="2116"/>
      <c r="AS39" s="2116"/>
      <c r="AT39" s="2116"/>
      <c r="AU39" s="2116"/>
      <c r="AV39" s="2116"/>
      <c r="AW39" s="2116"/>
      <c r="AX39" s="2116"/>
      <c r="AY39" s="2116"/>
      <c r="AZ39" s="2116"/>
      <c r="BA39" s="2116"/>
      <c r="BB39" s="2116"/>
      <c r="BC39" s="2116"/>
      <c r="BD39" s="2116"/>
      <c r="BE39" s="2116"/>
      <c r="BF39" s="2116"/>
      <c r="BG39" s="2116"/>
      <c r="BH39" s="2116"/>
      <c r="BI39" s="2116"/>
      <c r="BJ39" s="2116"/>
      <c r="BK39" s="2116"/>
      <c r="BL39" s="2116"/>
      <c r="BM39" s="2116"/>
      <c r="BN39" s="2116"/>
      <c r="BO39" s="2116"/>
      <c r="BP39" s="2116"/>
      <c r="BQ39" s="2116"/>
      <c r="BR39" s="2116"/>
      <c r="BS39" s="2116"/>
      <c r="BT39" s="2116"/>
      <c r="BU39" s="2116"/>
      <c r="BV39" s="2116"/>
      <c r="BW39" s="2116"/>
      <c r="BX39" s="2116"/>
      <c r="BY39" s="2116"/>
      <c r="BZ39" s="2116"/>
      <c r="CA39" s="2116"/>
      <c r="CB39" s="2116"/>
      <c r="CC39" s="2116"/>
      <c r="CD39" s="2116"/>
      <c r="CE39" s="2088"/>
    </row>
    <row r="40" spans="2:83" s="198" customFormat="1" ht="30" customHeight="1">
      <c r="B40" s="1844"/>
      <c r="C40" s="653"/>
      <c r="D40" s="2106"/>
      <c r="E40" s="653"/>
      <c r="F40" s="2104"/>
      <c r="G40" s="712"/>
      <c r="H40" s="710"/>
      <c r="I40" s="710"/>
      <c r="J40" s="710"/>
      <c r="K40" s="710"/>
      <c r="L40" s="710"/>
      <c r="M40" s="710"/>
      <c r="N40" s="710"/>
      <c r="O40" s="710"/>
      <c r="P40" s="710"/>
      <c r="Q40" s="2062"/>
      <c r="R40" s="710"/>
      <c r="S40" s="710"/>
      <c r="T40" s="710"/>
      <c r="U40" s="710"/>
      <c r="V40" s="710"/>
      <c r="W40" s="710"/>
      <c r="X40" s="710"/>
      <c r="Y40" s="710"/>
      <c r="Z40" s="710"/>
      <c r="AA40" s="710"/>
      <c r="AB40" s="710"/>
      <c r="AC40" s="710"/>
      <c r="AD40" s="710"/>
      <c r="AE40" s="710"/>
      <c r="AF40" s="710"/>
      <c r="AG40" s="710"/>
      <c r="AH40" s="710"/>
      <c r="AI40" s="710"/>
      <c r="AJ40" s="710"/>
      <c r="AK40" s="710"/>
      <c r="AL40" s="710"/>
      <c r="AM40" s="710"/>
      <c r="AN40" s="710"/>
      <c r="AO40" s="710"/>
      <c r="AP40" s="710"/>
      <c r="AQ40" s="648"/>
      <c r="AR40" s="648"/>
      <c r="AS40" s="648"/>
      <c r="AT40" s="648"/>
      <c r="AU40" s="648"/>
      <c r="AV40" s="648"/>
      <c r="AW40" s="648"/>
      <c r="AX40" s="648"/>
      <c r="AY40" s="648"/>
      <c r="AZ40" s="648"/>
      <c r="BA40" s="648"/>
      <c r="BB40" s="648"/>
      <c r="BC40" s="648"/>
      <c r="BD40" s="648"/>
      <c r="BE40" s="648"/>
      <c r="BF40" s="648"/>
      <c r="BG40" s="648"/>
      <c r="BH40" s="648"/>
      <c r="BI40" s="648"/>
      <c r="BJ40" s="648"/>
      <c r="BK40" s="648"/>
      <c r="BL40" s="648"/>
      <c r="BM40" s="648"/>
      <c r="BN40" s="648"/>
      <c r="BO40" s="648"/>
      <c r="BP40" s="648"/>
      <c r="BQ40" s="648"/>
      <c r="BR40" s="648"/>
      <c r="BS40" s="648"/>
      <c r="BT40" s="648"/>
      <c r="BU40" s="648"/>
      <c r="BV40" s="648"/>
      <c r="BW40" s="648"/>
      <c r="BX40" s="648"/>
      <c r="BY40" s="648"/>
      <c r="BZ40" s="648"/>
      <c r="CA40" s="648"/>
      <c r="CB40" s="648"/>
      <c r="CC40" s="648"/>
      <c r="CD40" s="648"/>
      <c r="CE40" s="2060"/>
    </row>
    <row r="41" spans="2:83" s="198" customFormat="1" ht="30" customHeight="1">
      <c r="B41" s="1844"/>
      <c r="C41" s="653"/>
      <c r="D41" s="2106"/>
      <c r="E41" s="653"/>
      <c r="F41" s="2104"/>
      <c r="G41" s="712"/>
      <c r="H41" s="710"/>
      <c r="I41" s="710"/>
      <c r="J41" s="710"/>
      <c r="K41" s="710"/>
      <c r="L41" s="710"/>
      <c r="M41" s="710"/>
      <c r="N41" s="710"/>
      <c r="O41" s="710"/>
      <c r="P41" s="710"/>
      <c r="Q41" s="2062"/>
      <c r="R41" s="710"/>
      <c r="S41" s="710"/>
      <c r="T41" s="710"/>
      <c r="U41" s="710"/>
      <c r="V41" s="710"/>
      <c r="W41" s="710"/>
      <c r="X41" s="710"/>
      <c r="Y41" s="710"/>
      <c r="Z41" s="710"/>
      <c r="AA41" s="710"/>
      <c r="AB41" s="710"/>
      <c r="AC41" s="710"/>
      <c r="AD41" s="710"/>
      <c r="AE41" s="710"/>
      <c r="AF41" s="710"/>
      <c r="AG41" s="710"/>
      <c r="AH41" s="710"/>
      <c r="AI41" s="710"/>
      <c r="AJ41" s="710"/>
      <c r="AK41" s="710"/>
      <c r="AL41" s="710"/>
      <c r="AM41" s="710"/>
      <c r="AN41" s="710"/>
      <c r="AO41" s="710"/>
      <c r="AP41" s="710"/>
      <c r="AQ41" s="3833" t="s">
        <v>2641</v>
      </c>
      <c r="AR41" s="3791"/>
      <c r="AS41" s="3791"/>
      <c r="AT41" s="3791"/>
      <c r="AU41" s="3791"/>
      <c r="AV41" s="3791"/>
      <c r="AW41" s="3791"/>
      <c r="AX41" s="3791"/>
      <c r="AY41" s="3791"/>
      <c r="AZ41" s="3791"/>
      <c r="BA41" s="3791"/>
      <c r="BB41" s="3791"/>
      <c r="BC41" s="3791"/>
      <c r="BD41" s="3791"/>
      <c r="BE41" s="3791"/>
      <c r="BF41" s="3791"/>
      <c r="BG41" s="3791"/>
      <c r="BH41" s="3791"/>
      <c r="BI41" s="3791"/>
      <c r="BJ41" s="3791"/>
      <c r="BK41" s="3791"/>
      <c r="BL41" s="3791"/>
      <c r="BM41" s="3791"/>
      <c r="BN41" s="3791"/>
      <c r="BO41" s="3791"/>
      <c r="BP41" s="3791"/>
      <c r="BQ41" s="3791"/>
      <c r="BR41" s="3791"/>
      <c r="BS41" s="3791"/>
      <c r="BT41" s="3791"/>
      <c r="BU41" s="3791"/>
      <c r="BV41" s="3791"/>
      <c r="BW41" s="3791"/>
      <c r="BX41" s="3791"/>
      <c r="BY41" s="3791"/>
      <c r="BZ41" s="3791"/>
      <c r="CA41" s="3791"/>
      <c r="CB41" s="3791"/>
      <c r="CC41" s="3791"/>
      <c r="CD41" s="2063"/>
      <c r="CE41" s="2060"/>
    </row>
    <row r="42" spans="2:83" s="198" customFormat="1" ht="30" customHeight="1">
      <c r="B42" s="1844"/>
      <c r="C42" s="653"/>
      <c r="D42" s="2106"/>
      <c r="E42" s="653"/>
      <c r="F42" s="2104"/>
      <c r="G42" s="712"/>
      <c r="H42" s="710"/>
      <c r="I42" s="710"/>
      <c r="J42" s="710"/>
      <c r="K42" s="710"/>
      <c r="L42" s="710"/>
      <c r="M42" s="710"/>
      <c r="N42" s="710"/>
      <c r="O42" s="710"/>
      <c r="P42" s="710"/>
      <c r="Q42" s="2062"/>
      <c r="R42" s="710"/>
      <c r="S42" s="710"/>
      <c r="T42" s="710"/>
      <c r="U42" s="710"/>
      <c r="V42" s="710"/>
      <c r="W42" s="710"/>
      <c r="X42" s="710"/>
      <c r="Y42" s="710"/>
      <c r="Z42" s="710"/>
      <c r="AA42" s="710"/>
      <c r="AB42" s="710"/>
      <c r="AC42" s="710"/>
      <c r="AD42" s="710"/>
      <c r="AE42" s="710"/>
      <c r="AF42" s="710"/>
      <c r="AG42" s="710"/>
      <c r="AH42" s="710"/>
      <c r="AI42" s="710"/>
      <c r="AJ42" s="710"/>
      <c r="AK42" s="710"/>
      <c r="AL42" s="710"/>
      <c r="AM42" s="710"/>
      <c r="AN42" s="710"/>
      <c r="AO42" s="710"/>
      <c r="AP42" s="710"/>
      <c r="AQ42" s="3791"/>
      <c r="AR42" s="3791"/>
      <c r="AS42" s="3791"/>
      <c r="AT42" s="3791"/>
      <c r="AU42" s="3791"/>
      <c r="AV42" s="3791"/>
      <c r="AW42" s="3791"/>
      <c r="AX42" s="3791"/>
      <c r="AY42" s="3791"/>
      <c r="AZ42" s="3791"/>
      <c r="BA42" s="3791"/>
      <c r="BB42" s="3791"/>
      <c r="BC42" s="3791"/>
      <c r="BD42" s="3791"/>
      <c r="BE42" s="3791"/>
      <c r="BF42" s="3791"/>
      <c r="BG42" s="3791"/>
      <c r="BH42" s="3791"/>
      <c r="BI42" s="3791"/>
      <c r="BJ42" s="3791"/>
      <c r="BK42" s="3791"/>
      <c r="BL42" s="3791"/>
      <c r="BM42" s="3791"/>
      <c r="BN42" s="3791"/>
      <c r="BO42" s="3791"/>
      <c r="BP42" s="3791"/>
      <c r="BQ42" s="3791"/>
      <c r="BR42" s="3791"/>
      <c r="BS42" s="3791"/>
      <c r="BT42" s="3791"/>
      <c r="BU42" s="3791"/>
      <c r="BV42" s="3791"/>
      <c r="BW42" s="3791"/>
      <c r="BX42" s="3791"/>
      <c r="BY42" s="3791"/>
      <c r="BZ42" s="3791"/>
      <c r="CA42" s="3791"/>
      <c r="CB42" s="3791"/>
      <c r="CC42" s="3791"/>
      <c r="CD42" s="2063"/>
      <c r="CE42" s="2060"/>
    </row>
    <row r="43" spans="2:83" s="198" customFormat="1" ht="30" customHeight="1">
      <c r="B43" s="1844"/>
      <c r="C43" s="653"/>
      <c r="D43" s="2066"/>
      <c r="E43" s="653"/>
      <c r="F43" s="2067"/>
      <c r="G43" s="712"/>
      <c r="H43" s="710"/>
      <c r="I43" s="710"/>
      <c r="J43" s="710"/>
      <c r="K43" s="710"/>
      <c r="L43" s="710"/>
      <c r="M43" s="710"/>
      <c r="N43" s="710"/>
      <c r="O43" s="710"/>
      <c r="P43" s="710"/>
      <c r="Q43" s="2062"/>
      <c r="R43" s="710"/>
      <c r="S43" s="710"/>
      <c r="T43" s="710"/>
      <c r="U43" s="710"/>
      <c r="V43" s="710"/>
      <c r="W43" s="710"/>
      <c r="X43" s="710"/>
      <c r="Y43" s="710"/>
      <c r="Z43" s="710"/>
      <c r="AA43" s="710"/>
      <c r="AB43" s="710"/>
      <c r="AC43" s="710"/>
      <c r="AD43" s="710"/>
      <c r="AE43" s="710"/>
      <c r="AF43" s="710"/>
      <c r="AG43" s="710"/>
      <c r="AH43" s="710"/>
      <c r="AI43" s="710"/>
      <c r="AJ43" s="710"/>
      <c r="AK43" s="710"/>
      <c r="AL43" s="710"/>
      <c r="AM43" s="710"/>
      <c r="AN43" s="710"/>
      <c r="AO43" s="710"/>
      <c r="AP43" s="710"/>
      <c r="AQ43" s="2118"/>
      <c r="AR43" s="2118"/>
      <c r="AS43" s="2118"/>
      <c r="AT43" s="2118"/>
      <c r="AU43" s="2118"/>
      <c r="AV43" s="2118"/>
      <c r="AW43" s="2118"/>
      <c r="AX43" s="2118"/>
      <c r="AY43" s="2118"/>
      <c r="AZ43" s="2118"/>
      <c r="BA43" s="2118"/>
      <c r="BB43" s="2118"/>
      <c r="BC43" s="2118"/>
      <c r="BD43" s="2118"/>
      <c r="BE43" s="2118"/>
      <c r="BF43" s="2118"/>
      <c r="BG43" s="2118"/>
      <c r="BH43" s="2118"/>
      <c r="BI43" s="2118"/>
      <c r="BJ43" s="2118"/>
      <c r="BK43" s="2118"/>
      <c r="BL43" s="2118"/>
      <c r="BM43" s="2118"/>
      <c r="BN43" s="2118"/>
      <c r="BO43" s="2118"/>
      <c r="BP43" s="2118"/>
      <c r="BQ43" s="2118"/>
      <c r="BR43" s="2118"/>
      <c r="BS43" s="2118"/>
      <c r="BT43" s="2118"/>
      <c r="BU43" s="2118"/>
      <c r="BV43" s="2118"/>
      <c r="BW43" s="2118"/>
      <c r="BX43" s="3832">
        <v>410007</v>
      </c>
      <c r="BY43" s="3832"/>
      <c r="BZ43" s="3832"/>
      <c r="CA43" s="3832"/>
      <c r="CB43" s="3832"/>
      <c r="CC43" s="3832"/>
      <c r="CD43" s="2119"/>
      <c r="CE43" s="2060"/>
    </row>
    <row r="44" spans="2:83" s="198" customFormat="1" ht="30" customHeight="1">
      <c r="B44" s="1844"/>
      <c r="C44" s="2104" t="s">
        <v>537</v>
      </c>
      <c r="D44" s="712" t="s">
        <v>1200</v>
      </c>
      <c r="E44" s="653"/>
      <c r="F44" s="2067"/>
      <c r="G44" s="712"/>
      <c r="H44" s="710"/>
      <c r="I44" s="710"/>
      <c r="J44" s="710"/>
      <c r="K44" s="710"/>
      <c r="L44" s="710"/>
      <c r="M44" s="710"/>
      <c r="N44" s="710"/>
      <c r="O44" s="710"/>
      <c r="P44" s="710"/>
      <c r="Q44" s="2065"/>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3804"/>
      <c r="AR44" s="3805"/>
      <c r="AS44" s="3805"/>
      <c r="AT44" s="3805"/>
      <c r="AU44" s="3805"/>
      <c r="AV44" s="3805"/>
      <c r="AW44" s="3805"/>
      <c r="AX44" s="3805"/>
      <c r="AY44" s="3805"/>
      <c r="AZ44" s="3805"/>
      <c r="BA44" s="3805"/>
      <c r="BB44" s="3805"/>
      <c r="BC44" s="3805"/>
      <c r="BD44" s="3805"/>
      <c r="BE44" s="3805"/>
      <c r="BF44" s="3805"/>
      <c r="BG44" s="3805"/>
      <c r="BH44" s="3805"/>
      <c r="BI44" s="3805"/>
      <c r="BJ44" s="3805"/>
      <c r="BK44" s="3805"/>
      <c r="BL44" s="3805"/>
      <c r="BM44" s="3805"/>
      <c r="BN44" s="3805"/>
      <c r="BO44" s="3805"/>
      <c r="BP44" s="3805"/>
      <c r="BQ44" s="3805"/>
      <c r="BR44" s="3805"/>
      <c r="BS44" s="3805"/>
      <c r="BT44" s="3805"/>
      <c r="BU44" s="3805"/>
      <c r="BV44" s="3805"/>
      <c r="BW44" s="3805"/>
      <c r="BX44" s="3805"/>
      <c r="BY44" s="3805"/>
      <c r="BZ44" s="3805"/>
      <c r="CA44" s="3805"/>
      <c r="CB44" s="3805"/>
      <c r="CC44" s="3806"/>
      <c r="CD44" s="2064"/>
      <c r="CE44" s="2060"/>
    </row>
    <row r="45" spans="2:83" s="198" customFormat="1" ht="30" customHeight="1">
      <c r="B45" s="1844"/>
      <c r="C45" s="653"/>
      <c r="D45" s="2117" t="s">
        <v>1201</v>
      </c>
      <c r="E45" s="653"/>
      <c r="F45" s="2104"/>
      <c r="G45" s="712"/>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3807"/>
      <c r="AR45" s="3808"/>
      <c r="AS45" s="3808"/>
      <c r="AT45" s="3808"/>
      <c r="AU45" s="3808"/>
      <c r="AV45" s="3808"/>
      <c r="AW45" s="3808"/>
      <c r="AX45" s="3808"/>
      <c r="AY45" s="3808"/>
      <c r="AZ45" s="3808"/>
      <c r="BA45" s="3808"/>
      <c r="BB45" s="3808"/>
      <c r="BC45" s="3808"/>
      <c r="BD45" s="3808"/>
      <c r="BE45" s="3808"/>
      <c r="BF45" s="3808"/>
      <c r="BG45" s="3808"/>
      <c r="BH45" s="3808"/>
      <c r="BI45" s="3808"/>
      <c r="BJ45" s="3808"/>
      <c r="BK45" s="3808"/>
      <c r="BL45" s="3808"/>
      <c r="BM45" s="3808"/>
      <c r="BN45" s="3808"/>
      <c r="BO45" s="3808"/>
      <c r="BP45" s="3808"/>
      <c r="BQ45" s="3808"/>
      <c r="BR45" s="3808"/>
      <c r="BS45" s="3808"/>
      <c r="BT45" s="3808"/>
      <c r="BU45" s="3808"/>
      <c r="BV45" s="3808"/>
      <c r="BW45" s="3808"/>
      <c r="BX45" s="3808"/>
      <c r="BY45" s="3808"/>
      <c r="BZ45" s="3808"/>
      <c r="CA45" s="3808"/>
      <c r="CB45" s="3808"/>
      <c r="CC45" s="3809"/>
      <c r="CD45" s="2068"/>
      <c r="CE45" s="2060"/>
    </row>
    <row r="46" spans="2:83" s="198" customFormat="1" ht="30" customHeight="1">
      <c r="B46" s="1844"/>
      <c r="C46" s="653"/>
      <c r="D46" s="2104"/>
      <c r="E46" s="653"/>
      <c r="F46" s="2067"/>
      <c r="G46" s="712"/>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710"/>
      <c r="AM46" s="710"/>
      <c r="AN46" s="710"/>
      <c r="AO46" s="710"/>
      <c r="AP46" s="710"/>
      <c r="AQ46" s="710"/>
      <c r="AR46" s="710"/>
      <c r="AS46" s="710"/>
      <c r="AT46" s="710"/>
      <c r="AU46" s="710"/>
      <c r="AV46" s="710"/>
      <c r="AW46" s="710"/>
      <c r="AX46" s="710"/>
      <c r="AY46" s="710"/>
      <c r="AZ46" s="710"/>
      <c r="BA46" s="710"/>
      <c r="BB46" s="710"/>
      <c r="BC46" s="710"/>
      <c r="BD46" s="710"/>
      <c r="BE46" s="710"/>
      <c r="BF46" s="710"/>
      <c r="BG46" s="710"/>
      <c r="BH46" s="710"/>
      <c r="BI46" s="710"/>
      <c r="BJ46" s="710"/>
      <c r="BK46" s="710"/>
      <c r="BL46" s="710"/>
      <c r="BM46" s="710"/>
      <c r="BN46" s="710"/>
      <c r="BO46" s="710"/>
      <c r="BP46" s="710"/>
      <c r="BQ46" s="710"/>
      <c r="BR46" s="710"/>
      <c r="BS46" s="710"/>
      <c r="BT46" s="710"/>
      <c r="BU46" s="710"/>
      <c r="BV46" s="710"/>
      <c r="BW46" s="710"/>
      <c r="BX46" s="710"/>
      <c r="BY46" s="710"/>
      <c r="BZ46" s="710"/>
      <c r="CA46" s="710"/>
      <c r="CB46" s="2068"/>
      <c r="CC46" s="2068"/>
      <c r="CD46" s="2068"/>
      <c r="CE46" s="2060"/>
    </row>
    <row r="47" spans="2:83" s="198" customFormat="1" ht="30" customHeight="1">
      <c r="B47" s="197"/>
      <c r="C47" s="26"/>
      <c r="F47" s="25"/>
      <c r="G47" s="32"/>
      <c r="H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32"/>
      <c r="BE47" s="32"/>
      <c r="BF47" s="32"/>
      <c r="BG47" s="32"/>
      <c r="BH47" s="32"/>
      <c r="BI47" s="32"/>
      <c r="BJ47" s="32"/>
      <c r="BK47" s="32"/>
      <c r="BL47" s="32"/>
      <c r="BM47" s="32"/>
      <c r="BN47" s="32"/>
      <c r="BO47" s="32"/>
      <c r="BP47" s="32"/>
      <c r="BQ47" s="32"/>
      <c r="BR47" s="32"/>
      <c r="BS47" s="32"/>
      <c r="BT47" s="32"/>
      <c r="BU47" s="32"/>
      <c r="BV47" s="32"/>
      <c r="BW47" s="32"/>
      <c r="BX47" s="32"/>
      <c r="BY47" s="3834">
        <v>410008</v>
      </c>
      <c r="BZ47" s="3834"/>
      <c r="CA47" s="3834"/>
      <c r="CB47" s="3834"/>
      <c r="CC47" s="3834"/>
      <c r="CD47" s="2120"/>
      <c r="CE47" s="208"/>
    </row>
    <row r="48" spans="2:83" s="198" customFormat="1" ht="30" customHeight="1">
      <c r="B48" s="197"/>
      <c r="C48" s="26"/>
      <c r="D48" s="318" t="s">
        <v>2931</v>
      </c>
      <c r="E48" s="26"/>
      <c r="F48" s="25"/>
      <c r="G48" s="32"/>
      <c r="H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32"/>
      <c r="BE48" s="32"/>
      <c r="BF48" s="32"/>
      <c r="BG48" s="32"/>
      <c r="BH48" s="32"/>
      <c r="BI48" s="32"/>
      <c r="BJ48" s="32"/>
      <c r="BK48" s="32"/>
      <c r="BL48" s="32"/>
      <c r="BM48" s="32"/>
      <c r="BN48" s="32"/>
      <c r="BO48" s="32"/>
      <c r="BP48" s="32"/>
      <c r="BQ48" s="32"/>
      <c r="BR48" s="32"/>
      <c r="BS48" s="32"/>
      <c r="BT48" s="32"/>
      <c r="BU48" s="32"/>
      <c r="BV48" s="32"/>
      <c r="BW48" s="3835"/>
      <c r="BX48" s="3836"/>
      <c r="BY48" s="3836"/>
      <c r="BZ48" s="3836"/>
      <c r="CA48" s="3836"/>
      <c r="CB48" s="3836"/>
      <c r="CC48" s="3837"/>
      <c r="CD48" s="3708" t="s">
        <v>45</v>
      </c>
      <c r="CE48" s="3831"/>
    </row>
    <row r="49" spans="2:83" s="198" customFormat="1" ht="30" customHeight="1">
      <c r="B49" s="197"/>
      <c r="C49" s="21"/>
      <c r="D49" s="318" t="s">
        <v>2639</v>
      </c>
      <c r="E49" s="26"/>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838"/>
      <c r="BX49" s="3839"/>
      <c r="BY49" s="3839"/>
      <c r="BZ49" s="3839"/>
      <c r="CA49" s="3839"/>
      <c r="CB49" s="3839"/>
      <c r="CC49" s="3840"/>
      <c r="CD49" s="3708"/>
      <c r="CE49" s="3831"/>
    </row>
    <row r="50" spans="2:83" s="198" customFormat="1" ht="30" customHeight="1">
      <c r="B50" s="197"/>
      <c r="C50" s="32"/>
      <c r="D50" s="1315" t="s">
        <v>2640</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208"/>
    </row>
    <row r="51" spans="2:83" s="198" customFormat="1" ht="30" customHeight="1">
      <c r="B51" s="197"/>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67"/>
      <c r="AZ51" s="32"/>
      <c r="BA51" s="32"/>
      <c r="BB51" s="32"/>
      <c r="BC51" s="32"/>
      <c r="BD51" s="32"/>
      <c r="BE51" s="32"/>
      <c r="BF51" s="32"/>
      <c r="BG51" s="32"/>
      <c r="BH51" s="32"/>
      <c r="BI51" s="32"/>
      <c r="BJ51" s="32"/>
      <c r="BK51" s="32"/>
      <c r="BL51" s="32"/>
      <c r="BM51" s="32"/>
      <c r="BN51" s="32"/>
      <c r="BO51" s="32"/>
      <c r="BP51" s="32"/>
      <c r="CE51" s="208"/>
    </row>
    <row r="52" spans="2:83" s="198" customFormat="1" ht="30" customHeight="1">
      <c r="B52" s="197"/>
      <c r="C52" s="32"/>
      <c r="D52" s="3813"/>
      <c r="E52" s="3813"/>
      <c r="F52" s="3813"/>
      <c r="G52" s="3813"/>
      <c r="H52" s="3813"/>
      <c r="I52" s="3813"/>
      <c r="J52" s="3813"/>
      <c r="K52" s="3813"/>
      <c r="L52" s="3813"/>
      <c r="M52" s="3813"/>
      <c r="N52" s="3813"/>
      <c r="O52" s="3813"/>
      <c r="P52" s="3813"/>
      <c r="Q52" s="3813"/>
      <c r="R52" s="3813"/>
      <c r="S52" s="3813"/>
      <c r="T52" s="3813"/>
      <c r="U52" s="3813"/>
      <c r="V52" s="3813"/>
      <c r="W52" s="3813"/>
      <c r="X52" s="3813"/>
      <c r="Y52" s="3813"/>
      <c r="Z52" s="3813"/>
      <c r="AA52" s="3813"/>
      <c r="AB52" s="3813"/>
      <c r="AC52" s="3813"/>
      <c r="AD52" s="3813"/>
      <c r="AE52" s="3813"/>
      <c r="AF52" s="3813"/>
      <c r="AG52" s="3813"/>
      <c r="AH52" s="3813"/>
      <c r="AI52" s="3813"/>
      <c r="AJ52" s="3813"/>
      <c r="AK52" s="3813"/>
      <c r="AL52" s="3813"/>
      <c r="AM52" s="3813"/>
      <c r="AN52" s="3813"/>
      <c r="AO52" s="3813"/>
      <c r="AP52" s="3813"/>
      <c r="AQ52" s="3813"/>
      <c r="AR52" s="3813"/>
      <c r="AS52" s="3813"/>
      <c r="AT52" s="3813"/>
      <c r="AU52" s="3813"/>
      <c r="AV52" s="3813"/>
      <c r="AW52" s="3813"/>
      <c r="AX52" s="3813"/>
      <c r="AY52" s="3813"/>
      <c r="AZ52" s="3813"/>
      <c r="BA52" s="3813"/>
      <c r="BB52" s="3813"/>
      <c r="BC52" s="32"/>
      <c r="BD52" s="32"/>
      <c r="BE52" s="32"/>
      <c r="BF52" s="32"/>
      <c r="BG52" s="32"/>
      <c r="BH52" s="32"/>
      <c r="BI52" s="32"/>
      <c r="BJ52" s="32"/>
      <c r="BK52" s="32"/>
      <c r="BL52" s="32"/>
      <c r="BM52" s="32"/>
      <c r="BN52" s="32"/>
      <c r="BO52" s="32"/>
      <c r="BP52" s="32"/>
      <c r="CE52" s="208"/>
    </row>
    <row r="53" spans="2:83" s="198" customFormat="1" ht="30" customHeight="1">
      <c r="B53" s="197"/>
      <c r="C53" s="32"/>
      <c r="D53" s="3813"/>
      <c r="E53" s="3813"/>
      <c r="F53" s="3813"/>
      <c r="G53" s="3813"/>
      <c r="H53" s="3813"/>
      <c r="I53" s="3813"/>
      <c r="J53" s="3813"/>
      <c r="K53" s="3813"/>
      <c r="L53" s="3813"/>
      <c r="M53" s="3813"/>
      <c r="N53" s="3813"/>
      <c r="O53" s="3813"/>
      <c r="P53" s="3813"/>
      <c r="Q53" s="3813"/>
      <c r="R53" s="3813"/>
      <c r="S53" s="3813"/>
      <c r="T53" s="3813"/>
      <c r="U53" s="3813"/>
      <c r="V53" s="3813"/>
      <c r="W53" s="3813"/>
      <c r="X53" s="3813"/>
      <c r="Y53" s="3813"/>
      <c r="Z53" s="3813"/>
      <c r="AA53" s="3813"/>
      <c r="AB53" s="3813"/>
      <c r="AC53" s="3813"/>
      <c r="AD53" s="3813"/>
      <c r="AE53" s="3813"/>
      <c r="AF53" s="3813"/>
      <c r="AG53" s="3813"/>
      <c r="AH53" s="3813"/>
      <c r="AI53" s="3813"/>
      <c r="AJ53" s="3813"/>
      <c r="AK53" s="3813"/>
      <c r="AL53" s="3813"/>
      <c r="AM53" s="3813"/>
      <c r="AN53" s="3813"/>
      <c r="AO53" s="3813"/>
      <c r="AP53" s="3813"/>
      <c r="AQ53" s="3813"/>
      <c r="AR53" s="3813"/>
      <c r="AS53" s="3813"/>
      <c r="AT53" s="3813"/>
      <c r="AU53" s="3813"/>
      <c r="AV53" s="3813"/>
      <c r="AW53" s="3813"/>
      <c r="AX53" s="3813"/>
      <c r="AY53" s="3813"/>
      <c r="AZ53" s="3813"/>
      <c r="BA53" s="3813"/>
      <c r="BB53" s="3813"/>
      <c r="BC53" s="32"/>
      <c r="BD53" s="32"/>
      <c r="BE53" s="32"/>
      <c r="BF53" s="32"/>
      <c r="BG53" s="32"/>
      <c r="BH53" s="32"/>
      <c r="BI53" s="32"/>
      <c r="BJ53" s="32"/>
      <c r="BK53" s="32"/>
      <c r="BL53" s="32"/>
      <c r="BM53" s="32"/>
      <c r="BN53" s="32"/>
      <c r="BO53" s="32"/>
      <c r="BP53" s="32"/>
      <c r="CE53" s="208"/>
    </row>
    <row r="54" spans="2:83" s="198" customFormat="1" ht="30" customHeight="1">
      <c r="B54" s="197"/>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67"/>
      <c r="AZ54" s="32"/>
      <c r="BA54" s="32"/>
      <c r="BB54" s="32"/>
      <c r="BC54" s="32"/>
      <c r="BD54" s="32"/>
      <c r="BE54" s="32"/>
      <c r="BF54" s="32"/>
      <c r="BG54" s="32"/>
      <c r="BH54" s="32"/>
      <c r="BI54" s="32"/>
      <c r="BJ54" s="32"/>
      <c r="BK54" s="32"/>
      <c r="BL54" s="32"/>
      <c r="BM54" s="32"/>
      <c r="BN54" s="32"/>
      <c r="BO54" s="32"/>
      <c r="BP54" s="32"/>
      <c r="CE54" s="208"/>
    </row>
    <row r="55" spans="2:83" s="198" customFormat="1" ht="30" customHeight="1">
      <c r="B55" s="197"/>
      <c r="C55" s="32"/>
      <c r="D55" s="3813"/>
      <c r="E55" s="3813"/>
      <c r="F55" s="3813"/>
      <c r="G55" s="3813"/>
      <c r="H55" s="3813"/>
      <c r="I55" s="3813"/>
      <c r="J55" s="3813"/>
      <c r="K55" s="3813"/>
      <c r="L55" s="3813"/>
      <c r="M55" s="3813"/>
      <c r="N55" s="3813"/>
      <c r="O55" s="3813"/>
      <c r="P55" s="3813"/>
      <c r="Q55" s="3813"/>
      <c r="R55" s="3813"/>
      <c r="S55" s="3813"/>
      <c r="T55" s="3813"/>
      <c r="U55" s="3813"/>
      <c r="V55" s="3813"/>
      <c r="W55" s="3813"/>
      <c r="X55" s="3813"/>
      <c r="Y55" s="3813"/>
      <c r="Z55" s="3813"/>
      <c r="AA55" s="3813"/>
      <c r="AB55" s="3813"/>
      <c r="AC55" s="3813"/>
      <c r="AD55" s="3813"/>
      <c r="AE55" s="3813"/>
      <c r="AF55" s="3813"/>
      <c r="AG55" s="3813"/>
      <c r="AH55" s="3813"/>
      <c r="AI55" s="3813"/>
      <c r="AJ55" s="3813"/>
      <c r="AK55" s="3813"/>
      <c r="AL55" s="3813"/>
      <c r="AM55" s="3813"/>
      <c r="AN55" s="3813"/>
      <c r="AO55" s="3813"/>
      <c r="AP55" s="3813"/>
      <c r="AQ55" s="3813"/>
      <c r="AR55" s="3813"/>
      <c r="AS55" s="3813"/>
      <c r="AT55" s="3813"/>
      <c r="AU55" s="3813"/>
      <c r="AV55" s="3813"/>
      <c r="AW55" s="3813"/>
      <c r="AX55" s="3813"/>
      <c r="AY55" s="3813"/>
      <c r="AZ55" s="3813"/>
      <c r="BA55" s="3813"/>
      <c r="BB55" s="3813"/>
      <c r="BC55" s="32"/>
      <c r="BD55" s="32"/>
      <c r="BE55" s="32"/>
      <c r="BF55" s="32"/>
      <c r="BG55" s="32"/>
      <c r="BH55" s="32"/>
      <c r="BI55" s="32"/>
      <c r="BJ55" s="32"/>
      <c r="BK55" s="32"/>
      <c r="BL55" s="32"/>
      <c r="BM55" s="32"/>
      <c r="BN55" s="32"/>
      <c r="BO55" s="32"/>
      <c r="BP55" s="32"/>
      <c r="CE55" s="208"/>
    </row>
    <row r="56" spans="2:83" s="198" customFormat="1" ht="30" customHeight="1">
      <c r="B56" s="576"/>
      <c r="C56" s="32"/>
      <c r="D56" s="3813"/>
      <c r="E56" s="3813"/>
      <c r="F56" s="3813"/>
      <c r="G56" s="3813"/>
      <c r="H56" s="3813"/>
      <c r="I56" s="3813"/>
      <c r="J56" s="3813"/>
      <c r="K56" s="3813"/>
      <c r="L56" s="3813"/>
      <c r="M56" s="3813"/>
      <c r="N56" s="3813"/>
      <c r="O56" s="3813"/>
      <c r="P56" s="3813"/>
      <c r="Q56" s="3813"/>
      <c r="R56" s="3813"/>
      <c r="S56" s="3813"/>
      <c r="T56" s="3813"/>
      <c r="U56" s="3813"/>
      <c r="V56" s="3813"/>
      <c r="W56" s="3813"/>
      <c r="X56" s="3813"/>
      <c r="Y56" s="3813"/>
      <c r="Z56" s="3813"/>
      <c r="AA56" s="3813"/>
      <c r="AB56" s="3813"/>
      <c r="AC56" s="3813"/>
      <c r="AD56" s="3813"/>
      <c r="AE56" s="3813"/>
      <c r="AF56" s="3813"/>
      <c r="AG56" s="3813"/>
      <c r="AH56" s="3813"/>
      <c r="AI56" s="3813"/>
      <c r="AJ56" s="3813"/>
      <c r="AK56" s="3813"/>
      <c r="AL56" s="3813"/>
      <c r="AM56" s="3813"/>
      <c r="AN56" s="3813"/>
      <c r="AO56" s="3813"/>
      <c r="AP56" s="3813"/>
      <c r="AQ56" s="3813"/>
      <c r="AR56" s="3813"/>
      <c r="AS56" s="3813"/>
      <c r="AT56" s="3813"/>
      <c r="AU56" s="3813"/>
      <c r="AV56" s="3813"/>
      <c r="AW56" s="3813"/>
      <c r="AX56" s="3813"/>
      <c r="AY56" s="3813"/>
      <c r="AZ56" s="3813"/>
      <c r="BA56" s="3813"/>
      <c r="BB56" s="3813"/>
      <c r="BC56" s="32"/>
      <c r="BD56" s="32"/>
      <c r="BE56" s="32"/>
      <c r="BF56" s="32"/>
      <c r="BG56" s="32"/>
      <c r="BH56" s="32"/>
      <c r="BI56" s="32"/>
      <c r="BJ56" s="32"/>
      <c r="BK56" s="32"/>
      <c r="BL56" s="32"/>
      <c r="BM56" s="32"/>
      <c r="BN56" s="32"/>
      <c r="BO56" s="32"/>
      <c r="BP56" s="32"/>
      <c r="CE56" s="199"/>
    </row>
    <row r="57" spans="2:83" s="198" customFormat="1" ht="30" customHeight="1">
      <c r="B57" s="576"/>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67"/>
      <c r="AZ57" s="32"/>
      <c r="BA57" s="32"/>
      <c r="BB57" s="32"/>
      <c r="BC57" s="32"/>
      <c r="BD57" s="32"/>
      <c r="BE57" s="32"/>
      <c r="BF57" s="32"/>
      <c r="BG57" s="32"/>
      <c r="BH57" s="32"/>
      <c r="BI57" s="32"/>
      <c r="BJ57" s="32"/>
      <c r="BK57" s="32"/>
      <c r="BL57" s="32"/>
      <c r="BM57" s="32"/>
      <c r="BN57" s="32"/>
      <c r="BO57" s="32"/>
      <c r="BP57" s="32"/>
      <c r="CE57" s="199"/>
    </row>
    <row r="58" spans="2:83" s="198" customFormat="1" ht="30" customHeight="1">
      <c r="B58" s="576"/>
      <c r="C58" s="32"/>
      <c r="D58" s="3813"/>
      <c r="E58" s="3813"/>
      <c r="F58" s="3813"/>
      <c r="G58" s="3813"/>
      <c r="H58" s="3813"/>
      <c r="I58" s="3813"/>
      <c r="J58" s="3813"/>
      <c r="K58" s="3813"/>
      <c r="L58" s="3813"/>
      <c r="M58" s="3813"/>
      <c r="N58" s="3813"/>
      <c r="O58" s="3813"/>
      <c r="P58" s="3813"/>
      <c r="Q58" s="3813"/>
      <c r="R58" s="3813"/>
      <c r="S58" s="3813"/>
      <c r="T58" s="3813"/>
      <c r="U58" s="3813"/>
      <c r="V58" s="3813"/>
      <c r="W58" s="3813"/>
      <c r="X58" s="3813"/>
      <c r="Y58" s="3813"/>
      <c r="Z58" s="3813"/>
      <c r="AA58" s="3813"/>
      <c r="AB58" s="3813"/>
      <c r="AC58" s="3813"/>
      <c r="AD58" s="3813"/>
      <c r="AE58" s="3813"/>
      <c r="AF58" s="3813"/>
      <c r="AG58" s="3813"/>
      <c r="AH58" s="3813"/>
      <c r="AI58" s="3813"/>
      <c r="AJ58" s="3813"/>
      <c r="AK58" s="3813"/>
      <c r="AL58" s="3813"/>
      <c r="AM58" s="3813"/>
      <c r="AN58" s="3813"/>
      <c r="AO58" s="3813"/>
      <c r="AP58" s="3813"/>
      <c r="AQ58" s="3813"/>
      <c r="AR58" s="3813"/>
      <c r="AS58" s="3813"/>
      <c r="AT58" s="3813"/>
      <c r="AU58" s="3813"/>
      <c r="AV58" s="3813"/>
      <c r="AW58" s="3813"/>
      <c r="AX58" s="3813"/>
      <c r="AY58" s="3813"/>
      <c r="AZ58" s="3813"/>
      <c r="BA58" s="3813"/>
      <c r="BB58" s="3813"/>
      <c r="BC58" s="32"/>
      <c r="BD58" s="32"/>
      <c r="BE58" s="32"/>
      <c r="BF58" s="32"/>
      <c r="BG58" s="32"/>
      <c r="BH58" s="32"/>
      <c r="BI58" s="32"/>
      <c r="BJ58" s="32"/>
      <c r="BK58" s="32"/>
      <c r="BL58" s="32"/>
      <c r="BM58" s="32"/>
      <c r="BN58" s="32"/>
      <c r="BO58" s="32"/>
      <c r="BP58" s="32"/>
      <c r="CE58" s="199"/>
    </row>
    <row r="59" spans="2:83" s="198" customFormat="1" ht="30" customHeight="1">
      <c r="B59" s="576"/>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CE59" s="199"/>
    </row>
    <row r="60" spans="2:83" s="198" customFormat="1" ht="30" customHeight="1">
      <c r="B60" s="576"/>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CE60" s="199"/>
    </row>
    <row r="61" spans="2:83" s="198" customFormat="1" ht="30" customHeight="1">
      <c r="B61" s="197"/>
      <c r="C61" s="27"/>
      <c r="D61" s="27"/>
      <c r="F61" s="26"/>
      <c r="G61" s="318"/>
      <c r="H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208"/>
    </row>
    <row r="62" spans="2:83" s="198" customFormat="1" ht="30" customHeight="1">
      <c r="B62" s="197"/>
      <c r="C62" s="26"/>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3"/>
      <c r="AI62" s="23"/>
      <c r="AJ62" s="23"/>
      <c r="AK62" s="23"/>
      <c r="AL62" s="23"/>
      <c r="AM62" s="23"/>
      <c r="AN62" s="23"/>
      <c r="AO62" s="23"/>
      <c r="AP62" s="23"/>
      <c r="AQ62" s="23"/>
      <c r="AR62" s="23"/>
      <c r="AS62" s="23"/>
      <c r="AT62" s="23"/>
      <c r="AU62" s="23"/>
      <c r="AV62" s="23"/>
      <c r="AW62" s="23"/>
      <c r="AX62" s="23"/>
      <c r="AY62" s="23"/>
      <c r="AZ62" s="23"/>
      <c r="BA62" s="23"/>
      <c r="BB62" s="23"/>
      <c r="BC62" s="23"/>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208"/>
    </row>
    <row r="63" spans="2:83" s="198" customFormat="1" ht="30" customHeight="1">
      <c r="B63" s="197"/>
      <c r="C63" s="26"/>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3"/>
      <c r="AI63" s="23"/>
      <c r="AJ63" s="23"/>
      <c r="AK63" s="23"/>
      <c r="AL63" s="23"/>
      <c r="AM63" s="23"/>
      <c r="AN63" s="23"/>
      <c r="AO63" s="23"/>
      <c r="AP63" s="23"/>
      <c r="AQ63" s="23"/>
      <c r="AR63" s="23"/>
      <c r="AS63" s="23"/>
      <c r="AT63" s="23"/>
      <c r="AU63" s="23"/>
      <c r="AV63" s="23"/>
      <c r="AW63" s="23"/>
      <c r="AX63" s="23"/>
      <c r="AY63" s="23"/>
      <c r="AZ63" s="23"/>
      <c r="BA63" s="23"/>
      <c r="BB63" s="23"/>
      <c r="BC63" s="23"/>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208"/>
    </row>
    <row r="64" spans="2:83" s="198" customFormat="1" ht="30" customHeight="1">
      <c r="B64" s="197"/>
      <c r="C64" s="26"/>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3"/>
      <c r="AI64" s="23"/>
      <c r="AJ64" s="23"/>
      <c r="AK64" s="23"/>
      <c r="AL64" s="23"/>
      <c r="AM64" s="23"/>
      <c r="AN64" s="23"/>
      <c r="AO64" s="23"/>
      <c r="AP64" s="23"/>
      <c r="AQ64" s="23"/>
      <c r="AR64" s="23"/>
      <c r="AS64" s="23"/>
      <c r="AT64" s="23"/>
      <c r="AU64" s="23"/>
      <c r="AV64" s="23"/>
      <c r="AW64" s="23"/>
      <c r="AX64" s="23"/>
      <c r="AY64" s="23"/>
      <c r="AZ64" s="23"/>
      <c r="BA64" s="23"/>
      <c r="BB64" s="23"/>
      <c r="BC64" s="23"/>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208"/>
    </row>
    <row r="65" spans="2:83" s="198" customFormat="1" ht="30" customHeight="1">
      <c r="B65" s="197"/>
      <c r="C65" s="26"/>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3"/>
      <c r="AI65" s="23"/>
      <c r="AJ65" s="23"/>
      <c r="AK65" s="23"/>
      <c r="AL65" s="23"/>
      <c r="AM65" s="23"/>
      <c r="AN65" s="23"/>
      <c r="AO65" s="23"/>
      <c r="AP65" s="23"/>
      <c r="AQ65" s="23"/>
      <c r="AR65" s="23"/>
      <c r="AS65" s="23"/>
      <c r="AT65" s="23"/>
      <c r="AU65" s="23"/>
      <c r="AV65" s="23"/>
      <c r="AW65" s="23"/>
      <c r="AX65" s="23"/>
      <c r="AY65" s="23"/>
      <c r="AZ65" s="23"/>
      <c r="BA65" s="23"/>
      <c r="BB65" s="23"/>
      <c r="BC65" s="23"/>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208"/>
    </row>
    <row r="66" spans="2:83" s="198" customFormat="1" ht="30" customHeight="1">
      <c r="B66" s="197"/>
      <c r="C66" s="26"/>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3"/>
      <c r="AI66" s="23"/>
      <c r="AJ66" s="23"/>
      <c r="AK66" s="23"/>
      <c r="AL66" s="23"/>
      <c r="AM66" s="23"/>
      <c r="AN66" s="23"/>
      <c r="AO66" s="23"/>
      <c r="AP66" s="23"/>
      <c r="AQ66" s="23"/>
      <c r="AR66" s="23"/>
      <c r="AS66" s="23"/>
      <c r="AT66" s="23"/>
      <c r="AU66" s="23"/>
      <c r="AV66" s="23"/>
      <c r="AW66" s="23"/>
      <c r="AX66" s="23"/>
      <c r="AY66" s="23"/>
      <c r="AZ66" s="23"/>
      <c r="BA66" s="23"/>
      <c r="BB66" s="23"/>
      <c r="BC66" s="23"/>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208"/>
    </row>
    <row r="67" spans="2:83" s="198" customFormat="1" ht="30" customHeight="1">
      <c r="B67" s="197"/>
      <c r="C67" s="26"/>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3"/>
      <c r="AI67" s="23"/>
      <c r="AJ67" s="23"/>
      <c r="AK67" s="23"/>
      <c r="AL67" s="23"/>
      <c r="AM67" s="23"/>
      <c r="AN67" s="23"/>
      <c r="AO67" s="23"/>
      <c r="AP67" s="23"/>
      <c r="AQ67" s="23"/>
      <c r="AR67" s="23"/>
      <c r="AS67" s="23"/>
      <c r="AT67" s="23"/>
      <c r="AU67" s="23"/>
      <c r="AV67" s="23"/>
      <c r="AW67" s="23"/>
      <c r="AX67" s="23"/>
      <c r="AY67" s="23"/>
      <c r="AZ67" s="23"/>
      <c r="BA67" s="23"/>
      <c r="BB67" s="23"/>
      <c r="BC67" s="23"/>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208"/>
    </row>
    <row r="68" spans="2:83" s="198" customFormat="1" ht="30" customHeight="1">
      <c r="B68" s="197"/>
      <c r="C68" s="32"/>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208"/>
    </row>
    <row r="69" spans="2:83" s="198" customFormat="1" ht="30" customHeight="1">
      <c r="B69" s="197"/>
      <c r="C69" s="32"/>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208"/>
    </row>
    <row r="70" spans="2:83" s="198" customFormat="1" ht="30" customHeight="1">
      <c r="B70" s="197"/>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208"/>
    </row>
    <row r="71" spans="2:83" s="198" customFormat="1" ht="30" customHeight="1">
      <c r="B71" s="197"/>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208"/>
    </row>
    <row r="72" spans="2:83" s="198" customFormat="1" ht="30" customHeight="1">
      <c r="B72" s="197"/>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208"/>
    </row>
    <row r="73" spans="2:83" s="198" customFormat="1" ht="30" customHeight="1">
      <c r="B73" s="197"/>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208"/>
    </row>
    <row r="74" spans="2:83" s="198" customFormat="1" ht="30" customHeight="1">
      <c r="B74" s="197"/>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208"/>
    </row>
    <row r="75" spans="2:83" s="198" customFormat="1" ht="30" customHeight="1">
      <c r="B75" s="197"/>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208"/>
    </row>
    <row r="76" spans="2:83" s="198" customFormat="1" ht="30" customHeight="1">
      <c r="B76" s="197"/>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208"/>
    </row>
    <row r="77" spans="2:83" s="198" customFormat="1" ht="30" customHeight="1">
      <c r="B77" s="197"/>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208"/>
    </row>
    <row r="78" spans="2:83" s="198" customFormat="1" ht="30" customHeight="1">
      <c r="B78" s="197"/>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208"/>
    </row>
    <row r="79" spans="2:83" s="198" customFormat="1" ht="30" customHeight="1">
      <c r="B79" s="197"/>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208"/>
    </row>
    <row r="80" spans="2:83" s="198" customFormat="1" ht="30" customHeight="1">
      <c r="B80" s="197"/>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208"/>
    </row>
    <row r="81" spans="2:83" s="198" customFormat="1" ht="30" customHeight="1">
      <c r="B81" s="197"/>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208"/>
    </row>
    <row r="82" spans="2:83" s="198" customFormat="1" ht="30" customHeight="1">
      <c r="B82" s="197"/>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208"/>
    </row>
    <row r="83" spans="2:83" s="198" customFormat="1" ht="30" customHeight="1">
      <c r="B83" s="197"/>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208"/>
    </row>
    <row r="84" spans="2:83" s="198" customFormat="1" ht="30" customHeight="1">
      <c r="B84" s="197"/>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208"/>
    </row>
    <row r="85" spans="2:83" s="198" customFormat="1" ht="30" customHeight="1">
      <c r="B85" s="197"/>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208"/>
    </row>
    <row r="86" spans="2:83" s="196" customFormat="1" ht="30" customHeight="1" thickBot="1">
      <c r="B86" s="559"/>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280"/>
      <c r="BX86" s="280"/>
      <c r="BY86" s="280"/>
      <c r="BZ86" s="280"/>
      <c r="CA86" s="280"/>
      <c r="CB86" s="280"/>
      <c r="CC86" s="121"/>
      <c r="CD86" s="121"/>
      <c r="CE86" s="281"/>
    </row>
    <row r="87" spans="2:83" ht="30" customHeight="1">
      <c r="B87" s="124"/>
      <c r="C87" s="28"/>
      <c r="D87" s="124"/>
      <c r="E87" s="21"/>
      <c r="F87" s="28"/>
      <c r="J87" s="196"/>
      <c r="K87" s="196"/>
      <c r="L87" s="196"/>
      <c r="M87" s="196"/>
      <c r="N87" s="196"/>
      <c r="O87" s="196"/>
      <c r="P87" s="196"/>
      <c r="Q87" s="314"/>
      <c r="R87" s="196"/>
      <c r="S87" s="196"/>
      <c r="T87" s="124"/>
      <c r="U87" s="124"/>
      <c r="V87" s="124"/>
      <c r="W87" s="124"/>
      <c r="X87" s="124"/>
      <c r="Y87" s="124"/>
      <c r="Z87" s="124"/>
      <c r="AA87" s="124"/>
      <c r="AB87" s="22"/>
      <c r="AC87" s="21"/>
      <c r="AD87" s="21"/>
      <c r="AE87" s="21"/>
      <c r="AF87" s="21"/>
      <c r="AG87" s="21"/>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c r="BU87" s="124"/>
      <c r="BV87" s="124"/>
      <c r="BW87" s="124"/>
      <c r="BX87" s="124"/>
      <c r="BY87" s="124"/>
      <c r="BZ87" s="22"/>
      <c r="CA87" s="21"/>
      <c r="CB87" s="21"/>
      <c r="CC87" s="124"/>
      <c r="CD87" s="124"/>
      <c r="CE87" s="124"/>
    </row>
    <row r="88" spans="2:83" s="124" customFormat="1" ht="30" customHeight="1">
      <c r="B88" s="3696">
        <v>40</v>
      </c>
      <c r="C88" s="3696"/>
      <c r="D88" s="3696"/>
      <c r="E88" s="3696"/>
      <c r="F88" s="3696"/>
      <c r="G88" s="3696"/>
      <c r="H88" s="3696"/>
      <c r="I88" s="3696"/>
      <c r="J88" s="3696"/>
      <c r="K88" s="3696"/>
      <c r="L88" s="3696"/>
      <c r="M88" s="3696"/>
      <c r="N88" s="3696"/>
      <c r="O88" s="3696"/>
      <c r="P88" s="3696"/>
      <c r="Q88" s="3696"/>
      <c r="R88" s="3696"/>
      <c r="S88" s="3696"/>
      <c r="T88" s="3696"/>
      <c r="U88" s="3696"/>
      <c r="V88" s="3696"/>
      <c r="W88" s="3696"/>
      <c r="X88" s="3696"/>
      <c r="Y88" s="3696"/>
      <c r="Z88" s="3696"/>
      <c r="AA88" s="3696"/>
      <c r="AB88" s="3696"/>
      <c r="AC88" s="3696"/>
      <c r="AD88" s="3696"/>
      <c r="AE88" s="3696"/>
      <c r="AF88" s="3696"/>
      <c r="AG88" s="3696"/>
      <c r="AH88" s="3696"/>
      <c r="AI88" s="3696"/>
      <c r="AJ88" s="3696"/>
      <c r="AK88" s="3696"/>
      <c r="AL88" s="3696"/>
      <c r="AM88" s="3696"/>
      <c r="AN88" s="3696"/>
      <c r="AO88" s="3696"/>
      <c r="AP88" s="3696"/>
      <c r="AQ88" s="3696"/>
      <c r="AR88" s="3696"/>
      <c r="AS88" s="3696"/>
      <c r="AT88" s="3696"/>
      <c r="AU88" s="3696"/>
      <c r="AV88" s="3696"/>
      <c r="AW88" s="3696"/>
      <c r="AX88" s="3696"/>
      <c r="AY88" s="3696"/>
      <c r="AZ88" s="3696"/>
      <c r="BA88" s="3696"/>
      <c r="BB88" s="3696"/>
      <c r="BC88" s="3696"/>
      <c r="BD88" s="3696"/>
      <c r="BE88" s="3696"/>
      <c r="BF88" s="3696"/>
      <c r="BG88" s="3696"/>
      <c r="BH88" s="3696"/>
      <c r="BI88" s="3696"/>
      <c r="BJ88" s="3696"/>
      <c r="BK88" s="3696"/>
      <c r="BL88" s="3696"/>
      <c r="BM88" s="3696"/>
      <c r="BN88" s="3696"/>
      <c r="BO88" s="3696"/>
      <c r="BP88" s="3696"/>
      <c r="BQ88" s="3696"/>
      <c r="BR88" s="3696"/>
      <c r="BS88" s="3696"/>
      <c r="BT88" s="3696"/>
      <c r="BU88" s="3696"/>
      <c r="BV88" s="3696"/>
      <c r="BW88" s="3696"/>
      <c r="BX88" s="3696"/>
      <c r="BY88" s="3696"/>
      <c r="BZ88" s="3696"/>
      <c r="CA88" s="3696"/>
      <c r="CB88" s="3696"/>
      <c r="CC88" s="3696"/>
      <c r="CD88" s="3696"/>
      <c r="CE88" s="3696"/>
    </row>
    <row r="89" spans="2:83" s="124" customFormat="1" ht="30" customHeight="1">
      <c r="B89" s="203"/>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03"/>
      <c r="BM89" s="203"/>
      <c r="BN89" s="203"/>
      <c r="BO89" s="203"/>
      <c r="BP89" s="203"/>
      <c r="BQ89" s="203"/>
      <c r="BR89" s="203"/>
      <c r="BS89" s="203"/>
      <c r="BT89" s="203"/>
      <c r="BU89" s="203"/>
      <c r="BV89" s="203"/>
      <c r="BW89" s="203"/>
      <c r="BX89" s="203"/>
      <c r="BY89" s="203"/>
      <c r="BZ89" s="203"/>
      <c r="CA89" s="203"/>
      <c r="CB89" s="203"/>
      <c r="CC89" s="203"/>
      <c r="CD89" s="203"/>
      <c r="CE89" s="203"/>
    </row>
  </sheetData>
  <mergeCells count="44">
    <mergeCell ref="CD48:CE49"/>
    <mergeCell ref="BQ31:BR32"/>
    <mergeCell ref="BS31:CA32"/>
    <mergeCell ref="BQ34:BR35"/>
    <mergeCell ref="BS34:CA35"/>
    <mergeCell ref="BX43:CC43"/>
    <mergeCell ref="AQ41:CC42"/>
    <mergeCell ref="BY47:CC47"/>
    <mergeCell ref="BS37:CA38"/>
    <mergeCell ref="CB37:CC38"/>
    <mergeCell ref="BW48:CC49"/>
    <mergeCell ref="CB9:CC10"/>
    <mergeCell ref="C3:N4"/>
    <mergeCell ref="O3:Q4"/>
    <mergeCell ref="BQ9:BR10"/>
    <mergeCell ref="BS9:CA10"/>
    <mergeCell ref="D13:E14"/>
    <mergeCell ref="F13:H14"/>
    <mergeCell ref="J13:O14"/>
    <mergeCell ref="S13:T14"/>
    <mergeCell ref="Y13:AD14"/>
    <mergeCell ref="U13:W14"/>
    <mergeCell ref="B88:CE88"/>
    <mergeCell ref="BQ19:CC19"/>
    <mergeCell ref="D52:BB53"/>
    <mergeCell ref="BS20:CA20"/>
    <mergeCell ref="BS22:CA23"/>
    <mergeCell ref="D55:BB56"/>
    <mergeCell ref="BS25:CA26"/>
    <mergeCell ref="D58:BB58"/>
    <mergeCell ref="BS28:CA29"/>
    <mergeCell ref="BW21:CA21"/>
    <mergeCell ref="BQ22:BR23"/>
    <mergeCell ref="BQ25:BR26"/>
    <mergeCell ref="BQ28:BR29"/>
    <mergeCell ref="F19:H20"/>
    <mergeCell ref="F23:H24"/>
    <mergeCell ref="BQ37:BR38"/>
    <mergeCell ref="F34:AF34"/>
    <mergeCell ref="AQ44:CC45"/>
    <mergeCell ref="F22:AF22"/>
    <mergeCell ref="F25:AF25"/>
    <mergeCell ref="F28:AF28"/>
    <mergeCell ref="F31:AF31"/>
  </mergeCells>
  <printOptions horizontalCentered="1"/>
  <pageMargins left="0.23622047244094491" right="0.23622047244094491" top="0.23622047244094491" bottom="0.23622047244094491" header="0" footer="0"/>
  <pageSetup paperSize="9" scale="2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1:BR82"/>
  <sheetViews>
    <sheetView showGridLines="0" view="pageBreakPreview" topLeftCell="A15" zoomScale="40" zoomScaleNormal="40" zoomScaleSheetLayoutView="40" workbookViewId="0">
      <selection activeCell="AD34" sqref="AD34"/>
    </sheetView>
  </sheetViews>
  <sheetFormatPr defaultRowHeight="27.6"/>
  <cols>
    <col min="1" max="1" width="4" style="140" customWidth="1"/>
    <col min="2" max="77" width="3.88671875" style="140" customWidth="1"/>
    <col min="78" max="258" width="9.109375" style="140"/>
    <col min="259" max="275" width="8.109375" style="140" customWidth="1"/>
    <col min="276" max="276" width="18" style="140" bestFit="1" customWidth="1"/>
    <col min="277" max="280" width="8.109375" style="140" customWidth="1"/>
    <col min="281" max="514" width="9.109375" style="140"/>
    <col min="515" max="531" width="8.109375" style="140" customWidth="1"/>
    <col min="532" max="532" width="18" style="140" bestFit="1" customWidth="1"/>
    <col min="533" max="536" width="8.109375" style="140" customWidth="1"/>
    <col min="537" max="770" width="9.109375" style="140"/>
    <col min="771" max="787" width="8.109375" style="140" customWidth="1"/>
    <col min="788" max="788" width="18" style="140" bestFit="1" customWidth="1"/>
    <col min="789" max="792" width="8.109375" style="140" customWidth="1"/>
    <col min="793" max="1026" width="9.109375" style="140"/>
    <col min="1027" max="1043" width="8.109375" style="140" customWidth="1"/>
    <col min="1044" max="1044" width="18" style="140" bestFit="1" customWidth="1"/>
    <col min="1045" max="1048" width="8.109375" style="140" customWidth="1"/>
    <col min="1049" max="1282" width="9.109375" style="140"/>
    <col min="1283" max="1299" width="8.109375" style="140" customWidth="1"/>
    <col min="1300" max="1300" width="18" style="140" bestFit="1" customWidth="1"/>
    <col min="1301" max="1304" width="8.109375" style="140" customWidth="1"/>
    <col min="1305" max="1538" width="9.109375" style="140"/>
    <col min="1539" max="1555" width="8.109375" style="140" customWidth="1"/>
    <col min="1556" max="1556" width="18" style="140" bestFit="1" customWidth="1"/>
    <col min="1557" max="1560" width="8.109375" style="140" customWidth="1"/>
    <col min="1561" max="1794" width="9.109375" style="140"/>
    <col min="1795" max="1811" width="8.109375" style="140" customWidth="1"/>
    <col min="1812" max="1812" width="18" style="140" bestFit="1" customWidth="1"/>
    <col min="1813" max="1816" width="8.109375" style="140" customWidth="1"/>
    <col min="1817" max="2050" width="9.109375" style="140"/>
    <col min="2051" max="2067" width="8.109375" style="140" customWidth="1"/>
    <col min="2068" max="2068" width="18" style="140" bestFit="1" customWidth="1"/>
    <col min="2069" max="2072" width="8.109375" style="140" customWidth="1"/>
    <col min="2073" max="2306" width="9.109375" style="140"/>
    <col min="2307" max="2323" width="8.109375" style="140" customWidth="1"/>
    <col min="2324" max="2324" width="18" style="140" bestFit="1" customWidth="1"/>
    <col min="2325" max="2328" width="8.109375" style="140" customWidth="1"/>
    <col min="2329" max="2562" width="9.109375" style="140"/>
    <col min="2563" max="2579" width="8.109375" style="140" customWidth="1"/>
    <col min="2580" max="2580" width="18" style="140" bestFit="1" customWidth="1"/>
    <col min="2581" max="2584" width="8.109375" style="140" customWidth="1"/>
    <col min="2585" max="2818" width="9.109375" style="140"/>
    <col min="2819" max="2835" width="8.109375" style="140" customWidth="1"/>
    <col min="2836" max="2836" width="18" style="140" bestFit="1" customWidth="1"/>
    <col min="2837" max="2840" width="8.109375" style="140" customWidth="1"/>
    <col min="2841" max="3074" width="9.109375" style="140"/>
    <col min="3075" max="3091" width="8.109375" style="140" customWidth="1"/>
    <col min="3092" max="3092" width="18" style="140" bestFit="1" customWidth="1"/>
    <col min="3093" max="3096" width="8.109375" style="140" customWidth="1"/>
    <col min="3097" max="3330" width="9.109375" style="140"/>
    <col min="3331" max="3347" width="8.109375" style="140" customWidth="1"/>
    <col min="3348" max="3348" width="18" style="140" bestFit="1" customWidth="1"/>
    <col min="3349" max="3352" width="8.109375" style="140" customWidth="1"/>
    <col min="3353" max="3586" width="9.109375" style="140"/>
    <col min="3587" max="3603" width="8.109375" style="140" customWidth="1"/>
    <col min="3604" max="3604" width="18" style="140" bestFit="1" customWidth="1"/>
    <col min="3605" max="3608" width="8.109375" style="140" customWidth="1"/>
    <col min="3609" max="3842" width="9.109375" style="140"/>
    <col min="3843" max="3859" width="8.109375" style="140" customWidth="1"/>
    <col min="3860" max="3860" width="18" style="140" bestFit="1" customWidth="1"/>
    <col min="3861" max="3864" width="8.109375" style="140" customWidth="1"/>
    <col min="3865" max="4098" width="9.109375" style="140"/>
    <col min="4099" max="4115" width="8.109375" style="140" customWidth="1"/>
    <col min="4116" max="4116" width="18" style="140" bestFit="1" customWidth="1"/>
    <col min="4117" max="4120" width="8.109375" style="140" customWidth="1"/>
    <col min="4121" max="4354" width="9.109375" style="140"/>
    <col min="4355" max="4371" width="8.109375" style="140" customWidth="1"/>
    <col min="4372" max="4372" width="18" style="140" bestFit="1" customWidth="1"/>
    <col min="4373" max="4376" width="8.109375" style="140" customWidth="1"/>
    <col min="4377" max="4610" width="9.109375" style="140"/>
    <col min="4611" max="4627" width="8.109375" style="140" customWidth="1"/>
    <col min="4628" max="4628" width="18" style="140" bestFit="1" customWidth="1"/>
    <col min="4629" max="4632" width="8.109375" style="140" customWidth="1"/>
    <col min="4633" max="4866" width="9.109375" style="140"/>
    <col min="4867" max="4883" width="8.109375" style="140" customWidth="1"/>
    <col min="4884" max="4884" width="18" style="140" bestFit="1" customWidth="1"/>
    <col min="4885" max="4888" width="8.109375" style="140" customWidth="1"/>
    <col min="4889" max="5122" width="9.109375" style="140"/>
    <col min="5123" max="5139" width="8.109375" style="140" customWidth="1"/>
    <col min="5140" max="5140" width="18" style="140" bestFit="1" customWidth="1"/>
    <col min="5141" max="5144" width="8.109375" style="140" customWidth="1"/>
    <col min="5145" max="5378" width="9.109375" style="140"/>
    <col min="5379" max="5395" width="8.109375" style="140" customWidth="1"/>
    <col min="5396" max="5396" width="18" style="140" bestFit="1" customWidth="1"/>
    <col min="5397" max="5400" width="8.109375" style="140" customWidth="1"/>
    <col min="5401" max="5634" width="9.109375" style="140"/>
    <col min="5635" max="5651" width="8.109375" style="140" customWidth="1"/>
    <col min="5652" max="5652" width="18" style="140" bestFit="1" customWidth="1"/>
    <col min="5653" max="5656" width="8.109375" style="140" customWidth="1"/>
    <col min="5657" max="5890" width="9.109375" style="140"/>
    <col min="5891" max="5907" width="8.109375" style="140" customWidth="1"/>
    <col min="5908" max="5908" width="18" style="140" bestFit="1" customWidth="1"/>
    <col min="5909" max="5912" width="8.109375" style="140" customWidth="1"/>
    <col min="5913" max="6146" width="9.109375" style="140"/>
    <col min="6147" max="6163" width="8.109375" style="140" customWidth="1"/>
    <col min="6164" max="6164" width="18" style="140" bestFit="1" customWidth="1"/>
    <col min="6165" max="6168" width="8.109375" style="140" customWidth="1"/>
    <col min="6169" max="6402" width="9.109375" style="140"/>
    <col min="6403" max="6419" width="8.109375" style="140" customWidth="1"/>
    <col min="6420" max="6420" width="18" style="140" bestFit="1" customWidth="1"/>
    <col min="6421" max="6424" width="8.109375" style="140" customWidth="1"/>
    <col min="6425" max="6658" width="9.109375" style="140"/>
    <col min="6659" max="6675" width="8.109375" style="140" customWidth="1"/>
    <col min="6676" max="6676" width="18" style="140" bestFit="1" customWidth="1"/>
    <col min="6677" max="6680" width="8.109375" style="140" customWidth="1"/>
    <col min="6681" max="6914" width="9.109375" style="140"/>
    <col min="6915" max="6931" width="8.109375" style="140" customWidth="1"/>
    <col min="6932" max="6932" width="18" style="140" bestFit="1" customWidth="1"/>
    <col min="6933" max="6936" width="8.109375" style="140" customWidth="1"/>
    <col min="6937" max="7170" width="9.109375" style="140"/>
    <col min="7171" max="7187" width="8.109375" style="140" customWidth="1"/>
    <col min="7188" max="7188" width="18" style="140" bestFit="1" customWidth="1"/>
    <col min="7189" max="7192" width="8.109375" style="140" customWidth="1"/>
    <col min="7193" max="7426" width="9.109375" style="140"/>
    <col min="7427" max="7443" width="8.109375" style="140" customWidth="1"/>
    <col min="7444" max="7444" width="18" style="140" bestFit="1" customWidth="1"/>
    <col min="7445" max="7448" width="8.109375" style="140" customWidth="1"/>
    <col min="7449" max="7682" width="9.109375" style="140"/>
    <col min="7683" max="7699" width="8.109375" style="140" customWidth="1"/>
    <col min="7700" max="7700" width="18" style="140" bestFit="1" customWidth="1"/>
    <col min="7701" max="7704" width="8.109375" style="140" customWidth="1"/>
    <col min="7705" max="7938" width="9.109375" style="140"/>
    <col min="7939" max="7955" width="8.109375" style="140" customWidth="1"/>
    <col min="7956" max="7956" width="18" style="140" bestFit="1" customWidth="1"/>
    <col min="7957" max="7960" width="8.109375" style="140" customWidth="1"/>
    <col min="7961" max="8194" width="9.109375" style="140"/>
    <col min="8195" max="8211" width="8.109375" style="140" customWidth="1"/>
    <col min="8212" max="8212" width="18" style="140" bestFit="1" customWidth="1"/>
    <col min="8213" max="8216" width="8.109375" style="140" customWidth="1"/>
    <col min="8217" max="8450" width="9.109375" style="140"/>
    <col min="8451" max="8467" width="8.109375" style="140" customWidth="1"/>
    <col min="8468" max="8468" width="18" style="140" bestFit="1" customWidth="1"/>
    <col min="8469" max="8472" width="8.109375" style="140" customWidth="1"/>
    <col min="8473" max="8706" width="9.109375" style="140"/>
    <col min="8707" max="8723" width="8.109375" style="140" customWidth="1"/>
    <col min="8724" max="8724" width="18" style="140" bestFit="1" customWidth="1"/>
    <col min="8725" max="8728" width="8.109375" style="140" customWidth="1"/>
    <col min="8729" max="8962" width="9.109375" style="140"/>
    <col min="8963" max="8979" width="8.109375" style="140" customWidth="1"/>
    <col min="8980" max="8980" width="18" style="140" bestFit="1" customWidth="1"/>
    <col min="8981" max="8984" width="8.109375" style="140" customWidth="1"/>
    <col min="8985" max="9218" width="9.109375" style="140"/>
    <col min="9219" max="9235" width="8.109375" style="140" customWidth="1"/>
    <col min="9236" max="9236" width="18" style="140" bestFit="1" customWidth="1"/>
    <col min="9237" max="9240" width="8.109375" style="140" customWidth="1"/>
    <col min="9241" max="9474" width="9.109375" style="140"/>
    <col min="9475" max="9491" width="8.109375" style="140" customWidth="1"/>
    <col min="9492" max="9492" width="18" style="140" bestFit="1" customWidth="1"/>
    <col min="9493" max="9496" width="8.109375" style="140" customWidth="1"/>
    <col min="9497" max="9730" width="9.109375" style="140"/>
    <col min="9731" max="9747" width="8.109375" style="140" customWidth="1"/>
    <col min="9748" max="9748" width="18" style="140" bestFit="1" customWidth="1"/>
    <col min="9749" max="9752" width="8.109375" style="140" customWidth="1"/>
    <col min="9753" max="9986" width="9.109375" style="140"/>
    <col min="9987" max="10003" width="8.109375" style="140" customWidth="1"/>
    <col min="10004" max="10004" width="18" style="140" bestFit="1" customWidth="1"/>
    <col min="10005" max="10008" width="8.109375" style="140" customWidth="1"/>
    <col min="10009" max="10242" width="9.109375" style="140"/>
    <col min="10243" max="10259" width="8.109375" style="140" customWidth="1"/>
    <col min="10260" max="10260" width="18" style="140" bestFit="1" customWidth="1"/>
    <col min="10261" max="10264" width="8.109375" style="140" customWidth="1"/>
    <col min="10265" max="10498" width="9.109375" style="140"/>
    <col min="10499" max="10515" width="8.109375" style="140" customWidth="1"/>
    <col min="10516" max="10516" width="18" style="140" bestFit="1" customWidth="1"/>
    <col min="10517" max="10520" width="8.109375" style="140" customWidth="1"/>
    <col min="10521" max="10754" width="9.109375" style="140"/>
    <col min="10755" max="10771" width="8.109375" style="140" customWidth="1"/>
    <col min="10772" max="10772" width="18" style="140" bestFit="1" customWidth="1"/>
    <col min="10773" max="10776" width="8.109375" style="140" customWidth="1"/>
    <col min="10777" max="11010" width="9.109375" style="140"/>
    <col min="11011" max="11027" width="8.109375" style="140" customWidth="1"/>
    <col min="11028" max="11028" width="18" style="140" bestFit="1" customWidth="1"/>
    <col min="11029" max="11032" width="8.109375" style="140" customWidth="1"/>
    <col min="11033" max="11266" width="9.109375" style="140"/>
    <col min="11267" max="11283" width="8.109375" style="140" customWidth="1"/>
    <col min="11284" max="11284" width="18" style="140" bestFit="1" customWidth="1"/>
    <col min="11285" max="11288" width="8.109375" style="140" customWidth="1"/>
    <col min="11289" max="11522" width="9.109375" style="140"/>
    <col min="11523" max="11539" width="8.109375" style="140" customWidth="1"/>
    <col min="11540" max="11540" width="18" style="140" bestFit="1" customWidth="1"/>
    <col min="11541" max="11544" width="8.109375" style="140" customWidth="1"/>
    <col min="11545" max="11778" width="9.109375" style="140"/>
    <col min="11779" max="11795" width="8.109375" style="140" customWidth="1"/>
    <col min="11796" max="11796" width="18" style="140" bestFit="1" customWidth="1"/>
    <col min="11797" max="11800" width="8.109375" style="140" customWidth="1"/>
    <col min="11801" max="12034" width="9.109375" style="140"/>
    <col min="12035" max="12051" width="8.109375" style="140" customWidth="1"/>
    <col min="12052" max="12052" width="18" style="140" bestFit="1" customWidth="1"/>
    <col min="12053" max="12056" width="8.109375" style="140" customWidth="1"/>
    <col min="12057" max="12290" width="9.109375" style="140"/>
    <col min="12291" max="12307" width="8.109375" style="140" customWidth="1"/>
    <col min="12308" max="12308" width="18" style="140" bestFit="1" customWidth="1"/>
    <col min="12309" max="12312" width="8.109375" style="140" customWidth="1"/>
    <col min="12313" max="12546" width="9.109375" style="140"/>
    <col min="12547" max="12563" width="8.109375" style="140" customWidth="1"/>
    <col min="12564" max="12564" width="18" style="140" bestFit="1" customWidth="1"/>
    <col min="12565" max="12568" width="8.109375" style="140" customWidth="1"/>
    <col min="12569" max="12802" width="9.109375" style="140"/>
    <col min="12803" max="12819" width="8.109375" style="140" customWidth="1"/>
    <col min="12820" max="12820" width="18" style="140" bestFit="1" customWidth="1"/>
    <col min="12821" max="12824" width="8.109375" style="140" customWidth="1"/>
    <col min="12825" max="13058" width="9.109375" style="140"/>
    <col min="13059" max="13075" width="8.109375" style="140" customWidth="1"/>
    <col min="13076" max="13076" width="18" style="140" bestFit="1" customWidth="1"/>
    <col min="13077" max="13080" width="8.109375" style="140" customWidth="1"/>
    <col min="13081" max="13314" width="9.109375" style="140"/>
    <col min="13315" max="13331" width="8.109375" style="140" customWidth="1"/>
    <col min="13332" max="13332" width="18" style="140" bestFit="1" customWidth="1"/>
    <col min="13333" max="13336" width="8.109375" style="140" customWidth="1"/>
    <col min="13337" max="13570" width="9.109375" style="140"/>
    <col min="13571" max="13587" width="8.109375" style="140" customWidth="1"/>
    <col min="13588" max="13588" width="18" style="140" bestFit="1" customWidth="1"/>
    <col min="13589" max="13592" width="8.109375" style="140" customWidth="1"/>
    <col min="13593" max="13826" width="9.109375" style="140"/>
    <col min="13827" max="13843" width="8.109375" style="140" customWidth="1"/>
    <col min="13844" max="13844" width="18" style="140" bestFit="1" customWidth="1"/>
    <col min="13845" max="13848" width="8.109375" style="140" customWidth="1"/>
    <col min="13849" max="14082" width="9.109375" style="140"/>
    <col min="14083" max="14099" width="8.109375" style="140" customWidth="1"/>
    <col min="14100" max="14100" width="18" style="140" bestFit="1" customWidth="1"/>
    <col min="14101" max="14104" width="8.109375" style="140" customWidth="1"/>
    <col min="14105" max="14338" width="9.109375" style="140"/>
    <col min="14339" max="14355" width="8.109375" style="140" customWidth="1"/>
    <col min="14356" max="14356" width="18" style="140" bestFit="1" customWidth="1"/>
    <col min="14357" max="14360" width="8.109375" style="140" customWidth="1"/>
    <col min="14361" max="14594" width="9.109375" style="140"/>
    <col min="14595" max="14611" width="8.109375" style="140" customWidth="1"/>
    <col min="14612" max="14612" width="18" style="140" bestFit="1" customWidth="1"/>
    <col min="14613" max="14616" width="8.109375" style="140" customWidth="1"/>
    <col min="14617" max="14850" width="9.109375" style="140"/>
    <col min="14851" max="14867" width="8.109375" style="140" customWidth="1"/>
    <col min="14868" max="14868" width="18" style="140" bestFit="1" customWidth="1"/>
    <col min="14869" max="14872" width="8.109375" style="140" customWidth="1"/>
    <col min="14873" max="15106" width="9.109375" style="140"/>
    <col min="15107" max="15123" width="8.109375" style="140" customWidth="1"/>
    <col min="15124" max="15124" width="18" style="140" bestFit="1" customWidth="1"/>
    <col min="15125" max="15128" width="8.109375" style="140" customWidth="1"/>
    <col min="15129" max="15362" width="9.109375" style="140"/>
    <col min="15363" max="15379" width="8.109375" style="140" customWidth="1"/>
    <col min="15380" max="15380" width="18" style="140" bestFit="1" customWidth="1"/>
    <col min="15381" max="15384" width="8.109375" style="140" customWidth="1"/>
    <col min="15385" max="15618" width="9.109375" style="140"/>
    <col min="15619" max="15635" width="8.109375" style="140" customWidth="1"/>
    <col min="15636" max="15636" width="18" style="140" bestFit="1" customWidth="1"/>
    <col min="15637" max="15640" width="8.109375" style="140" customWidth="1"/>
    <col min="15641" max="15874" width="9.109375" style="140"/>
    <col min="15875" max="15891" width="8.109375" style="140" customWidth="1"/>
    <col min="15892" max="15892" width="18" style="140" bestFit="1" customWidth="1"/>
    <col min="15893" max="15896" width="8.109375" style="140" customWidth="1"/>
    <col min="15897" max="16130" width="9.109375" style="140"/>
    <col min="16131" max="16147" width="8.109375" style="140" customWidth="1"/>
    <col min="16148" max="16148" width="18" style="140" bestFit="1" customWidth="1"/>
    <col min="16149" max="16152" width="8.109375" style="140" customWidth="1"/>
    <col min="16153" max="16384" width="9.109375" style="140"/>
  </cols>
  <sheetData>
    <row r="1" spans="2:70" ht="28.2" thickBot="1"/>
    <row r="2" spans="2:70" ht="39.9" customHeight="1">
      <c r="B2" s="2576" t="s">
        <v>1028</v>
      </c>
      <c r="C2" s="2577"/>
      <c r="D2" s="2577"/>
      <c r="E2" s="2577"/>
      <c r="F2" s="2577"/>
      <c r="G2" s="2577"/>
      <c r="H2" s="2577"/>
      <c r="I2" s="2577"/>
      <c r="J2" s="2577"/>
      <c r="K2" s="2577"/>
      <c r="L2" s="2577"/>
      <c r="M2" s="2577"/>
      <c r="N2" s="2577"/>
      <c r="O2" s="2577"/>
      <c r="P2" s="2577"/>
      <c r="Q2" s="2577"/>
      <c r="R2" s="2577"/>
      <c r="S2" s="2577"/>
      <c r="T2" s="2577"/>
      <c r="U2" s="2577"/>
      <c r="V2" s="2577"/>
      <c r="W2" s="2577"/>
      <c r="X2" s="2577"/>
      <c r="Y2" s="2577"/>
      <c r="Z2" s="2577"/>
      <c r="AA2" s="2577"/>
      <c r="AB2" s="2577"/>
      <c r="AC2" s="2577"/>
      <c r="AD2" s="2577"/>
      <c r="AE2" s="2577"/>
      <c r="AF2" s="2577"/>
      <c r="AG2" s="2577"/>
      <c r="AH2" s="2577"/>
      <c r="AI2" s="2577"/>
      <c r="AJ2" s="2577"/>
      <c r="AK2" s="2577"/>
      <c r="AL2" s="2577"/>
      <c r="AM2" s="2577"/>
      <c r="AN2" s="2577"/>
      <c r="AO2" s="2577"/>
      <c r="AP2" s="2577"/>
      <c r="AQ2" s="2577"/>
      <c r="AR2" s="2577"/>
      <c r="AS2" s="2577"/>
      <c r="AT2" s="2577"/>
      <c r="AU2" s="2577"/>
      <c r="AV2" s="2577"/>
      <c r="AW2" s="2577"/>
      <c r="AX2" s="2577"/>
      <c r="AY2" s="2577"/>
      <c r="AZ2" s="2577"/>
      <c r="BA2" s="2577"/>
      <c r="BB2" s="2577"/>
      <c r="BC2" s="2577"/>
      <c r="BD2" s="2577"/>
      <c r="BE2" s="2577"/>
      <c r="BF2" s="2577"/>
      <c r="BG2" s="2577"/>
      <c r="BH2" s="2577"/>
      <c r="BI2" s="2577"/>
      <c r="BJ2" s="2577"/>
      <c r="BK2" s="2577"/>
      <c r="BL2" s="2577"/>
      <c r="BM2" s="2577"/>
      <c r="BN2" s="2577"/>
      <c r="BO2" s="2577"/>
      <c r="BP2" s="2577"/>
      <c r="BQ2" s="2577"/>
      <c r="BR2" s="2578"/>
    </row>
    <row r="3" spans="2:70" ht="39.9" customHeight="1">
      <c r="B3" s="2579"/>
      <c r="C3" s="2580"/>
      <c r="D3" s="2580"/>
      <c r="E3" s="2580"/>
      <c r="F3" s="2580"/>
      <c r="G3" s="2580"/>
      <c r="H3" s="2580"/>
      <c r="I3" s="2580"/>
      <c r="J3" s="2580"/>
      <c r="K3" s="2580"/>
      <c r="L3" s="2580"/>
      <c r="M3" s="2580"/>
      <c r="N3" s="2580"/>
      <c r="O3" s="2580"/>
      <c r="P3" s="2580"/>
      <c r="Q3" s="2580"/>
      <c r="R3" s="2580"/>
      <c r="S3" s="2580"/>
      <c r="T3" s="2580"/>
      <c r="U3" s="2580"/>
      <c r="V3" s="2580"/>
      <c r="W3" s="2580"/>
      <c r="X3" s="2580"/>
      <c r="Y3" s="2580"/>
      <c r="Z3" s="2580"/>
      <c r="AA3" s="2580"/>
      <c r="AB3" s="2580"/>
      <c r="AC3" s="2580"/>
      <c r="AD3" s="2580"/>
      <c r="AE3" s="2580"/>
      <c r="AF3" s="2580"/>
      <c r="AG3" s="2580"/>
      <c r="AH3" s="2580"/>
      <c r="AI3" s="2580"/>
      <c r="AJ3" s="2580"/>
      <c r="AK3" s="2580"/>
      <c r="AL3" s="2580"/>
      <c r="AM3" s="2580"/>
      <c r="AN3" s="2580"/>
      <c r="AO3" s="2580"/>
      <c r="AP3" s="2580"/>
      <c r="AQ3" s="2580"/>
      <c r="AR3" s="2580"/>
      <c r="AS3" s="2580"/>
      <c r="AT3" s="2580"/>
      <c r="AU3" s="2580"/>
      <c r="AV3" s="2580"/>
      <c r="AW3" s="2580"/>
      <c r="AX3" s="2580"/>
      <c r="AY3" s="2580"/>
      <c r="AZ3" s="2580"/>
      <c r="BA3" s="2580"/>
      <c r="BB3" s="2580"/>
      <c r="BC3" s="2580"/>
      <c r="BD3" s="2580"/>
      <c r="BE3" s="2580"/>
      <c r="BF3" s="2580"/>
      <c r="BG3" s="2580"/>
      <c r="BH3" s="2580"/>
      <c r="BI3" s="2580"/>
      <c r="BJ3" s="2580"/>
      <c r="BK3" s="2580"/>
      <c r="BL3" s="2580"/>
      <c r="BM3" s="2580"/>
      <c r="BN3" s="2580"/>
      <c r="BO3" s="2580"/>
      <c r="BP3" s="2580"/>
      <c r="BQ3" s="2580"/>
      <c r="BR3" s="2581"/>
    </row>
    <row r="4" spans="2:70" ht="24.75" customHeight="1">
      <c r="B4" s="141"/>
      <c r="BR4" s="142"/>
    </row>
    <row r="5" spans="2:70" ht="30" customHeight="1">
      <c r="B5" s="141"/>
      <c r="C5" s="143" t="s">
        <v>258</v>
      </c>
      <c r="D5" s="143"/>
      <c r="BR5" s="142"/>
    </row>
    <row r="6" spans="2:70" ht="30" customHeight="1">
      <c r="B6" s="141"/>
      <c r="C6" s="148" t="s">
        <v>265</v>
      </c>
      <c r="D6" s="148"/>
      <c r="BR6" s="142"/>
    </row>
    <row r="7" spans="2:70" ht="21.75" customHeight="1">
      <c r="B7" s="141"/>
      <c r="BR7" s="142"/>
    </row>
    <row r="8" spans="2:70" ht="30" customHeight="1">
      <c r="B8" s="141"/>
      <c r="C8" s="1525" t="s">
        <v>158</v>
      </c>
      <c r="D8" s="1525"/>
      <c r="E8" s="145" t="s">
        <v>259</v>
      </c>
      <c r="F8" s="145"/>
      <c r="BR8" s="142"/>
    </row>
    <row r="9" spans="2:70" ht="30" customHeight="1">
      <c r="B9" s="141"/>
      <c r="C9" s="621"/>
      <c r="D9" s="621"/>
      <c r="E9" s="147" t="s">
        <v>2137</v>
      </c>
      <c r="BR9" s="142"/>
    </row>
    <row r="10" spans="2:70" ht="30" customHeight="1">
      <c r="B10" s="141"/>
      <c r="C10" s="621"/>
      <c r="D10" s="621"/>
      <c r="BR10" s="142"/>
    </row>
    <row r="11" spans="2:70" ht="30" customHeight="1">
      <c r="B11" s="141"/>
      <c r="C11" s="1525" t="s">
        <v>159</v>
      </c>
      <c r="D11" s="1525"/>
      <c r="E11" s="145" t="s">
        <v>2134</v>
      </c>
      <c r="F11" s="145"/>
      <c r="BR11" s="142"/>
    </row>
    <row r="12" spans="2:70" ht="30" customHeight="1">
      <c r="B12" s="141"/>
      <c r="C12" s="621"/>
      <c r="D12" s="621"/>
      <c r="E12" s="147" t="s">
        <v>2138</v>
      </c>
      <c r="BR12" s="142"/>
    </row>
    <row r="13" spans="2:70" ht="30" customHeight="1">
      <c r="B13" s="141"/>
      <c r="C13" s="621"/>
      <c r="D13" s="621"/>
      <c r="BR13" s="142"/>
    </row>
    <row r="14" spans="2:70" ht="30" customHeight="1">
      <c r="B14" s="141"/>
      <c r="C14" s="1525" t="s">
        <v>160</v>
      </c>
      <c r="D14" s="1525"/>
      <c r="E14" s="145" t="s">
        <v>2136</v>
      </c>
      <c r="BR14" s="142"/>
    </row>
    <row r="15" spans="2:70" ht="30" customHeight="1">
      <c r="B15" s="141"/>
      <c r="C15" s="1526"/>
      <c r="D15" s="1526"/>
      <c r="E15" s="145" t="s">
        <v>1029</v>
      </c>
      <c r="BR15" s="142"/>
    </row>
    <row r="16" spans="2:70" ht="30" customHeight="1">
      <c r="B16" s="141"/>
      <c r="C16" s="144"/>
      <c r="D16" s="144"/>
      <c r="E16" s="147" t="s">
        <v>2139</v>
      </c>
      <c r="BR16" s="142"/>
    </row>
    <row r="17" spans="2:70" ht="30" customHeight="1">
      <c r="B17" s="141"/>
      <c r="C17" s="144"/>
      <c r="D17" s="144"/>
      <c r="E17" s="147" t="s">
        <v>266</v>
      </c>
      <c r="BR17" s="142"/>
    </row>
    <row r="18" spans="2:70" ht="30" customHeight="1">
      <c r="B18" s="141"/>
      <c r="C18" s="144"/>
      <c r="D18" s="144"/>
      <c r="E18" s="147"/>
      <c r="BR18" s="142"/>
    </row>
    <row r="19" spans="2:70" ht="30" customHeight="1">
      <c r="B19" s="141"/>
      <c r="C19" s="144"/>
      <c r="D19" s="144"/>
      <c r="E19" s="145" t="s">
        <v>260</v>
      </c>
      <c r="BR19" s="142"/>
    </row>
    <row r="20" spans="2:70" ht="30" customHeight="1">
      <c r="B20" s="141"/>
      <c r="C20" s="144"/>
      <c r="D20" s="144"/>
      <c r="E20" s="147" t="s">
        <v>267</v>
      </c>
      <c r="BR20" s="142"/>
    </row>
    <row r="21" spans="2:70" ht="30" customHeight="1">
      <c r="B21" s="141"/>
      <c r="C21" s="144"/>
      <c r="D21" s="144"/>
      <c r="BR21" s="142"/>
    </row>
    <row r="22" spans="2:70" ht="30" customHeight="1">
      <c r="B22" s="141"/>
      <c r="C22" s="144"/>
      <c r="D22" s="144"/>
      <c r="E22" s="145"/>
      <c r="AE22" s="622" t="s">
        <v>1030</v>
      </c>
      <c r="AM22" s="2582" t="s">
        <v>1031</v>
      </c>
      <c r="AN22" s="2582"/>
      <c r="AO22" s="2582"/>
      <c r="AP22" s="2582"/>
      <c r="AQ22" s="2582"/>
      <c r="AR22" s="2582"/>
      <c r="AS22" s="2582"/>
      <c r="AT22" s="2582"/>
      <c r="BR22" s="142"/>
    </row>
    <row r="23" spans="2:70" ht="30" customHeight="1">
      <c r="B23" s="141"/>
      <c r="C23" s="144"/>
      <c r="D23" s="144"/>
      <c r="E23" s="2564">
        <v>8</v>
      </c>
      <c r="F23" s="2564"/>
      <c r="G23" s="2564"/>
      <c r="H23" s="2564"/>
      <c r="I23" s="2564" t="s">
        <v>1032</v>
      </c>
      <c r="J23" s="2564"/>
      <c r="K23" s="2564" t="s">
        <v>672</v>
      </c>
      <c r="L23" s="2564"/>
      <c r="M23" s="2564" t="s">
        <v>1033</v>
      </c>
      <c r="N23" s="2564"/>
      <c r="O23" s="2564" t="s">
        <v>672</v>
      </c>
      <c r="P23" s="2564"/>
      <c r="Q23" s="2564" t="s">
        <v>1034</v>
      </c>
      <c r="R23" s="2564"/>
      <c r="S23" s="2564"/>
      <c r="T23" s="2564"/>
      <c r="U23" s="2564">
        <v>8</v>
      </c>
      <c r="V23" s="2564"/>
      <c r="W23" s="2564" t="s">
        <v>15</v>
      </c>
      <c r="X23" s="2564"/>
      <c r="Y23" s="2564">
        <v>8</v>
      </c>
      <c r="Z23" s="2564"/>
      <c r="AA23" s="2564"/>
      <c r="AB23" s="2564"/>
      <c r="AC23" s="144"/>
      <c r="AD23" s="144"/>
      <c r="AE23" s="144"/>
      <c r="AF23" s="144"/>
      <c r="AG23" s="2564">
        <v>0</v>
      </c>
      <c r="AH23" s="2564"/>
      <c r="AI23" s="2564">
        <v>8</v>
      </c>
      <c r="AJ23" s="2564"/>
      <c r="AK23" s="2575" t="s">
        <v>15</v>
      </c>
      <c r="AL23" s="2575"/>
      <c r="AM23" s="2564">
        <v>2</v>
      </c>
      <c r="AN23" s="2564"/>
      <c r="AO23" s="2564">
        <v>0</v>
      </c>
      <c r="AP23" s="2564"/>
      <c r="AQ23" s="2564">
        <v>2</v>
      </c>
      <c r="AR23" s="2564"/>
      <c r="AS23" s="2564">
        <v>2</v>
      </c>
      <c r="AT23" s="2564"/>
      <c r="AW23" s="2563">
        <v>1</v>
      </c>
      <c r="AX23" s="2563"/>
      <c r="AY23" s="2565" t="s">
        <v>261</v>
      </c>
      <c r="AZ23" s="2566"/>
      <c r="BA23" s="2567" t="s">
        <v>2140</v>
      </c>
      <c r="BB23" s="2568"/>
      <c r="BC23" s="2568"/>
      <c r="BD23" s="2568"/>
      <c r="BE23" s="2568"/>
      <c r="BG23" s="2563">
        <v>2</v>
      </c>
      <c r="BH23" s="2563"/>
      <c r="BI23" s="2569"/>
      <c r="BJ23" s="2570"/>
      <c r="BK23" s="2225" t="s">
        <v>2141</v>
      </c>
      <c r="BR23" s="142"/>
    </row>
    <row r="24" spans="2:70" ht="30" customHeight="1">
      <c r="B24" s="141"/>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BR24" s="142"/>
    </row>
    <row r="25" spans="2:70" ht="30" customHeight="1">
      <c r="B25" s="141"/>
      <c r="C25" s="1526" t="s">
        <v>162</v>
      </c>
      <c r="D25" s="1526"/>
      <c r="E25" s="145" t="s">
        <v>262</v>
      </c>
      <c r="F25" s="145"/>
      <c r="BR25" s="142"/>
    </row>
    <row r="26" spans="2:70" ht="30" customHeight="1">
      <c r="B26" s="141"/>
      <c r="E26" s="147" t="s">
        <v>268</v>
      </c>
      <c r="BR26" s="142"/>
    </row>
    <row r="27" spans="2:70" ht="30" customHeight="1">
      <c r="B27" s="141"/>
      <c r="BR27" s="142"/>
    </row>
    <row r="28" spans="2:70" ht="30" customHeight="1">
      <c r="B28" s="141"/>
      <c r="C28" s="1526" t="s">
        <v>164</v>
      </c>
      <c r="D28" s="1526"/>
      <c r="E28" s="145" t="s">
        <v>1035</v>
      </c>
      <c r="F28" s="145"/>
      <c r="BR28" s="142"/>
    </row>
    <row r="29" spans="2:70" ht="30" customHeight="1">
      <c r="B29" s="141"/>
      <c r="C29" s="1526"/>
      <c r="D29" s="1526"/>
      <c r="E29" s="145" t="s">
        <v>2142</v>
      </c>
      <c r="F29" s="145"/>
      <c r="BR29" s="142"/>
    </row>
    <row r="30" spans="2:70" ht="30" customHeight="1">
      <c r="B30" s="141"/>
      <c r="C30" s="1526"/>
      <c r="D30" s="1526"/>
      <c r="E30" s="145" t="s">
        <v>1036</v>
      </c>
      <c r="F30" s="145"/>
      <c r="BR30" s="142"/>
    </row>
    <row r="31" spans="2:70" ht="30" customHeight="1">
      <c r="B31" s="141"/>
      <c r="C31" s="1526"/>
      <c r="D31" s="1526"/>
      <c r="E31" s="145" t="s">
        <v>2135</v>
      </c>
      <c r="F31" s="145"/>
      <c r="BR31" s="142"/>
    </row>
    <row r="32" spans="2:70" ht="30" customHeight="1">
      <c r="B32" s="141"/>
      <c r="E32" s="147" t="s">
        <v>1037</v>
      </c>
      <c r="BR32" s="142"/>
    </row>
    <row r="33" spans="2:70" ht="30" customHeight="1">
      <c r="B33" s="141"/>
      <c r="C33" s="144"/>
      <c r="D33" s="144"/>
      <c r="E33" s="147" t="s">
        <v>2550</v>
      </c>
      <c r="BR33" s="142"/>
    </row>
    <row r="34" spans="2:70" ht="30" customHeight="1">
      <c r="B34" s="141"/>
      <c r="E34" s="147" t="s">
        <v>2551</v>
      </c>
      <c r="BR34" s="142"/>
    </row>
    <row r="35" spans="2:70" ht="30" customHeight="1">
      <c r="B35" s="141"/>
      <c r="BR35" s="142"/>
    </row>
    <row r="36" spans="2:70" ht="30" customHeight="1">
      <c r="B36" s="141"/>
      <c r="E36" s="145" t="s">
        <v>260</v>
      </c>
      <c r="BR36" s="142"/>
    </row>
    <row r="37" spans="2:70" ht="30" customHeight="1">
      <c r="B37" s="141"/>
      <c r="E37" s="147" t="s">
        <v>267</v>
      </c>
      <c r="BR37" s="142"/>
    </row>
    <row r="38" spans="2:70" ht="30" customHeight="1">
      <c r="B38" s="141"/>
      <c r="E38" s="147"/>
      <c r="H38" s="145"/>
      <c r="I38" s="145"/>
      <c r="J38" s="145"/>
      <c r="K38" s="145"/>
      <c r="L38" s="145"/>
      <c r="M38" s="145"/>
      <c r="N38" s="145"/>
      <c r="O38" s="145"/>
      <c r="P38" s="145"/>
      <c r="Q38" s="145"/>
      <c r="R38" s="145"/>
      <c r="S38" s="145"/>
      <c r="T38" s="145"/>
      <c r="U38" s="145"/>
      <c r="V38" s="145"/>
      <c r="W38" s="145"/>
      <c r="X38" s="145"/>
      <c r="Y38" s="145"/>
      <c r="Z38" s="2572" t="s">
        <v>2144</v>
      </c>
      <c r="AA38" s="2572"/>
      <c r="AB38" s="2572"/>
      <c r="AC38" s="2572"/>
      <c r="AD38" s="145"/>
      <c r="AE38" s="145"/>
      <c r="AF38" s="2574" t="s">
        <v>1038</v>
      </c>
      <c r="AG38" s="2574"/>
      <c r="AH38" s="2574"/>
      <c r="AI38" s="2574"/>
      <c r="AJ38" s="2574"/>
      <c r="AK38" s="2574"/>
      <c r="AL38" s="2572" t="s">
        <v>2144</v>
      </c>
      <c r="AM38" s="2572"/>
      <c r="AN38" s="2572"/>
      <c r="AO38" s="2572"/>
      <c r="AP38" s="145"/>
      <c r="AQ38" s="145"/>
      <c r="AR38" s="145"/>
      <c r="AS38" s="145"/>
      <c r="AT38" s="145"/>
      <c r="AU38" s="145"/>
      <c r="AV38" s="145"/>
      <c r="AW38" s="145"/>
      <c r="AX38" s="2572" t="s">
        <v>2169</v>
      </c>
      <c r="AY38" s="2573"/>
      <c r="AZ38" s="2573"/>
      <c r="BA38" s="2573"/>
      <c r="BB38" s="145"/>
      <c r="BC38" s="145"/>
      <c r="BD38" s="145"/>
      <c r="BE38" s="145"/>
      <c r="BF38" s="145"/>
      <c r="BG38" s="145"/>
      <c r="BH38" s="145"/>
      <c r="BI38" s="145"/>
      <c r="BJ38" s="145"/>
      <c r="BK38" s="145"/>
      <c r="BL38" s="145"/>
      <c r="BM38" s="145"/>
      <c r="BN38" s="145"/>
      <c r="BO38" s="145"/>
      <c r="BR38" s="142"/>
    </row>
    <row r="39" spans="2:70" ht="15" customHeight="1">
      <c r="B39" s="141"/>
      <c r="E39" s="147"/>
      <c r="F39" s="2573" t="s">
        <v>2143</v>
      </c>
      <c r="G39" s="2573"/>
      <c r="H39" s="2562">
        <v>8</v>
      </c>
      <c r="I39" s="2562"/>
      <c r="J39" s="2562">
        <v>6</v>
      </c>
      <c r="K39" s="2562"/>
      <c r="L39" s="2562">
        <v>0</v>
      </c>
      <c r="M39" s="2562"/>
      <c r="N39" s="2562">
        <v>0</v>
      </c>
      <c r="O39" s="2562"/>
      <c r="P39" s="2562"/>
      <c r="Q39" s="2562"/>
      <c r="R39" s="2562">
        <v>1</v>
      </c>
      <c r="S39" s="2562"/>
      <c r="T39" s="2562">
        <v>2</v>
      </c>
      <c r="U39" s="2562"/>
      <c r="V39" s="2562">
        <v>0</v>
      </c>
      <c r="W39" s="2562"/>
      <c r="X39" s="2562">
        <v>0</v>
      </c>
      <c r="Y39" s="2562"/>
      <c r="Z39" s="2572"/>
      <c r="AA39" s="2572"/>
      <c r="AB39" s="2572"/>
      <c r="AC39" s="2572"/>
      <c r="AD39" s="2562">
        <v>1</v>
      </c>
      <c r="AE39" s="2562"/>
      <c r="AF39" s="2562">
        <v>2</v>
      </c>
      <c r="AG39" s="2562"/>
      <c r="AH39" s="2562">
        <v>0</v>
      </c>
      <c r="AI39" s="2562"/>
      <c r="AJ39" s="2562">
        <v>0</v>
      </c>
      <c r="AK39" s="2562"/>
      <c r="AL39" s="2572"/>
      <c r="AM39" s="2572"/>
      <c r="AN39" s="2572"/>
      <c r="AO39" s="2572"/>
      <c r="AP39" s="2562">
        <v>1</v>
      </c>
      <c r="AQ39" s="2562"/>
      <c r="AR39" s="2562">
        <v>2</v>
      </c>
      <c r="AS39" s="2562"/>
      <c r="AT39" s="2562">
        <v>0</v>
      </c>
      <c r="AU39" s="2562"/>
      <c r="AV39" s="2562">
        <v>0</v>
      </c>
      <c r="AW39" s="2562"/>
      <c r="AX39" s="2573"/>
      <c r="AY39" s="2573"/>
      <c r="AZ39" s="2573"/>
      <c r="BA39" s="2573"/>
      <c r="BB39" s="2562">
        <v>1</v>
      </c>
      <c r="BC39" s="2562"/>
      <c r="BD39" s="2562">
        <v>2</v>
      </c>
      <c r="BE39" s="2562"/>
      <c r="BF39" s="2562">
        <v>0</v>
      </c>
      <c r="BG39" s="2562"/>
      <c r="BH39" s="2562">
        <v>0</v>
      </c>
      <c r="BI39" s="2562"/>
      <c r="BJ39" s="2571" t="s">
        <v>1038</v>
      </c>
      <c r="BK39" s="2571"/>
      <c r="BL39" s="2571"/>
      <c r="BM39" s="2571"/>
      <c r="BN39" s="2571"/>
      <c r="BO39" s="2571"/>
      <c r="BR39" s="142"/>
    </row>
    <row r="40" spans="2:70" ht="15" customHeight="1">
      <c r="B40" s="141"/>
      <c r="E40" s="147"/>
      <c r="F40" s="2573"/>
      <c r="G40" s="2573"/>
      <c r="H40" s="2562"/>
      <c r="I40" s="2562"/>
      <c r="J40" s="2562"/>
      <c r="K40" s="2562"/>
      <c r="L40" s="2562"/>
      <c r="M40" s="2562"/>
      <c r="N40" s="2562"/>
      <c r="O40" s="2562"/>
      <c r="P40" s="2562"/>
      <c r="Q40" s="2562"/>
      <c r="R40" s="2562"/>
      <c r="S40" s="2562"/>
      <c r="T40" s="2562"/>
      <c r="U40" s="2562"/>
      <c r="V40" s="2562"/>
      <c r="W40" s="2562"/>
      <c r="X40" s="2562"/>
      <c r="Y40" s="2562"/>
      <c r="Z40" s="2572"/>
      <c r="AA40" s="2572"/>
      <c r="AB40" s="2572"/>
      <c r="AC40" s="2572"/>
      <c r="AD40" s="2562"/>
      <c r="AE40" s="2562"/>
      <c r="AF40" s="2562"/>
      <c r="AG40" s="2562"/>
      <c r="AH40" s="2562"/>
      <c r="AI40" s="2562"/>
      <c r="AJ40" s="2562"/>
      <c r="AK40" s="2562"/>
      <c r="AL40" s="2572"/>
      <c r="AM40" s="2572"/>
      <c r="AN40" s="2572"/>
      <c r="AO40" s="2572"/>
      <c r="AP40" s="2562"/>
      <c r="AQ40" s="2562"/>
      <c r="AR40" s="2562"/>
      <c r="AS40" s="2562"/>
      <c r="AT40" s="2562"/>
      <c r="AU40" s="2562"/>
      <c r="AV40" s="2562"/>
      <c r="AW40" s="2562"/>
      <c r="AX40" s="2573"/>
      <c r="AY40" s="2573"/>
      <c r="AZ40" s="2573"/>
      <c r="BA40" s="2573"/>
      <c r="BB40" s="2562"/>
      <c r="BC40" s="2562"/>
      <c r="BD40" s="2562"/>
      <c r="BE40" s="2562"/>
      <c r="BF40" s="2562"/>
      <c r="BG40" s="2562"/>
      <c r="BH40" s="2562"/>
      <c r="BI40" s="2562"/>
      <c r="BJ40" s="2571"/>
      <c r="BK40" s="2571"/>
      <c r="BL40" s="2571"/>
      <c r="BM40" s="2571"/>
      <c r="BN40" s="2571"/>
      <c r="BO40" s="2571"/>
      <c r="BR40" s="142"/>
    </row>
    <row r="41" spans="2:70" ht="30" customHeight="1">
      <c r="B41" s="141"/>
      <c r="E41" s="147"/>
      <c r="F41" s="147"/>
      <c r="Z41" s="2572"/>
      <c r="AA41" s="2572"/>
      <c r="AB41" s="2572"/>
      <c r="AC41" s="2572"/>
      <c r="AL41" s="2572"/>
      <c r="AM41" s="2572"/>
      <c r="AN41" s="2572"/>
      <c r="AO41" s="2572"/>
      <c r="AP41" s="145"/>
      <c r="AQ41" s="145"/>
      <c r="AR41" s="2583" t="s">
        <v>1038</v>
      </c>
      <c r="AS41" s="2583"/>
      <c r="AT41" s="2583"/>
      <c r="AU41" s="2583"/>
      <c r="AV41" s="2583"/>
      <c r="AW41" s="2583"/>
      <c r="AX41" s="2573"/>
      <c r="AY41" s="2573"/>
      <c r="AZ41" s="2573"/>
      <c r="BA41" s="2573"/>
      <c r="BB41" s="145"/>
      <c r="BC41" s="145"/>
      <c r="BD41" s="145"/>
      <c r="BE41" s="145"/>
      <c r="BF41" s="145"/>
      <c r="BG41" s="145"/>
      <c r="BH41" s="145"/>
      <c r="BI41" s="145"/>
      <c r="BJ41" s="145"/>
      <c r="BK41" s="145"/>
      <c r="BL41" s="145"/>
      <c r="BM41" s="145"/>
      <c r="BN41" s="145"/>
      <c r="BO41" s="145"/>
      <c r="BR41" s="142"/>
    </row>
    <row r="42" spans="2:70" ht="30" customHeight="1">
      <c r="B42" s="141"/>
      <c r="E42" s="147"/>
      <c r="F42" s="147"/>
      <c r="BR42" s="142"/>
    </row>
    <row r="43" spans="2:70" ht="30" customHeight="1">
      <c r="B43" s="141"/>
      <c r="E43" s="147"/>
      <c r="F43" s="147"/>
      <c r="H43" s="145"/>
      <c r="I43" s="145"/>
      <c r="J43" s="145"/>
      <c r="K43" s="145"/>
      <c r="L43" s="145"/>
      <c r="M43" s="145"/>
      <c r="N43" s="145"/>
      <c r="O43" s="145"/>
      <c r="P43" s="145"/>
      <c r="Q43" s="145"/>
      <c r="R43" s="145"/>
      <c r="S43" s="145"/>
      <c r="T43" s="145"/>
      <c r="U43" s="145"/>
      <c r="V43" s="145"/>
      <c r="W43" s="145"/>
      <c r="X43" s="145"/>
      <c r="Y43" s="145"/>
      <c r="Z43" s="2572" t="s">
        <v>2169</v>
      </c>
      <c r="AA43" s="2573"/>
      <c r="AB43" s="2573"/>
      <c r="AC43" s="2573"/>
      <c r="AD43" s="145"/>
      <c r="AE43" s="145"/>
      <c r="AF43" s="2563" t="s">
        <v>1038</v>
      </c>
      <c r="AG43" s="2563"/>
      <c r="AH43" s="2563"/>
      <c r="AI43" s="2563"/>
      <c r="AJ43" s="2563"/>
      <c r="AK43" s="2563"/>
      <c r="AL43" s="2572" t="s">
        <v>2169</v>
      </c>
      <c r="AM43" s="2573"/>
      <c r="AN43" s="2573"/>
      <c r="AO43" s="2573"/>
      <c r="AP43" s="145"/>
      <c r="AQ43" s="145"/>
      <c r="AR43" s="145"/>
      <c r="AS43" s="145"/>
      <c r="AT43" s="145"/>
      <c r="AU43" s="145"/>
      <c r="AV43" s="145"/>
      <c r="AW43" s="145"/>
      <c r="AX43" s="2572" t="s">
        <v>2169</v>
      </c>
      <c r="AY43" s="2573"/>
      <c r="AZ43" s="2573"/>
      <c r="BA43" s="2573"/>
      <c r="BB43" s="145"/>
      <c r="BC43" s="145"/>
      <c r="BD43" s="145"/>
      <c r="BE43" s="145"/>
      <c r="BF43" s="145"/>
      <c r="BG43" s="145"/>
      <c r="BH43" s="145"/>
      <c r="BI43" s="145"/>
      <c r="BJ43" s="145"/>
      <c r="BK43" s="145"/>
      <c r="BL43" s="145"/>
      <c r="BM43" s="145"/>
      <c r="BN43" s="145"/>
      <c r="BO43" s="145"/>
      <c r="BR43" s="142"/>
    </row>
    <row r="44" spans="2:70" ht="15" customHeight="1">
      <c r="B44" s="141"/>
      <c r="E44" s="147"/>
      <c r="F44" s="2573" t="s">
        <v>7</v>
      </c>
      <c r="G44" s="2573"/>
      <c r="H44" s="2562">
        <v>8</v>
      </c>
      <c r="I44" s="2562"/>
      <c r="J44" s="2562">
        <v>6</v>
      </c>
      <c r="K44" s="2562"/>
      <c r="L44" s="2562">
        <v>0</v>
      </c>
      <c r="M44" s="2562"/>
      <c r="N44" s="2562">
        <v>0</v>
      </c>
      <c r="O44" s="2562"/>
      <c r="P44" s="2562"/>
      <c r="Q44" s="2562"/>
      <c r="R44" s="2562">
        <v>1</v>
      </c>
      <c r="S44" s="2562"/>
      <c r="T44" s="2562">
        <v>2</v>
      </c>
      <c r="U44" s="2562"/>
      <c r="V44" s="2562">
        <v>0</v>
      </c>
      <c r="W44" s="2562"/>
      <c r="X44" s="2562">
        <v>0</v>
      </c>
      <c r="Y44" s="2562"/>
      <c r="Z44" s="2573"/>
      <c r="AA44" s="2573"/>
      <c r="AB44" s="2573"/>
      <c r="AC44" s="2573"/>
      <c r="AD44" s="2562">
        <v>1</v>
      </c>
      <c r="AE44" s="2562"/>
      <c r="AF44" s="2562">
        <v>2</v>
      </c>
      <c r="AG44" s="2562"/>
      <c r="AH44" s="2562">
        <v>0</v>
      </c>
      <c r="AI44" s="2562"/>
      <c r="AJ44" s="2562">
        <v>0</v>
      </c>
      <c r="AK44" s="2562"/>
      <c r="AL44" s="2573"/>
      <c r="AM44" s="2573"/>
      <c r="AN44" s="2573"/>
      <c r="AO44" s="2573"/>
      <c r="AP44" s="2562">
        <v>1</v>
      </c>
      <c r="AQ44" s="2562"/>
      <c r="AR44" s="2562">
        <v>2</v>
      </c>
      <c r="AS44" s="2562"/>
      <c r="AT44" s="2562"/>
      <c r="AU44" s="2562"/>
      <c r="AV44" s="2562">
        <v>0</v>
      </c>
      <c r="AW44" s="2562"/>
      <c r="AX44" s="2573"/>
      <c r="AY44" s="2573"/>
      <c r="AZ44" s="2573"/>
      <c r="BA44" s="2573"/>
      <c r="BB44" s="2562">
        <v>1</v>
      </c>
      <c r="BC44" s="2562"/>
      <c r="BD44" s="2562">
        <v>2</v>
      </c>
      <c r="BE44" s="2562"/>
      <c r="BF44" s="2562">
        <v>0</v>
      </c>
      <c r="BG44" s="2562"/>
      <c r="BH44" s="2562">
        <v>0</v>
      </c>
      <c r="BI44" s="2562"/>
      <c r="BJ44" s="2571" t="s">
        <v>1038</v>
      </c>
      <c r="BK44" s="2571"/>
      <c r="BL44" s="2571"/>
      <c r="BM44" s="2571"/>
      <c r="BN44" s="2571"/>
      <c r="BO44" s="2571"/>
      <c r="BR44" s="142"/>
    </row>
    <row r="45" spans="2:70" ht="15" customHeight="1">
      <c r="B45" s="141"/>
      <c r="E45" s="147"/>
      <c r="F45" s="2573"/>
      <c r="G45" s="2573"/>
      <c r="H45" s="2562"/>
      <c r="I45" s="2562"/>
      <c r="J45" s="2562"/>
      <c r="K45" s="2562"/>
      <c r="L45" s="2562"/>
      <c r="M45" s="2562"/>
      <c r="N45" s="2562"/>
      <c r="O45" s="2562"/>
      <c r="P45" s="2562"/>
      <c r="Q45" s="2562"/>
      <c r="R45" s="2562"/>
      <c r="S45" s="2562"/>
      <c r="T45" s="2562"/>
      <c r="U45" s="2562"/>
      <c r="V45" s="2562"/>
      <c r="W45" s="2562"/>
      <c r="X45" s="2562"/>
      <c r="Y45" s="2562"/>
      <c r="Z45" s="2573"/>
      <c r="AA45" s="2573"/>
      <c r="AB45" s="2573"/>
      <c r="AC45" s="2573"/>
      <c r="AD45" s="2562"/>
      <c r="AE45" s="2562"/>
      <c r="AF45" s="2562"/>
      <c r="AG45" s="2562"/>
      <c r="AH45" s="2562"/>
      <c r="AI45" s="2562"/>
      <c r="AJ45" s="2562"/>
      <c r="AK45" s="2562"/>
      <c r="AL45" s="2573"/>
      <c r="AM45" s="2573"/>
      <c r="AN45" s="2573"/>
      <c r="AO45" s="2573"/>
      <c r="AP45" s="2562"/>
      <c r="AQ45" s="2562"/>
      <c r="AR45" s="2562"/>
      <c r="AS45" s="2562"/>
      <c r="AT45" s="2562"/>
      <c r="AU45" s="2562"/>
      <c r="AV45" s="2562"/>
      <c r="AW45" s="2562"/>
      <c r="AX45" s="2573"/>
      <c r="AY45" s="2573"/>
      <c r="AZ45" s="2573"/>
      <c r="BA45" s="2573"/>
      <c r="BB45" s="2562"/>
      <c r="BC45" s="2562"/>
      <c r="BD45" s="2562"/>
      <c r="BE45" s="2562"/>
      <c r="BF45" s="2562"/>
      <c r="BG45" s="2562"/>
      <c r="BH45" s="2562"/>
      <c r="BI45" s="2562"/>
      <c r="BJ45" s="2571"/>
      <c r="BK45" s="2571"/>
      <c r="BL45" s="2571"/>
      <c r="BM45" s="2571"/>
      <c r="BN45" s="2571"/>
      <c r="BO45" s="2571"/>
      <c r="BR45" s="142"/>
    </row>
    <row r="46" spans="2:70" ht="30" customHeight="1">
      <c r="B46" s="141"/>
      <c r="E46" s="147"/>
      <c r="Z46" s="2573"/>
      <c r="AA46" s="2573"/>
      <c r="AB46" s="2573"/>
      <c r="AC46" s="2573"/>
      <c r="AL46" s="2573"/>
      <c r="AM46" s="2573"/>
      <c r="AN46" s="2573"/>
      <c r="AO46" s="2573"/>
      <c r="AP46" s="145"/>
      <c r="AQ46" s="145"/>
      <c r="AR46" s="2574" t="s">
        <v>1038</v>
      </c>
      <c r="AS46" s="2574"/>
      <c r="AT46" s="2574"/>
      <c r="AU46" s="2574"/>
      <c r="AV46" s="2574"/>
      <c r="AW46" s="2574"/>
      <c r="AX46" s="2573"/>
      <c r="AY46" s="2573"/>
      <c r="AZ46" s="2573"/>
      <c r="BA46" s="2573"/>
      <c r="BB46" s="145"/>
      <c r="BC46" s="145"/>
      <c r="BD46" s="145"/>
      <c r="BE46" s="145"/>
      <c r="BF46" s="145"/>
      <c r="BG46" s="145"/>
      <c r="BH46" s="145"/>
      <c r="BI46" s="145"/>
      <c r="BJ46" s="145"/>
      <c r="BK46" s="145"/>
      <c r="BL46" s="145"/>
      <c r="BM46" s="145"/>
      <c r="BN46" s="145"/>
      <c r="BO46" s="145"/>
      <c r="BR46" s="142"/>
    </row>
    <row r="47" spans="2:70" ht="30" customHeight="1">
      <c r="B47" s="141"/>
      <c r="BR47" s="142"/>
    </row>
    <row r="48" spans="2:70" ht="30" customHeight="1">
      <c r="B48" s="141"/>
      <c r="C48" s="1526" t="s">
        <v>166</v>
      </c>
      <c r="D48" s="1526"/>
      <c r="E48" s="145" t="s">
        <v>263</v>
      </c>
      <c r="BR48" s="142"/>
    </row>
    <row r="49" spans="2:70" ht="30" customHeight="1">
      <c r="B49" s="141"/>
      <c r="C49" s="144"/>
      <c r="D49" s="144"/>
      <c r="E49" s="147" t="s">
        <v>269</v>
      </c>
      <c r="BR49" s="142"/>
    </row>
    <row r="50" spans="2:70" ht="30" customHeight="1">
      <c r="B50" s="141"/>
      <c r="C50" s="144"/>
      <c r="D50" s="144"/>
      <c r="BR50" s="142"/>
    </row>
    <row r="51" spans="2:70" ht="30" customHeight="1">
      <c r="B51" s="141"/>
      <c r="C51" s="144"/>
      <c r="D51" s="144"/>
      <c r="U51" s="2562"/>
      <c r="V51" s="2562"/>
      <c r="W51" s="2562"/>
      <c r="X51" s="2562"/>
      <c r="Y51" s="2562"/>
      <c r="Z51" s="2562"/>
      <c r="AA51" s="2562"/>
      <c r="AB51" s="2562"/>
      <c r="AC51" s="2562"/>
      <c r="AD51" s="2562"/>
      <c r="AE51" s="2562"/>
      <c r="AF51" s="2562"/>
      <c r="AG51" s="2562"/>
      <c r="AH51" s="2562"/>
      <c r="AI51" s="2564" t="s">
        <v>1039</v>
      </c>
      <c r="AJ51" s="2562"/>
      <c r="AK51" s="2562">
        <v>8</v>
      </c>
      <c r="AL51" s="2562"/>
      <c r="AM51" s="2562">
        <v>6</v>
      </c>
      <c r="AN51" s="2562"/>
      <c r="AO51" s="2562">
        <v>6</v>
      </c>
      <c r="AP51" s="2562"/>
      <c r="AQ51" s="2562">
        <v>8</v>
      </c>
      <c r="AR51" s="2562"/>
      <c r="BR51" s="142"/>
    </row>
    <row r="52" spans="2:70" ht="30" customHeight="1">
      <c r="B52" s="141"/>
      <c r="C52" s="144"/>
      <c r="D52" s="144"/>
      <c r="BR52" s="142"/>
    </row>
    <row r="53" spans="2:70" ht="30" customHeight="1">
      <c r="B53" s="141"/>
      <c r="C53" s="1526" t="s">
        <v>168</v>
      </c>
      <c r="D53" s="1526"/>
      <c r="E53" s="145" t="s">
        <v>1040</v>
      </c>
      <c r="AT53" s="145" t="s">
        <v>2146</v>
      </c>
      <c r="BA53" s="623"/>
      <c r="BB53" s="623"/>
      <c r="BD53" s="140" t="s">
        <v>2145</v>
      </c>
      <c r="BR53" s="142"/>
    </row>
    <row r="54" spans="2:70" ht="30" customHeight="1">
      <c r="B54" s="141"/>
      <c r="C54" s="144"/>
      <c r="D54" s="144"/>
      <c r="E54" s="147" t="s">
        <v>1041</v>
      </c>
      <c r="AT54" s="147" t="s">
        <v>2147</v>
      </c>
      <c r="BA54" s="624"/>
      <c r="BB54" s="624"/>
      <c r="BD54" s="147" t="s">
        <v>1042</v>
      </c>
      <c r="BR54" s="142"/>
    </row>
    <row r="55" spans="2:70" ht="30" customHeight="1">
      <c r="B55" s="141"/>
      <c r="C55" s="144"/>
      <c r="D55" s="144"/>
      <c r="BR55" s="142"/>
    </row>
    <row r="56" spans="2:70" ht="30" customHeight="1">
      <c r="B56" s="141"/>
      <c r="C56" s="1526" t="s">
        <v>170</v>
      </c>
      <c r="D56" s="1526"/>
      <c r="E56" s="145" t="s">
        <v>2148</v>
      </c>
      <c r="F56" s="145"/>
      <c r="BR56" s="142"/>
    </row>
    <row r="57" spans="2:70" ht="30" customHeight="1">
      <c r="B57" s="141"/>
      <c r="C57" s="145"/>
      <c r="D57" s="145"/>
      <c r="E57" s="145" t="s">
        <v>1043</v>
      </c>
      <c r="F57" s="145"/>
      <c r="BR57" s="142"/>
    </row>
    <row r="58" spans="2:70" ht="30" customHeight="1">
      <c r="B58" s="141"/>
      <c r="E58" s="147" t="s">
        <v>2149</v>
      </c>
      <c r="BR58" s="142"/>
    </row>
    <row r="59" spans="2:70" ht="30" customHeight="1">
      <c r="B59" s="141"/>
      <c r="BR59" s="142"/>
    </row>
    <row r="60" spans="2:70" ht="30" customHeight="1">
      <c r="B60" s="141"/>
      <c r="C60" s="1526" t="s">
        <v>172</v>
      </c>
      <c r="D60" s="1526"/>
      <c r="E60" s="145" t="s">
        <v>264</v>
      </c>
      <c r="BR60" s="142"/>
    </row>
    <row r="61" spans="2:70" ht="30" customHeight="1">
      <c r="B61" s="141"/>
      <c r="C61" s="144"/>
      <c r="D61" s="144"/>
      <c r="E61" s="147" t="s">
        <v>2150</v>
      </c>
      <c r="BR61" s="142"/>
    </row>
    <row r="62" spans="2:70" ht="30" customHeight="1">
      <c r="B62" s="141"/>
      <c r="C62" s="144"/>
      <c r="D62" s="144"/>
      <c r="E62" s="147"/>
      <c r="BR62" s="142"/>
    </row>
    <row r="63" spans="2:70" ht="30" customHeight="1">
      <c r="B63" s="141"/>
      <c r="C63" s="144"/>
      <c r="D63" s="144"/>
      <c r="E63" s="625"/>
      <c r="F63" s="625"/>
      <c r="G63" s="625"/>
      <c r="H63" s="625"/>
      <c r="I63" s="625"/>
      <c r="J63" s="625"/>
      <c r="K63" s="625"/>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5"/>
      <c r="AM63" s="625"/>
      <c r="AN63" s="625"/>
      <c r="AO63" s="625"/>
      <c r="AP63" s="625"/>
      <c r="AQ63" s="625"/>
      <c r="AR63" s="625"/>
      <c r="AS63" s="625"/>
      <c r="AT63" s="625"/>
      <c r="AU63" s="625"/>
      <c r="AV63" s="625"/>
      <c r="AW63" s="625"/>
      <c r="AX63" s="625"/>
      <c r="AY63" s="625"/>
      <c r="AZ63" s="625"/>
      <c r="BA63" s="625"/>
      <c r="BB63" s="625"/>
      <c r="BC63" s="625"/>
      <c r="BD63" s="625"/>
      <c r="BE63" s="625"/>
      <c r="BF63" s="625"/>
      <c r="BG63" s="625"/>
      <c r="BH63" s="625"/>
      <c r="BI63" s="625"/>
      <c r="BJ63" s="625"/>
      <c r="BK63" s="625"/>
      <c r="BL63" s="625"/>
      <c r="BM63" s="625"/>
      <c r="BN63" s="625"/>
      <c r="BO63" s="625"/>
      <c r="BR63" s="142"/>
    </row>
    <row r="64" spans="2:70" ht="30" customHeight="1">
      <c r="B64" s="141"/>
      <c r="C64" s="144"/>
      <c r="D64" s="144"/>
      <c r="E64" s="147"/>
      <c r="BR64" s="142"/>
    </row>
    <row r="65" spans="2:70" ht="30" customHeight="1">
      <c r="B65" s="141"/>
      <c r="C65" s="144"/>
      <c r="D65" s="144"/>
      <c r="E65" s="625"/>
      <c r="F65" s="625"/>
      <c r="G65" s="625"/>
      <c r="H65" s="625"/>
      <c r="I65" s="625"/>
      <c r="J65" s="625"/>
      <c r="K65" s="625"/>
      <c r="L65" s="625"/>
      <c r="M65" s="625"/>
      <c r="N65" s="625"/>
      <c r="O65" s="625"/>
      <c r="P65" s="625"/>
      <c r="Q65" s="625"/>
      <c r="R65" s="625"/>
      <c r="S65" s="625"/>
      <c r="T65" s="625"/>
      <c r="U65" s="625"/>
      <c r="V65" s="625"/>
      <c r="W65" s="625"/>
      <c r="X65" s="625"/>
      <c r="Y65" s="625"/>
      <c r="Z65" s="625"/>
      <c r="AA65" s="625"/>
      <c r="AB65" s="625"/>
      <c r="AC65" s="625"/>
      <c r="AD65" s="625"/>
      <c r="AE65" s="625"/>
      <c r="AF65" s="625"/>
      <c r="AG65" s="625"/>
      <c r="AH65" s="625"/>
      <c r="AI65" s="625"/>
      <c r="AJ65" s="625"/>
      <c r="AK65" s="625"/>
      <c r="AL65" s="625"/>
      <c r="AM65" s="625"/>
      <c r="AN65" s="625"/>
      <c r="AO65" s="625"/>
      <c r="AP65" s="625"/>
      <c r="AQ65" s="625"/>
      <c r="AR65" s="625"/>
      <c r="AS65" s="625"/>
      <c r="AT65" s="625"/>
      <c r="AU65" s="625"/>
      <c r="AV65" s="625"/>
      <c r="AW65" s="625"/>
      <c r="AX65" s="625"/>
      <c r="AY65" s="625"/>
      <c r="AZ65" s="625"/>
      <c r="BA65" s="625"/>
      <c r="BB65" s="625"/>
      <c r="BC65" s="625"/>
      <c r="BD65" s="625"/>
      <c r="BE65" s="625"/>
      <c r="BF65" s="625"/>
      <c r="BG65" s="625"/>
      <c r="BH65" s="625"/>
      <c r="BI65" s="625"/>
      <c r="BJ65" s="625"/>
      <c r="BK65" s="625"/>
      <c r="BL65" s="625"/>
      <c r="BM65" s="625"/>
      <c r="BN65" s="625"/>
      <c r="BO65" s="625"/>
      <c r="BR65" s="142"/>
    </row>
    <row r="66" spans="2:70" ht="30" customHeight="1">
      <c r="B66" s="141"/>
      <c r="C66" s="144"/>
      <c r="D66" s="144"/>
      <c r="BR66" s="142"/>
    </row>
    <row r="67" spans="2:70" ht="30" customHeight="1">
      <c r="B67" s="141"/>
      <c r="C67" s="144"/>
      <c r="D67" s="144"/>
      <c r="E67" s="625"/>
      <c r="F67" s="625"/>
      <c r="G67" s="625"/>
      <c r="H67" s="625"/>
      <c r="I67" s="625"/>
      <c r="J67" s="625"/>
      <c r="K67" s="625"/>
      <c r="L67" s="625"/>
      <c r="M67" s="625"/>
      <c r="N67" s="625"/>
      <c r="O67" s="625"/>
      <c r="P67" s="625"/>
      <c r="Q67" s="625"/>
      <c r="R67" s="625"/>
      <c r="S67" s="625"/>
      <c r="T67" s="625"/>
      <c r="U67" s="625"/>
      <c r="V67" s="625"/>
      <c r="W67" s="625"/>
      <c r="X67" s="625"/>
      <c r="Y67" s="625"/>
      <c r="Z67" s="625"/>
      <c r="AA67" s="625"/>
      <c r="AB67" s="625"/>
      <c r="AC67" s="625"/>
      <c r="AD67" s="625"/>
      <c r="AE67" s="625"/>
      <c r="AF67" s="625"/>
      <c r="AG67" s="625"/>
      <c r="AH67" s="625"/>
      <c r="AI67" s="625"/>
      <c r="AJ67" s="625"/>
      <c r="AK67" s="625"/>
      <c r="AL67" s="625"/>
      <c r="AM67" s="625"/>
      <c r="AN67" s="625"/>
      <c r="AO67" s="625"/>
      <c r="AP67" s="625"/>
      <c r="AQ67" s="625"/>
      <c r="AR67" s="625"/>
      <c r="AS67" s="625"/>
      <c r="AT67" s="625"/>
      <c r="AU67" s="625"/>
      <c r="AV67" s="625"/>
      <c r="AW67" s="625"/>
      <c r="AX67" s="625"/>
      <c r="AY67" s="625"/>
      <c r="AZ67" s="625"/>
      <c r="BA67" s="625"/>
      <c r="BB67" s="625"/>
      <c r="BC67" s="625"/>
      <c r="BD67" s="625"/>
      <c r="BE67" s="625"/>
      <c r="BF67" s="625"/>
      <c r="BG67" s="625"/>
      <c r="BH67" s="625"/>
      <c r="BI67" s="625"/>
      <c r="BJ67" s="625"/>
      <c r="BK67" s="625"/>
      <c r="BL67" s="625"/>
      <c r="BM67" s="625"/>
      <c r="BN67" s="625"/>
      <c r="BO67" s="625"/>
      <c r="BR67" s="142"/>
    </row>
    <row r="68" spans="2:70" ht="30" customHeight="1">
      <c r="B68" s="141"/>
      <c r="C68" s="144"/>
      <c r="D68" s="144"/>
      <c r="E68" s="147"/>
      <c r="BR68" s="142"/>
    </row>
    <row r="69" spans="2:70" ht="30" customHeight="1">
      <c r="B69" s="141"/>
      <c r="C69" s="144"/>
      <c r="D69" s="144"/>
      <c r="E69" s="625"/>
      <c r="F69" s="625"/>
      <c r="G69" s="625"/>
      <c r="H69" s="625"/>
      <c r="I69" s="625"/>
      <c r="J69" s="625"/>
      <c r="K69" s="625"/>
      <c r="L69" s="625"/>
      <c r="M69" s="625"/>
      <c r="N69" s="625"/>
      <c r="O69" s="625"/>
      <c r="P69" s="625"/>
      <c r="Q69" s="625"/>
      <c r="R69" s="625"/>
      <c r="S69" s="625"/>
      <c r="T69" s="625"/>
      <c r="U69" s="625"/>
      <c r="V69" s="625"/>
      <c r="W69" s="625"/>
      <c r="X69" s="625"/>
      <c r="Y69" s="625"/>
      <c r="Z69" s="625"/>
      <c r="AA69" s="625"/>
      <c r="AB69" s="625"/>
      <c r="AC69" s="625"/>
      <c r="AD69" s="625"/>
      <c r="AE69" s="625"/>
      <c r="AF69" s="625"/>
      <c r="AG69" s="625"/>
      <c r="AH69" s="625"/>
      <c r="AI69" s="625"/>
      <c r="AJ69" s="625"/>
      <c r="AK69" s="625"/>
      <c r="AL69" s="625"/>
      <c r="AM69" s="625"/>
      <c r="AN69" s="625"/>
      <c r="AO69" s="625"/>
      <c r="AP69" s="625"/>
      <c r="AQ69" s="625"/>
      <c r="AR69" s="625"/>
      <c r="AS69" s="625"/>
      <c r="AT69" s="625"/>
      <c r="AU69" s="625"/>
      <c r="AV69" s="625"/>
      <c r="AW69" s="625"/>
      <c r="AX69" s="625"/>
      <c r="AY69" s="625"/>
      <c r="AZ69" s="625"/>
      <c r="BA69" s="625"/>
      <c r="BB69" s="625"/>
      <c r="BC69" s="625"/>
      <c r="BD69" s="625"/>
      <c r="BE69" s="625"/>
      <c r="BF69" s="625"/>
      <c r="BG69" s="625"/>
      <c r="BH69" s="625"/>
      <c r="BI69" s="625"/>
      <c r="BJ69" s="625"/>
      <c r="BK69" s="625"/>
      <c r="BL69" s="625"/>
      <c r="BM69" s="625"/>
      <c r="BN69" s="625"/>
      <c r="BO69" s="625"/>
      <c r="BR69" s="142"/>
    </row>
    <row r="70" spans="2:70" ht="30" customHeight="1">
      <c r="B70" s="141"/>
      <c r="C70" s="144"/>
      <c r="D70" s="144"/>
      <c r="BR70" s="142"/>
    </row>
    <row r="71" spans="2:70" ht="30" customHeight="1">
      <c r="B71" s="141"/>
      <c r="C71" s="144"/>
      <c r="D71" s="144"/>
      <c r="E71" s="625"/>
      <c r="F71" s="625"/>
      <c r="G71" s="625"/>
      <c r="H71" s="625"/>
      <c r="I71" s="625"/>
      <c r="J71" s="625"/>
      <c r="K71" s="625"/>
      <c r="L71" s="625"/>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c r="AL71" s="625"/>
      <c r="AM71" s="625"/>
      <c r="AN71" s="625"/>
      <c r="AO71" s="625"/>
      <c r="AP71" s="625"/>
      <c r="AQ71" s="625"/>
      <c r="AR71" s="625"/>
      <c r="AS71" s="625"/>
      <c r="AT71" s="625"/>
      <c r="AU71" s="625"/>
      <c r="AV71" s="625"/>
      <c r="AW71" s="625"/>
      <c r="AX71" s="625"/>
      <c r="AY71" s="625"/>
      <c r="AZ71" s="625"/>
      <c r="BA71" s="625"/>
      <c r="BB71" s="625"/>
      <c r="BC71" s="625"/>
      <c r="BD71" s="625"/>
      <c r="BE71" s="625"/>
      <c r="BF71" s="625"/>
      <c r="BG71" s="625"/>
      <c r="BH71" s="625"/>
      <c r="BI71" s="625"/>
      <c r="BJ71" s="625"/>
      <c r="BK71" s="625"/>
      <c r="BL71" s="625"/>
      <c r="BM71" s="625"/>
      <c r="BN71" s="625"/>
      <c r="BO71" s="625"/>
      <c r="BR71" s="142"/>
    </row>
    <row r="72" spans="2:70" ht="30" customHeight="1">
      <c r="B72" s="141"/>
      <c r="C72" s="144"/>
      <c r="D72" s="144"/>
      <c r="E72" s="147"/>
      <c r="BR72" s="142"/>
    </row>
    <row r="73" spans="2:70" ht="30" customHeight="1">
      <c r="B73" s="141"/>
      <c r="E73" s="625"/>
      <c r="F73" s="625"/>
      <c r="G73" s="625"/>
      <c r="H73" s="625"/>
      <c r="I73" s="625"/>
      <c r="J73" s="625"/>
      <c r="K73" s="625"/>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5"/>
      <c r="AK73" s="625"/>
      <c r="AL73" s="625"/>
      <c r="AM73" s="625"/>
      <c r="AN73" s="625"/>
      <c r="AO73" s="625"/>
      <c r="AP73" s="625"/>
      <c r="AQ73" s="625"/>
      <c r="AR73" s="625"/>
      <c r="AS73" s="625"/>
      <c r="AT73" s="625"/>
      <c r="AU73" s="625"/>
      <c r="AV73" s="625"/>
      <c r="AW73" s="625"/>
      <c r="AX73" s="625"/>
      <c r="AY73" s="625"/>
      <c r="AZ73" s="625"/>
      <c r="BA73" s="625"/>
      <c r="BB73" s="625"/>
      <c r="BC73" s="625"/>
      <c r="BD73" s="625"/>
      <c r="BE73" s="625"/>
      <c r="BF73" s="625"/>
      <c r="BG73" s="625"/>
      <c r="BH73" s="625"/>
      <c r="BI73" s="625"/>
      <c r="BJ73" s="625"/>
      <c r="BK73" s="625"/>
      <c r="BL73" s="625"/>
      <c r="BM73" s="625"/>
      <c r="BN73" s="625"/>
      <c r="BO73" s="625"/>
      <c r="BR73" s="142"/>
    </row>
    <row r="74" spans="2:70" ht="30" customHeight="1">
      <c r="B74" s="141"/>
      <c r="BR74" s="142"/>
    </row>
    <row r="75" spans="2:70" ht="30" customHeight="1">
      <c r="B75" s="141"/>
      <c r="BR75" s="142"/>
    </row>
    <row r="76" spans="2:70" ht="30" customHeight="1">
      <c r="B76" s="141"/>
      <c r="BR76" s="142"/>
    </row>
    <row r="77" spans="2:70" ht="30" customHeight="1">
      <c r="B77" s="141"/>
      <c r="BR77" s="142"/>
    </row>
    <row r="78" spans="2:70" ht="30" customHeight="1">
      <c r="B78" s="141"/>
      <c r="BR78" s="142"/>
    </row>
    <row r="79" spans="2:70" ht="30" customHeight="1" thickBot="1">
      <c r="B79" s="149"/>
      <c r="C79" s="150"/>
      <c r="D79" s="150"/>
      <c r="E79" s="151"/>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c r="BK79" s="150"/>
      <c r="BL79" s="150"/>
      <c r="BM79" s="150"/>
      <c r="BN79" s="150"/>
      <c r="BO79" s="150"/>
      <c r="BP79" s="150"/>
      <c r="BQ79" s="150"/>
      <c r="BR79" s="152"/>
    </row>
    <row r="80" spans="2:70" ht="30" customHeight="1">
      <c r="E80" s="146" t="s">
        <v>1044</v>
      </c>
    </row>
    <row r="81" spans="2:66" ht="30" customHeight="1">
      <c r="B81" s="2563">
        <v>2</v>
      </c>
      <c r="C81" s="2563"/>
      <c r="D81" s="2563"/>
      <c r="E81" s="2563"/>
      <c r="F81" s="2563"/>
      <c r="G81" s="2563"/>
      <c r="H81" s="2563"/>
      <c r="I81" s="2563"/>
      <c r="J81" s="2563"/>
      <c r="K81" s="2563"/>
      <c r="L81" s="2563"/>
      <c r="M81" s="2563"/>
      <c r="N81" s="2563"/>
      <c r="O81" s="2563"/>
      <c r="P81" s="2563"/>
      <c r="Q81" s="2563"/>
      <c r="R81" s="2563"/>
      <c r="S81" s="2563"/>
      <c r="T81" s="2563"/>
      <c r="U81" s="2563"/>
      <c r="V81" s="2563"/>
      <c r="W81" s="2563"/>
      <c r="X81" s="2563"/>
      <c r="Y81" s="2563"/>
      <c r="Z81" s="2563"/>
      <c r="AA81" s="2563"/>
      <c r="AB81" s="2563"/>
      <c r="AC81" s="2563"/>
      <c r="AD81" s="2563"/>
      <c r="AE81" s="2563"/>
      <c r="AF81" s="2563"/>
      <c r="AG81" s="2563"/>
      <c r="AH81" s="2563"/>
      <c r="AI81" s="2563"/>
      <c r="AJ81" s="2563"/>
      <c r="AK81" s="2563"/>
      <c r="AL81" s="2563"/>
      <c r="AM81" s="2563"/>
      <c r="AN81" s="2563"/>
      <c r="AO81" s="2563"/>
      <c r="AP81" s="2563"/>
      <c r="AQ81" s="2563"/>
      <c r="AR81" s="2563"/>
      <c r="AS81" s="2563"/>
      <c r="AT81" s="2563"/>
      <c r="AU81" s="2563"/>
      <c r="AV81" s="2563"/>
      <c r="AW81" s="2563"/>
      <c r="AX81" s="2563"/>
      <c r="AY81" s="2563"/>
      <c r="AZ81" s="2563"/>
      <c r="BA81" s="2563"/>
      <c r="BB81" s="2563"/>
      <c r="BC81" s="2563"/>
      <c r="BD81" s="2563"/>
      <c r="BE81" s="2563"/>
      <c r="BF81" s="2563"/>
      <c r="BG81" s="2563"/>
      <c r="BH81" s="2563"/>
      <c r="BI81" s="2563"/>
      <c r="BJ81" s="2563"/>
      <c r="BK81" s="2563"/>
      <c r="BL81" s="2563"/>
      <c r="BM81" s="2563"/>
      <c r="BN81" s="2563"/>
    </row>
    <row r="82" spans="2:66" ht="30" customHeight="1"/>
  </sheetData>
  <mergeCells count="95">
    <mergeCell ref="X39:Y40"/>
    <mergeCell ref="AX43:BA46"/>
    <mergeCell ref="AD39:AE40"/>
    <mergeCell ref="AH39:AI40"/>
    <mergeCell ref="AJ39:AK40"/>
    <mergeCell ref="AR46:AW46"/>
    <mergeCell ref="AF43:AK43"/>
    <mergeCell ref="AP39:AQ40"/>
    <mergeCell ref="AR41:AW41"/>
    <mergeCell ref="AV44:AW45"/>
    <mergeCell ref="AT44:AU45"/>
    <mergeCell ref="AR44:AS45"/>
    <mergeCell ref="AJ44:AK45"/>
    <mergeCell ref="AP44:AQ45"/>
    <mergeCell ref="AH44:AI45"/>
    <mergeCell ref="AL43:AO46"/>
    <mergeCell ref="N44:O45"/>
    <mergeCell ref="L44:M45"/>
    <mergeCell ref="J44:K45"/>
    <mergeCell ref="AF44:AG45"/>
    <mergeCell ref="AD44:AE45"/>
    <mergeCell ref="X44:Y45"/>
    <mergeCell ref="V44:W45"/>
    <mergeCell ref="T44:U45"/>
    <mergeCell ref="Z43:AC46"/>
    <mergeCell ref="R44:S45"/>
    <mergeCell ref="P44:Q45"/>
    <mergeCell ref="BJ44:BO45"/>
    <mergeCell ref="BH44:BI45"/>
    <mergeCell ref="BF44:BG45"/>
    <mergeCell ref="BD44:BE45"/>
    <mergeCell ref="BB44:BC45"/>
    <mergeCell ref="F39:G40"/>
    <mergeCell ref="F44:G45"/>
    <mergeCell ref="H39:I40"/>
    <mergeCell ref="J39:K40"/>
    <mergeCell ref="L39:M40"/>
    <mergeCell ref="H44:I45"/>
    <mergeCell ref="N39:O40"/>
    <mergeCell ref="P39:Q40"/>
    <mergeCell ref="R39:S40"/>
    <mergeCell ref="T39:U40"/>
    <mergeCell ref="V39:W40"/>
    <mergeCell ref="B2:BR3"/>
    <mergeCell ref="AM22:AT22"/>
    <mergeCell ref="E23:F23"/>
    <mergeCell ref="G23:H23"/>
    <mergeCell ref="I23:J23"/>
    <mergeCell ref="K23:L23"/>
    <mergeCell ref="M23:N23"/>
    <mergeCell ref="O23:P23"/>
    <mergeCell ref="Q23:R23"/>
    <mergeCell ref="S23:T23"/>
    <mergeCell ref="AS23:AT23"/>
    <mergeCell ref="AW23:AX23"/>
    <mergeCell ref="U23:V23"/>
    <mergeCell ref="W23:X23"/>
    <mergeCell ref="Y23:Z23"/>
    <mergeCell ref="AA23:AB23"/>
    <mergeCell ref="AG23:AH23"/>
    <mergeCell ref="AI23:AJ23"/>
    <mergeCell ref="AF38:AK38"/>
    <mergeCell ref="AK23:AL23"/>
    <mergeCell ref="Z38:AC41"/>
    <mergeCell ref="AL38:AO41"/>
    <mergeCell ref="AM23:AN23"/>
    <mergeCell ref="AO23:AP23"/>
    <mergeCell ref="AF39:AG40"/>
    <mergeCell ref="AR39:AS40"/>
    <mergeCell ref="AT39:AU40"/>
    <mergeCell ref="BH39:BI40"/>
    <mergeCell ref="BJ39:BO40"/>
    <mergeCell ref="AV39:AW40"/>
    <mergeCell ref="BB39:BC40"/>
    <mergeCell ref="BD39:BE40"/>
    <mergeCell ref="BF39:BG40"/>
    <mergeCell ref="AX38:BA41"/>
    <mergeCell ref="AQ23:AR23"/>
    <mergeCell ref="AY23:AZ23"/>
    <mergeCell ref="BA23:BE23"/>
    <mergeCell ref="BG23:BH23"/>
    <mergeCell ref="BI23:BJ23"/>
    <mergeCell ref="AM51:AN51"/>
    <mergeCell ref="AO51:AP51"/>
    <mergeCell ref="AQ51:AR51"/>
    <mergeCell ref="B81:BN81"/>
    <mergeCell ref="U51:V51"/>
    <mergeCell ref="W51:X51"/>
    <mergeCell ref="Y51:Z51"/>
    <mergeCell ref="AA51:AB51"/>
    <mergeCell ref="AC51:AD51"/>
    <mergeCell ref="AE51:AF51"/>
    <mergeCell ref="AG51:AH51"/>
    <mergeCell ref="AI51:AJ51"/>
    <mergeCell ref="AK51:AL51"/>
  </mergeCells>
  <pageMargins left="0.43307086614173229" right="0.43307086614173229" top="0.43307086614173229" bottom="0.43307086614173229" header="0" footer="0"/>
  <pageSetup paperSize="9" scale="33"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abColor rgb="FF92D050"/>
  </sheetPr>
  <dimension ref="A1:CB102"/>
  <sheetViews>
    <sheetView showGridLines="0" view="pageBreakPreview" topLeftCell="A51" zoomScale="50" zoomScaleNormal="40" zoomScaleSheetLayoutView="50" workbookViewId="0">
      <selection activeCell="O80" sqref="O80"/>
    </sheetView>
  </sheetViews>
  <sheetFormatPr defaultColWidth="2.33203125" defaultRowHeight="15"/>
  <cols>
    <col min="1" max="1" width="2.33203125" style="98"/>
    <col min="2" max="2" width="3.88671875" style="98" customWidth="1"/>
    <col min="3" max="3" width="10.5546875" style="98" customWidth="1"/>
    <col min="4" max="5" width="5.33203125" style="98" customWidth="1"/>
    <col min="6" max="21" width="3.88671875" style="98" customWidth="1"/>
    <col min="22" max="23" width="4.5546875" style="98" customWidth="1"/>
    <col min="24" max="29" width="3.88671875" style="98" customWidth="1"/>
    <col min="30" max="30" width="2.44140625" style="98" customWidth="1"/>
    <col min="31" max="39" width="3.88671875" style="98" customWidth="1"/>
    <col min="40" max="41" width="4.5546875" style="98" customWidth="1"/>
    <col min="42" max="61" width="3.88671875" style="98" customWidth="1"/>
    <col min="62" max="62" width="2.44140625" style="98" customWidth="1"/>
    <col min="63" max="65" width="3.88671875" style="98" customWidth="1"/>
    <col min="66" max="66" width="5.33203125" style="98" customWidth="1"/>
    <col min="67" max="70" width="3.88671875" style="98" customWidth="1"/>
    <col min="71" max="71" width="2.44140625" style="98" customWidth="1"/>
    <col min="72" max="72" width="3" style="98" customWidth="1"/>
    <col min="73" max="78" width="3.88671875" style="98" customWidth="1"/>
    <col min="79" max="234" width="2.33203125" style="98"/>
    <col min="235" max="235" width="3.88671875" style="98" customWidth="1"/>
    <col min="236" max="236" width="9.109375" style="98" bestFit="1" customWidth="1"/>
    <col min="237" max="237" width="3.88671875" style="98" customWidth="1"/>
    <col min="238" max="241" width="1.33203125" style="98" customWidth="1"/>
    <col min="242" max="323" width="3.88671875" style="98" customWidth="1"/>
    <col min="324" max="490" width="2.33203125" style="98"/>
    <col min="491" max="491" width="3.88671875" style="98" customWidth="1"/>
    <col min="492" max="492" width="9.109375" style="98" bestFit="1" customWidth="1"/>
    <col min="493" max="493" width="3.88671875" style="98" customWidth="1"/>
    <col min="494" max="497" width="1.33203125" style="98" customWidth="1"/>
    <col min="498" max="579" width="3.88671875" style="98" customWidth="1"/>
    <col min="580" max="746" width="2.33203125" style="98"/>
    <col min="747" max="747" width="3.88671875" style="98" customWidth="1"/>
    <col min="748" max="748" width="9.109375" style="98" bestFit="1" customWidth="1"/>
    <col min="749" max="749" width="3.88671875" style="98" customWidth="1"/>
    <col min="750" max="753" width="1.33203125" style="98" customWidth="1"/>
    <col min="754" max="835" width="3.88671875" style="98" customWidth="1"/>
    <col min="836" max="1002" width="2.33203125" style="98"/>
    <col min="1003" max="1003" width="3.88671875" style="98" customWidth="1"/>
    <col min="1004" max="1004" width="9.109375" style="98" bestFit="1" customWidth="1"/>
    <col min="1005" max="1005" width="3.88671875" style="98" customWidth="1"/>
    <col min="1006" max="1009" width="1.33203125" style="98" customWidth="1"/>
    <col min="1010" max="1091" width="3.88671875" style="98" customWidth="1"/>
    <col min="1092" max="1258" width="2.33203125" style="98"/>
    <col min="1259" max="1259" width="3.88671875" style="98" customWidth="1"/>
    <col min="1260" max="1260" width="9.109375" style="98" bestFit="1" customWidth="1"/>
    <col min="1261" max="1261" width="3.88671875" style="98" customWidth="1"/>
    <col min="1262" max="1265" width="1.33203125" style="98" customWidth="1"/>
    <col min="1266" max="1347" width="3.88671875" style="98" customWidth="1"/>
    <col min="1348" max="1514" width="2.33203125" style="98"/>
    <col min="1515" max="1515" width="3.88671875" style="98" customWidth="1"/>
    <col min="1516" max="1516" width="9.109375" style="98" bestFit="1" customWidth="1"/>
    <col min="1517" max="1517" width="3.88671875" style="98" customWidth="1"/>
    <col min="1518" max="1521" width="1.33203125" style="98" customWidth="1"/>
    <col min="1522" max="1603" width="3.88671875" style="98" customWidth="1"/>
    <col min="1604" max="1770" width="2.33203125" style="98"/>
    <col min="1771" max="1771" width="3.88671875" style="98" customWidth="1"/>
    <col min="1772" max="1772" width="9.109375" style="98" bestFit="1" customWidth="1"/>
    <col min="1773" max="1773" width="3.88671875" style="98" customWidth="1"/>
    <col min="1774" max="1777" width="1.33203125" style="98" customWidth="1"/>
    <col min="1778" max="1859" width="3.88671875" style="98" customWidth="1"/>
    <col min="1860" max="2026" width="2.33203125" style="98"/>
    <col min="2027" max="2027" width="3.88671875" style="98" customWidth="1"/>
    <col min="2028" max="2028" width="9.109375" style="98" bestFit="1" customWidth="1"/>
    <col min="2029" max="2029" width="3.88671875" style="98" customWidth="1"/>
    <col min="2030" max="2033" width="1.33203125" style="98" customWidth="1"/>
    <col min="2034" max="2115" width="3.88671875" style="98" customWidth="1"/>
    <col min="2116" max="2282" width="2.33203125" style="98"/>
    <col min="2283" max="2283" width="3.88671875" style="98" customWidth="1"/>
    <col min="2284" max="2284" width="9.109375" style="98" bestFit="1" customWidth="1"/>
    <col min="2285" max="2285" width="3.88671875" style="98" customWidth="1"/>
    <col min="2286" max="2289" width="1.33203125" style="98" customWidth="1"/>
    <col min="2290" max="2371" width="3.88671875" style="98" customWidth="1"/>
    <col min="2372" max="2538" width="2.33203125" style="98"/>
    <col min="2539" max="2539" width="3.88671875" style="98" customWidth="1"/>
    <col min="2540" max="2540" width="9.109375" style="98" bestFit="1" customWidth="1"/>
    <col min="2541" max="2541" width="3.88671875" style="98" customWidth="1"/>
    <col min="2542" max="2545" width="1.33203125" style="98" customWidth="1"/>
    <col min="2546" max="2627" width="3.88671875" style="98" customWidth="1"/>
    <col min="2628" max="2794" width="2.33203125" style="98"/>
    <col min="2795" max="2795" width="3.88671875" style="98" customWidth="1"/>
    <col min="2796" max="2796" width="9.109375" style="98" bestFit="1" customWidth="1"/>
    <col min="2797" max="2797" width="3.88671875" style="98" customWidth="1"/>
    <col min="2798" max="2801" width="1.33203125" style="98" customWidth="1"/>
    <col min="2802" max="2883" width="3.88671875" style="98" customWidth="1"/>
    <col min="2884" max="3050" width="2.33203125" style="98"/>
    <col min="3051" max="3051" width="3.88671875" style="98" customWidth="1"/>
    <col min="3052" max="3052" width="9.109375" style="98" bestFit="1" customWidth="1"/>
    <col min="3053" max="3053" width="3.88671875" style="98" customWidth="1"/>
    <col min="3054" max="3057" width="1.33203125" style="98" customWidth="1"/>
    <col min="3058" max="3139" width="3.88671875" style="98" customWidth="1"/>
    <col min="3140" max="3306" width="2.33203125" style="98"/>
    <col min="3307" max="3307" width="3.88671875" style="98" customWidth="1"/>
    <col min="3308" max="3308" width="9.109375" style="98" bestFit="1" customWidth="1"/>
    <col min="3309" max="3309" width="3.88671875" style="98" customWidth="1"/>
    <col min="3310" max="3313" width="1.33203125" style="98" customWidth="1"/>
    <col min="3314" max="3395" width="3.88671875" style="98" customWidth="1"/>
    <col min="3396" max="3562" width="2.33203125" style="98"/>
    <col min="3563" max="3563" width="3.88671875" style="98" customWidth="1"/>
    <col min="3564" max="3564" width="9.109375" style="98" bestFit="1" customWidth="1"/>
    <col min="3565" max="3565" width="3.88671875" style="98" customWidth="1"/>
    <col min="3566" max="3569" width="1.33203125" style="98" customWidth="1"/>
    <col min="3570" max="3651" width="3.88671875" style="98" customWidth="1"/>
    <col min="3652" max="3818" width="2.33203125" style="98"/>
    <col min="3819" max="3819" width="3.88671875" style="98" customWidth="1"/>
    <col min="3820" max="3820" width="9.109375" style="98" bestFit="1" customWidth="1"/>
    <col min="3821" max="3821" width="3.88671875" style="98" customWidth="1"/>
    <col min="3822" max="3825" width="1.33203125" style="98" customWidth="1"/>
    <col min="3826" max="3907" width="3.88671875" style="98" customWidth="1"/>
    <col min="3908" max="4074" width="2.33203125" style="98"/>
    <col min="4075" max="4075" width="3.88671875" style="98" customWidth="1"/>
    <col min="4076" max="4076" width="9.109375" style="98" bestFit="1" customWidth="1"/>
    <col min="4077" max="4077" width="3.88671875" style="98" customWidth="1"/>
    <col min="4078" max="4081" width="1.33203125" style="98" customWidth="1"/>
    <col min="4082" max="4163" width="3.88671875" style="98" customWidth="1"/>
    <col min="4164" max="4330" width="2.33203125" style="98"/>
    <col min="4331" max="4331" width="3.88671875" style="98" customWidth="1"/>
    <col min="4332" max="4332" width="9.109375" style="98" bestFit="1" customWidth="1"/>
    <col min="4333" max="4333" width="3.88671875" style="98" customWidth="1"/>
    <col min="4334" max="4337" width="1.33203125" style="98" customWidth="1"/>
    <col min="4338" max="4419" width="3.88671875" style="98" customWidth="1"/>
    <col min="4420" max="4586" width="2.33203125" style="98"/>
    <col min="4587" max="4587" width="3.88671875" style="98" customWidth="1"/>
    <col min="4588" max="4588" width="9.109375" style="98" bestFit="1" customWidth="1"/>
    <col min="4589" max="4589" width="3.88671875" style="98" customWidth="1"/>
    <col min="4590" max="4593" width="1.33203125" style="98" customWidth="1"/>
    <col min="4594" max="4675" width="3.88671875" style="98" customWidth="1"/>
    <col min="4676" max="4842" width="2.33203125" style="98"/>
    <col min="4843" max="4843" width="3.88671875" style="98" customWidth="1"/>
    <col min="4844" max="4844" width="9.109375" style="98" bestFit="1" customWidth="1"/>
    <col min="4845" max="4845" width="3.88671875" style="98" customWidth="1"/>
    <col min="4846" max="4849" width="1.33203125" style="98" customWidth="1"/>
    <col min="4850" max="4931" width="3.88671875" style="98" customWidth="1"/>
    <col min="4932" max="5098" width="2.33203125" style="98"/>
    <col min="5099" max="5099" width="3.88671875" style="98" customWidth="1"/>
    <col min="5100" max="5100" width="9.109375" style="98" bestFit="1" customWidth="1"/>
    <col min="5101" max="5101" width="3.88671875" style="98" customWidth="1"/>
    <col min="5102" max="5105" width="1.33203125" style="98" customWidth="1"/>
    <col min="5106" max="5187" width="3.88671875" style="98" customWidth="1"/>
    <col min="5188" max="5354" width="2.33203125" style="98"/>
    <col min="5355" max="5355" width="3.88671875" style="98" customWidth="1"/>
    <col min="5356" max="5356" width="9.109375" style="98" bestFit="1" customWidth="1"/>
    <col min="5357" max="5357" width="3.88671875" style="98" customWidth="1"/>
    <col min="5358" max="5361" width="1.33203125" style="98" customWidth="1"/>
    <col min="5362" max="5443" width="3.88671875" style="98" customWidth="1"/>
    <col min="5444" max="5610" width="2.33203125" style="98"/>
    <col min="5611" max="5611" width="3.88671875" style="98" customWidth="1"/>
    <col min="5612" max="5612" width="9.109375" style="98" bestFit="1" customWidth="1"/>
    <col min="5613" max="5613" width="3.88671875" style="98" customWidth="1"/>
    <col min="5614" max="5617" width="1.33203125" style="98" customWidth="1"/>
    <col min="5618" max="5699" width="3.88671875" style="98" customWidth="1"/>
    <col min="5700" max="5866" width="2.33203125" style="98"/>
    <col min="5867" max="5867" width="3.88671875" style="98" customWidth="1"/>
    <col min="5868" max="5868" width="9.109375" style="98" bestFit="1" customWidth="1"/>
    <col min="5869" max="5869" width="3.88671875" style="98" customWidth="1"/>
    <col min="5870" max="5873" width="1.33203125" style="98" customWidth="1"/>
    <col min="5874" max="5955" width="3.88671875" style="98" customWidth="1"/>
    <col min="5956" max="6122" width="2.33203125" style="98"/>
    <col min="6123" max="6123" width="3.88671875" style="98" customWidth="1"/>
    <col min="6124" max="6124" width="9.109375" style="98" bestFit="1" customWidth="1"/>
    <col min="6125" max="6125" width="3.88671875" style="98" customWidth="1"/>
    <col min="6126" max="6129" width="1.33203125" style="98" customWidth="1"/>
    <col min="6130" max="6211" width="3.88671875" style="98" customWidth="1"/>
    <col min="6212" max="6378" width="2.33203125" style="98"/>
    <col min="6379" max="6379" width="3.88671875" style="98" customWidth="1"/>
    <col min="6380" max="6380" width="9.109375" style="98" bestFit="1" customWidth="1"/>
    <col min="6381" max="6381" width="3.88671875" style="98" customWidth="1"/>
    <col min="6382" max="6385" width="1.33203125" style="98" customWidth="1"/>
    <col min="6386" max="6467" width="3.88671875" style="98" customWidth="1"/>
    <col min="6468" max="6634" width="2.33203125" style="98"/>
    <col min="6635" max="6635" width="3.88671875" style="98" customWidth="1"/>
    <col min="6636" max="6636" width="9.109375" style="98" bestFit="1" customWidth="1"/>
    <col min="6637" max="6637" width="3.88671875" style="98" customWidth="1"/>
    <col min="6638" max="6641" width="1.33203125" style="98" customWidth="1"/>
    <col min="6642" max="6723" width="3.88671875" style="98" customWidth="1"/>
    <col min="6724" max="6890" width="2.33203125" style="98"/>
    <col min="6891" max="6891" width="3.88671875" style="98" customWidth="1"/>
    <col min="6892" max="6892" width="9.109375" style="98" bestFit="1" customWidth="1"/>
    <col min="6893" max="6893" width="3.88671875" style="98" customWidth="1"/>
    <col min="6894" max="6897" width="1.33203125" style="98" customWidth="1"/>
    <col min="6898" max="6979" width="3.88671875" style="98" customWidth="1"/>
    <col min="6980" max="7146" width="2.33203125" style="98"/>
    <col min="7147" max="7147" width="3.88671875" style="98" customWidth="1"/>
    <col min="7148" max="7148" width="9.109375" style="98" bestFit="1" customWidth="1"/>
    <col min="7149" max="7149" width="3.88671875" style="98" customWidth="1"/>
    <col min="7150" max="7153" width="1.33203125" style="98" customWidth="1"/>
    <col min="7154" max="7235" width="3.88671875" style="98" customWidth="1"/>
    <col min="7236" max="7402" width="2.33203125" style="98"/>
    <col min="7403" max="7403" width="3.88671875" style="98" customWidth="1"/>
    <col min="7404" max="7404" width="9.109375" style="98" bestFit="1" customWidth="1"/>
    <col min="7405" max="7405" width="3.88671875" style="98" customWidth="1"/>
    <col min="7406" max="7409" width="1.33203125" style="98" customWidth="1"/>
    <col min="7410" max="7491" width="3.88671875" style="98" customWidth="1"/>
    <col min="7492" max="7658" width="2.33203125" style="98"/>
    <col min="7659" max="7659" width="3.88671875" style="98" customWidth="1"/>
    <col min="7660" max="7660" width="9.109375" style="98" bestFit="1" customWidth="1"/>
    <col min="7661" max="7661" width="3.88671875" style="98" customWidth="1"/>
    <col min="7662" max="7665" width="1.33203125" style="98" customWidth="1"/>
    <col min="7666" max="7747" width="3.88671875" style="98" customWidth="1"/>
    <col min="7748" max="7914" width="2.33203125" style="98"/>
    <col min="7915" max="7915" width="3.88671875" style="98" customWidth="1"/>
    <col min="7916" max="7916" width="9.109375" style="98" bestFit="1" customWidth="1"/>
    <col min="7917" max="7917" width="3.88671875" style="98" customWidth="1"/>
    <col min="7918" max="7921" width="1.33203125" style="98" customWidth="1"/>
    <col min="7922" max="8003" width="3.88671875" style="98" customWidth="1"/>
    <col min="8004" max="8170" width="2.33203125" style="98"/>
    <col min="8171" max="8171" width="3.88671875" style="98" customWidth="1"/>
    <col min="8172" max="8172" width="9.109375" style="98" bestFit="1" customWidth="1"/>
    <col min="8173" max="8173" width="3.88671875" style="98" customWidth="1"/>
    <col min="8174" max="8177" width="1.33203125" style="98" customWidth="1"/>
    <col min="8178" max="8259" width="3.88671875" style="98" customWidth="1"/>
    <col min="8260" max="8426" width="2.33203125" style="98"/>
    <col min="8427" max="8427" width="3.88671875" style="98" customWidth="1"/>
    <col min="8428" max="8428" width="9.109375" style="98" bestFit="1" customWidth="1"/>
    <col min="8429" max="8429" width="3.88671875" style="98" customWidth="1"/>
    <col min="8430" max="8433" width="1.33203125" style="98" customWidth="1"/>
    <col min="8434" max="8515" width="3.88671875" style="98" customWidth="1"/>
    <col min="8516" max="8682" width="2.33203125" style="98"/>
    <col min="8683" max="8683" width="3.88671875" style="98" customWidth="1"/>
    <col min="8684" max="8684" width="9.109375" style="98" bestFit="1" customWidth="1"/>
    <col min="8685" max="8685" width="3.88671875" style="98" customWidth="1"/>
    <col min="8686" max="8689" width="1.33203125" style="98" customWidth="1"/>
    <col min="8690" max="8771" width="3.88671875" style="98" customWidth="1"/>
    <col min="8772" max="8938" width="2.33203125" style="98"/>
    <col min="8939" max="8939" width="3.88671875" style="98" customWidth="1"/>
    <col min="8940" max="8940" width="9.109375" style="98" bestFit="1" customWidth="1"/>
    <col min="8941" max="8941" width="3.88671875" style="98" customWidth="1"/>
    <col min="8942" max="8945" width="1.33203125" style="98" customWidth="1"/>
    <col min="8946" max="9027" width="3.88671875" style="98" customWidth="1"/>
    <col min="9028" max="9194" width="2.33203125" style="98"/>
    <col min="9195" max="9195" width="3.88671875" style="98" customWidth="1"/>
    <col min="9196" max="9196" width="9.109375" style="98" bestFit="1" customWidth="1"/>
    <col min="9197" max="9197" width="3.88671875" style="98" customWidth="1"/>
    <col min="9198" max="9201" width="1.33203125" style="98" customWidth="1"/>
    <col min="9202" max="9283" width="3.88671875" style="98" customWidth="1"/>
    <col min="9284" max="9450" width="2.33203125" style="98"/>
    <col min="9451" max="9451" width="3.88671875" style="98" customWidth="1"/>
    <col min="9452" max="9452" width="9.109375" style="98" bestFit="1" customWidth="1"/>
    <col min="9453" max="9453" width="3.88671875" style="98" customWidth="1"/>
    <col min="9454" max="9457" width="1.33203125" style="98" customWidth="1"/>
    <col min="9458" max="9539" width="3.88671875" style="98" customWidth="1"/>
    <col min="9540" max="9706" width="2.33203125" style="98"/>
    <col min="9707" max="9707" width="3.88671875" style="98" customWidth="1"/>
    <col min="9708" max="9708" width="9.109375" style="98" bestFit="1" customWidth="1"/>
    <col min="9709" max="9709" width="3.88671875" style="98" customWidth="1"/>
    <col min="9710" max="9713" width="1.33203125" style="98" customWidth="1"/>
    <col min="9714" max="9795" width="3.88671875" style="98" customWidth="1"/>
    <col min="9796" max="9962" width="2.33203125" style="98"/>
    <col min="9963" max="9963" width="3.88671875" style="98" customWidth="1"/>
    <col min="9964" max="9964" width="9.109375" style="98" bestFit="1" customWidth="1"/>
    <col min="9965" max="9965" width="3.88671875" style="98" customWidth="1"/>
    <col min="9966" max="9969" width="1.33203125" style="98" customWidth="1"/>
    <col min="9970" max="10051" width="3.88671875" style="98" customWidth="1"/>
    <col min="10052" max="10218" width="2.33203125" style="98"/>
    <col min="10219" max="10219" width="3.88671875" style="98" customWidth="1"/>
    <col min="10220" max="10220" width="9.109375" style="98" bestFit="1" customWidth="1"/>
    <col min="10221" max="10221" width="3.88671875" style="98" customWidth="1"/>
    <col min="10222" max="10225" width="1.33203125" style="98" customWidth="1"/>
    <col min="10226" max="10307" width="3.88671875" style="98" customWidth="1"/>
    <col min="10308" max="10474" width="2.33203125" style="98"/>
    <col min="10475" max="10475" width="3.88671875" style="98" customWidth="1"/>
    <col min="10476" max="10476" width="9.109375" style="98" bestFit="1" customWidth="1"/>
    <col min="10477" max="10477" width="3.88671875" style="98" customWidth="1"/>
    <col min="10478" max="10481" width="1.33203125" style="98" customWidth="1"/>
    <col min="10482" max="10563" width="3.88671875" style="98" customWidth="1"/>
    <col min="10564" max="10730" width="2.33203125" style="98"/>
    <col min="10731" max="10731" width="3.88671875" style="98" customWidth="1"/>
    <col min="10732" max="10732" width="9.109375" style="98" bestFit="1" customWidth="1"/>
    <col min="10733" max="10733" width="3.88671875" style="98" customWidth="1"/>
    <col min="10734" max="10737" width="1.33203125" style="98" customWidth="1"/>
    <col min="10738" max="10819" width="3.88671875" style="98" customWidth="1"/>
    <col min="10820" max="10986" width="2.33203125" style="98"/>
    <col min="10987" max="10987" width="3.88671875" style="98" customWidth="1"/>
    <col min="10988" max="10988" width="9.109375" style="98" bestFit="1" customWidth="1"/>
    <col min="10989" max="10989" width="3.88671875" style="98" customWidth="1"/>
    <col min="10990" max="10993" width="1.33203125" style="98" customWidth="1"/>
    <col min="10994" max="11075" width="3.88671875" style="98" customWidth="1"/>
    <col min="11076" max="11242" width="2.33203125" style="98"/>
    <col min="11243" max="11243" width="3.88671875" style="98" customWidth="1"/>
    <col min="11244" max="11244" width="9.109375" style="98" bestFit="1" customWidth="1"/>
    <col min="11245" max="11245" width="3.88671875" style="98" customWidth="1"/>
    <col min="11246" max="11249" width="1.33203125" style="98" customWidth="1"/>
    <col min="11250" max="11331" width="3.88671875" style="98" customWidth="1"/>
    <col min="11332" max="11498" width="2.33203125" style="98"/>
    <col min="11499" max="11499" width="3.88671875" style="98" customWidth="1"/>
    <col min="11500" max="11500" width="9.109375" style="98" bestFit="1" customWidth="1"/>
    <col min="11501" max="11501" width="3.88671875" style="98" customWidth="1"/>
    <col min="11502" max="11505" width="1.33203125" style="98" customWidth="1"/>
    <col min="11506" max="11587" width="3.88671875" style="98" customWidth="1"/>
    <col min="11588" max="11754" width="2.33203125" style="98"/>
    <col min="11755" max="11755" width="3.88671875" style="98" customWidth="1"/>
    <col min="11756" max="11756" width="9.109375" style="98" bestFit="1" customWidth="1"/>
    <col min="11757" max="11757" width="3.88671875" style="98" customWidth="1"/>
    <col min="11758" max="11761" width="1.33203125" style="98" customWidth="1"/>
    <col min="11762" max="11843" width="3.88671875" style="98" customWidth="1"/>
    <col min="11844" max="12010" width="2.33203125" style="98"/>
    <col min="12011" max="12011" width="3.88671875" style="98" customWidth="1"/>
    <col min="12012" max="12012" width="9.109375" style="98" bestFit="1" customWidth="1"/>
    <col min="12013" max="12013" width="3.88671875" style="98" customWidth="1"/>
    <col min="12014" max="12017" width="1.33203125" style="98" customWidth="1"/>
    <col min="12018" max="12099" width="3.88671875" style="98" customWidth="1"/>
    <col min="12100" max="12266" width="2.33203125" style="98"/>
    <col min="12267" max="12267" width="3.88671875" style="98" customWidth="1"/>
    <col min="12268" max="12268" width="9.109375" style="98" bestFit="1" customWidth="1"/>
    <col min="12269" max="12269" width="3.88671875" style="98" customWidth="1"/>
    <col min="12270" max="12273" width="1.33203125" style="98" customWidth="1"/>
    <col min="12274" max="12355" width="3.88671875" style="98" customWidth="1"/>
    <col min="12356" max="12522" width="2.33203125" style="98"/>
    <col min="12523" max="12523" width="3.88671875" style="98" customWidth="1"/>
    <col min="12524" max="12524" width="9.109375" style="98" bestFit="1" customWidth="1"/>
    <col min="12525" max="12525" width="3.88671875" style="98" customWidth="1"/>
    <col min="12526" max="12529" width="1.33203125" style="98" customWidth="1"/>
    <col min="12530" max="12611" width="3.88671875" style="98" customWidth="1"/>
    <col min="12612" max="12778" width="2.33203125" style="98"/>
    <col min="12779" max="12779" width="3.88671875" style="98" customWidth="1"/>
    <col min="12780" max="12780" width="9.109375" style="98" bestFit="1" customWidth="1"/>
    <col min="12781" max="12781" width="3.88671875" style="98" customWidth="1"/>
    <col min="12782" max="12785" width="1.33203125" style="98" customWidth="1"/>
    <col min="12786" max="12867" width="3.88671875" style="98" customWidth="1"/>
    <col min="12868" max="13034" width="2.33203125" style="98"/>
    <col min="13035" max="13035" width="3.88671875" style="98" customWidth="1"/>
    <col min="13036" max="13036" width="9.109375" style="98" bestFit="1" customWidth="1"/>
    <col min="13037" max="13037" width="3.88671875" style="98" customWidth="1"/>
    <col min="13038" max="13041" width="1.33203125" style="98" customWidth="1"/>
    <col min="13042" max="13123" width="3.88671875" style="98" customWidth="1"/>
    <col min="13124" max="13290" width="2.33203125" style="98"/>
    <col min="13291" max="13291" width="3.88671875" style="98" customWidth="1"/>
    <col min="13292" max="13292" width="9.109375" style="98" bestFit="1" customWidth="1"/>
    <col min="13293" max="13293" width="3.88671875" style="98" customWidth="1"/>
    <col min="13294" max="13297" width="1.33203125" style="98" customWidth="1"/>
    <col min="13298" max="13379" width="3.88671875" style="98" customWidth="1"/>
    <col min="13380" max="13546" width="2.33203125" style="98"/>
    <col min="13547" max="13547" width="3.88671875" style="98" customWidth="1"/>
    <col min="13548" max="13548" width="9.109375" style="98" bestFit="1" customWidth="1"/>
    <col min="13549" max="13549" width="3.88671875" style="98" customWidth="1"/>
    <col min="13550" max="13553" width="1.33203125" style="98" customWidth="1"/>
    <col min="13554" max="13635" width="3.88671875" style="98" customWidth="1"/>
    <col min="13636" max="13802" width="2.33203125" style="98"/>
    <col min="13803" max="13803" width="3.88671875" style="98" customWidth="1"/>
    <col min="13804" max="13804" width="9.109375" style="98" bestFit="1" customWidth="1"/>
    <col min="13805" max="13805" width="3.88671875" style="98" customWidth="1"/>
    <col min="13806" max="13809" width="1.33203125" style="98" customWidth="1"/>
    <col min="13810" max="13891" width="3.88671875" style="98" customWidth="1"/>
    <col min="13892" max="14058" width="2.33203125" style="98"/>
    <col min="14059" max="14059" width="3.88671875" style="98" customWidth="1"/>
    <col min="14060" max="14060" width="9.109375" style="98" bestFit="1" customWidth="1"/>
    <col min="14061" max="14061" width="3.88671875" style="98" customWidth="1"/>
    <col min="14062" max="14065" width="1.33203125" style="98" customWidth="1"/>
    <col min="14066" max="14147" width="3.88671875" style="98" customWidth="1"/>
    <col min="14148" max="14314" width="2.33203125" style="98"/>
    <col min="14315" max="14315" width="3.88671875" style="98" customWidth="1"/>
    <col min="14316" max="14316" width="9.109375" style="98" bestFit="1" customWidth="1"/>
    <col min="14317" max="14317" width="3.88671875" style="98" customWidth="1"/>
    <col min="14318" max="14321" width="1.33203125" style="98" customWidth="1"/>
    <col min="14322" max="14403" width="3.88671875" style="98" customWidth="1"/>
    <col min="14404" max="14570" width="2.33203125" style="98"/>
    <col min="14571" max="14571" width="3.88671875" style="98" customWidth="1"/>
    <col min="14572" max="14572" width="9.109375" style="98" bestFit="1" customWidth="1"/>
    <col min="14573" max="14573" width="3.88671875" style="98" customWidth="1"/>
    <col min="14574" max="14577" width="1.33203125" style="98" customWidth="1"/>
    <col min="14578" max="14659" width="3.88671875" style="98" customWidth="1"/>
    <col min="14660" max="14826" width="2.33203125" style="98"/>
    <col min="14827" max="14827" width="3.88671875" style="98" customWidth="1"/>
    <col min="14828" max="14828" width="9.109375" style="98" bestFit="1" customWidth="1"/>
    <col min="14829" max="14829" width="3.88671875" style="98" customWidth="1"/>
    <col min="14830" max="14833" width="1.33203125" style="98" customWidth="1"/>
    <col min="14834" max="14915" width="3.88671875" style="98" customWidth="1"/>
    <col min="14916" max="15082" width="2.33203125" style="98"/>
    <col min="15083" max="15083" width="3.88671875" style="98" customWidth="1"/>
    <col min="15084" max="15084" width="9.109375" style="98" bestFit="1" customWidth="1"/>
    <col min="15085" max="15085" width="3.88671875" style="98" customWidth="1"/>
    <col min="15086" max="15089" width="1.33203125" style="98" customWidth="1"/>
    <col min="15090" max="15171" width="3.88671875" style="98" customWidth="1"/>
    <col min="15172" max="15338" width="2.33203125" style="98"/>
    <col min="15339" max="15339" width="3.88671875" style="98" customWidth="1"/>
    <col min="15340" max="15340" width="9.109375" style="98" bestFit="1" customWidth="1"/>
    <col min="15341" max="15341" width="3.88671875" style="98" customWidth="1"/>
    <col min="15342" max="15345" width="1.33203125" style="98" customWidth="1"/>
    <col min="15346" max="15427" width="3.88671875" style="98" customWidth="1"/>
    <col min="15428" max="15594" width="2.33203125" style="98"/>
    <col min="15595" max="15595" width="3.88671875" style="98" customWidth="1"/>
    <col min="15596" max="15596" width="9.109375" style="98" bestFit="1" customWidth="1"/>
    <col min="15597" max="15597" width="3.88671875" style="98" customWidth="1"/>
    <col min="15598" max="15601" width="1.33203125" style="98" customWidth="1"/>
    <col min="15602" max="15683" width="3.88671875" style="98" customWidth="1"/>
    <col min="15684" max="15850" width="2.33203125" style="98"/>
    <col min="15851" max="15851" width="3.88671875" style="98" customWidth="1"/>
    <col min="15852" max="15852" width="9.109375" style="98" bestFit="1" customWidth="1"/>
    <col min="15853" max="15853" width="3.88671875" style="98" customWidth="1"/>
    <col min="15854" max="15857" width="1.33203125" style="98" customWidth="1"/>
    <col min="15858" max="15939" width="3.88671875" style="98" customWidth="1"/>
    <col min="15940" max="16106" width="2.33203125" style="98"/>
    <col min="16107" max="16107" width="3.88671875" style="98" customWidth="1"/>
    <col min="16108" max="16108" width="9.109375" style="98" bestFit="1" customWidth="1"/>
    <col min="16109" max="16109" width="3.88671875" style="98" customWidth="1"/>
    <col min="16110" max="16113" width="1.33203125" style="98" customWidth="1"/>
    <col min="16114" max="16195" width="3.88671875" style="98" customWidth="1"/>
    <col min="16196" max="16384" width="2.33203125" style="98"/>
  </cols>
  <sheetData>
    <row r="1" spans="2:80" ht="24.75" customHeight="1" thickBot="1"/>
    <row r="2" spans="2:80" ht="20.25"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244"/>
      <c r="BK2" s="3737" t="s">
        <v>1125</v>
      </c>
      <c r="BL2" s="3737"/>
      <c r="BM2" s="2244"/>
      <c r="BN2" s="2244"/>
      <c r="BO2" s="2244"/>
      <c r="BP2" s="2245" t="s">
        <v>1126</v>
      </c>
      <c r="BQ2" s="2245"/>
      <c r="BR2" s="2245"/>
      <c r="BS2" s="2245"/>
      <c r="BT2" s="2245"/>
      <c r="BU2" s="2245"/>
      <c r="BV2" s="2245"/>
      <c r="BW2" s="2246"/>
      <c r="BX2" s="2246"/>
      <c r="BY2" s="3738" t="s">
        <v>1127</v>
      </c>
      <c r="BZ2" s="3738"/>
      <c r="CA2" s="2247"/>
      <c r="CB2" s="126"/>
    </row>
    <row r="3" spans="2:80" ht="36" customHeight="1" thickBot="1">
      <c r="B3" s="100"/>
      <c r="C3" s="3661" t="s">
        <v>864</v>
      </c>
      <c r="D3" s="3662"/>
      <c r="E3" s="3662"/>
      <c r="F3" s="3662"/>
      <c r="G3" s="3662"/>
      <c r="H3" s="3662"/>
      <c r="I3" s="3662"/>
      <c r="J3" s="3662"/>
      <c r="K3" s="3662"/>
      <c r="L3" s="3662"/>
      <c r="M3" s="3662"/>
      <c r="N3" s="3663"/>
      <c r="O3" s="3667" t="s">
        <v>242</v>
      </c>
      <c r="P3" s="3668"/>
      <c r="Q3" s="3669"/>
      <c r="R3" s="20"/>
      <c r="S3" s="101" t="s">
        <v>515</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3642"/>
      <c r="BK3" s="3643"/>
      <c r="BL3" s="3642"/>
      <c r="BM3" s="3643"/>
      <c r="BN3" s="644"/>
      <c r="BO3" s="3642"/>
      <c r="BP3" s="3643"/>
      <c r="BQ3" s="3694"/>
      <c r="BR3" s="3643"/>
      <c r="BS3" s="3692"/>
      <c r="BT3" s="3693"/>
      <c r="BU3" s="3692"/>
      <c r="BV3" s="3693"/>
      <c r="BW3" s="644"/>
      <c r="BX3" s="3692"/>
      <c r="BY3" s="3693"/>
      <c r="BZ3" s="3692"/>
      <c r="CA3" s="3693"/>
      <c r="CB3" s="103"/>
    </row>
    <row r="4" spans="2:80" ht="36" customHeight="1">
      <c r="B4" s="100"/>
      <c r="C4" s="3664"/>
      <c r="D4" s="3665"/>
      <c r="E4" s="3665"/>
      <c r="F4" s="3665"/>
      <c r="G4" s="3665"/>
      <c r="H4" s="3665"/>
      <c r="I4" s="3665"/>
      <c r="J4" s="3665"/>
      <c r="K4" s="3665"/>
      <c r="L4" s="3665"/>
      <c r="M4" s="3665"/>
      <c r="N4" s="3666"/>
      <c r="O4" s="3670"/>
      <c r="P4" s="3671"/>
      <c r="Q4" s="3672"/>
      <c r="R4" s="20"/>
      <c r="S4" s="105" t="s">
        <v>516</v>
      </c>
      <c r="T4" s="23"/>
      <c r="U4" s="23"/>
      <c r="V4" s="23"/>
      <c r="W4" s="23"/>
      <c r="X4" s="23"/>
      <c r="Y4" s="23"/>
      <c r="Z4" s="23"/>
      <c r="AA4" s="23"/>
      <c r="AB4" s="23"/>
      <c r="AC4" s="23"/>
      <c r="AD4" s="23"/>
      <c r="AE4" s="23"/>
      <c r="AF4" s="23"/>
      <c r="AG4" s="23"/>
      <c r="AH4" s="23"/>
      <c r="AI4" s="23"/>
      <c r="AJ4" s="23"/>
      <c r="AK4" s="20"/>
      <c r="AL4" s="20"/>
      <c r="AM4" s="20"/>
      <c r="AN4" s="20"/>
      <c r="AO4" s="101"/>
      <c r="AP4" s="101"/>
      <c r="AQ4" s="101"/>
      <c r="CB4" s="103"/>
    </row>
    <row r="5" spans="2:80" ht="30.75" customHeight="1">
      <c r="B5" s="100"/>
      <c r="D5" s="106"/>
      <c r="E5" s="106"/>
      <c r="F5" s="106"/>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CB5" s="103"/>
    </row>
    <row r="6" spans="2:80" ht="30.75" customHeight="1">
      <c r="B6" s="100"/>
      <c r="D6" s="106"/>
      <c r="E6" s="106"/>
      <c r="F6" s="106"/>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CB6" s="103"/>
    </row>
    <row r="7" spans="2:80" ht="30" customHeight="1">
      <c r="B7" s="100"/>
      <c r="C7" s="23" t="s">
        <v>538</v>
      </c>
      <c r="D7" s="285" t="s">
        <v>957</v>
      </c>
      <c r="E7" s="106"/>
      <c r="G7" s="128"/>
      <c r="H7" s="309"/>
      <c r="I7" s="309"/>
      <c r="J7" s="310"/>
      <c r="K7" s="313"/>
      <c r="L7" s="313"/>
      <c r="M7" s="313"/>
      <c r="N7" s="313"/>
      <c r="O7" s="313"/>
      <c r="P7" s="310"/>
      <c r="Q7" s="310"/>
      <c r="AH7" s="310"/>
      <c r="AI7" s="310"/>
      <c r="AJ7" s="310"/>
      <c r="AK7" s="106"/>
      <c r="AL7" s="110"/>
      <c r="AM7" s="109"/>
      <c r="AN7" s="309"/>
      <c r="AO7" s="309"/>
      <c r="AP7" s="310"/>
      <c r="AQ7" s="313"/>
      <c r="AR7" s="313"/>
      <c r="AS7" s="313"/>
      <c r="AT7" s="313"/>
      <c r="AU7" s="313"/>
      <c r="AV7" s="313"/>
      <c r="AW7" s="30"/>
      <c r="AX7" s="310"/>
      <c r="AY7" s="310"/>
      <c r="BG7" s="310"/>
      <c r="BH7" s="310"/>
      <c r="BI7" s="310"/>
      <c r="BJ7" s="106"/>
      <c r="BK7" s="110"/>
      <c r="BL7" s="109"/>
      <c r="BM7" s="309"/>
      <c r="BN7" s="309"/>
      <c r="BO7" s="310"/>
      <c r="BP7" s="313"/>
      <c r="BQ7" s="313"/>
      <c r="BR7" s="313"/>
      <c r="BS7" s="313"/>
      <c r="BT7" s="313"/>
      <c r="BU7" s="313"/>
      <c r="BV7" s="30"/>
      <c r="BW7" s="310"/>
      <c r="BX7" s="310"/>
      <c r="CB7" s="103"/>
    </row>
    <row r="8" spans="2:80" ht="30" customHeight="1">
      <c r="B8" s="100"/>
      <c r="D8" s="108" t="s">
        <v>958</v>
      </c>
      <c r="E8" s="106"/>
      <c r="G8" s="128"/>
      <c r="H8" s="309"/>
      <c r="I8" s="309"/>
      <c r="J8" s="310"/>
      <c r="K8" s="313"/>
      <c r="L8" s="313"/>
      <c r="M8" s="313"/>
      <c r="N8" s="313"/>
      <c r="O8" s="313"/>
      <c r="P8" s="310"/>
      <c r="Q8" s="310"/>
      <c r="AH8" s="310"/>
      <c r="AI8" s="310"/>
      <c r="AJ8" s="310"/>
      <c r="AK8" s="106"/>
      <c r="AL8" s="110"/>
      <c r="AM8" s="109"/>
      <c r="AN8" s="309"/>
      <c r="AO8" s="309"/>
      <c r="AP8" s="310"/>
      <c r="AQ8" s="313"/>
      <c r="AR8" s="313"/>
      <c r="AS8" s="313"/>
      <c r="AT8" s="313"/>
      <c r="AU8" s="313"/>
      <c r="AV8" s="313"/>
      <c r="AW8" s="30"/>
      <c r="AX8" s="310"/>
      <c r="AY8" s="310"/>
      <c r="CB8" s="103"/>
    </row>
    <row r="9" spans="2:80" ht="33" customHeight="1">
      <c r="B9" s="100"/>
      <c r="E9" s="106"/>
      <c r="F9" s="109"/>
      <c r="G9" s="109"/>
      <c r="H9" s="310"/>
      <c r="I9" s="310"/>
      <c r="J9" s="310"/>
      <c r="K9" s="310"/>
      <c r="L9" s="310"/>
      <c r="M9" s="310"/>
      <c r="N9" s="310"/>
      <c r="O9" s="310"/>
      <c r="P9" s="310"/>
      <c r="Q9" s="310"/>
      <c r="R9" s="310"/>
      <c r="AH9" s="310"/>
      <c r="AI9" s="310"/>
      <c r="AJ9" s="310"/>
      <c r="AK9" s="310"/>
      <c r="AL9" s="310"/>
      <c r="AM9" s="310"/>
      <c r="AN9" s="310"/>
      <c r="AO9" s="310"/>
      <c r="AP9" s="310"/>
      <c r="AQ9" s="310"/>
      <c r="AR9" s="310"/>
      <c r="AS9" s="310"/>
      <c r="AT9" s="310"/>
      <c r="AU9" s="310"/>
      <c r="AV9" s="310"/>
      <c r="AW9" s="310"/>
      <c r="AX9" s="310"/>
      <c r="AY9" s="310"/>
      <c r="BU9" s="542"/>
      <c r="BV9" s="542"/>
      <c r="BW9" s="542"/>
      <c r="BX9" s="323" t="s">
        <v>959</v>
      </c>
      <c r="BY9" s="542"/>
      <c r="BZ9" s="542"/>
      <c r="CB9" s="103"/>
    </row>
    <row r="10" spans="2:80" s="26" customFormat="1" ht="30" customHeight="1">
      <c r="B10" s="118"/>
      <c r="D10" s="317" t="s">
        <v>6</v>
      </c>
      <c r="F10" s="23" t="s">
        <v>960</v>
      </c>
      <c r="G10" s="207"/>
      <c r="I10" s="285"/>
      <c r="J10" s="285"/>
      <c r="K10" s="285"/>
      <c r="L10" s="285"/>
      <c r="M10" s="285"/>
      <c r="N10" s="285"/>
      <c r="O10" s="285"/>
      <c r="P10" s="285"/>
      <c r="Q10" s="285"/>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8"/>
      <c r="BI10" s="98"/>
      <c r="BJ10" s="98"/>
      <c r="BK10" s="98"/>
      <c r="BL10" s="98"/>
      <c r="BM10" s="98"/>
      <c r="BN10" s="98"/>
      <c r="BO10" s="98"/>
      <c r="BP10" s="98"/>
      <c r="BQ10" s="98"/>
      <c r="BR10" s="98"/>
      <c r="BU10" s="3717" t="s">
        <v>52</v>
      </c>
      <c r="BV10" s="3718"/>
      <c r="BW10" s="3718"/>
      <c r="BX10" s="3848"/>
      <c r="BY10" s="3849"/>
      <c r="BZ10" s="3850"/>
      <c r="CB10" s="119"/>
    </row>
    <row r="11" spans="2:80" s="26" customFormat="1" ht="30" customHeight="1">
      <c r="B11" s="118"/>
      <c r="D11" s="318"/>
      <c r="F11" s="23" t="s">
        <v>961</v>
      </c>
      <c r="G11" s="207"/>
      <c r="I11" s="285"/>
      <c r="J11" s="285"/>
      <c r="K11" s="285"/>
      <c r="L11" s="285"/>
      <c r="M11" s="285"/>
      <c r="N11" s="285"/>
      <c r="O11" s="285"/>
      <c r="P11" s="285"/>
      <c r="Q11" s="285"/>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BI11" s="98"/>
      <c r="BJ11" s="98"/>
      <c r="BK11" s="98"/>
      <c r="BL11" s="98"/>
      <c r="BM11" s="98"/>
      <c r="BN11" s="98"/>
      <c r="BO11" s="98"/>
      <c r="BP11" s="98"/>
      <c r="BQ11" s="98"/>
      <c r="BR11" s="98"/>
      <c r="BU11" s="3718"/>
      <c r="BV11" s="3718"/>
      <c r="BW11" s="3718"/>
      <c r="BX11" s="3851"/>
      <c r="BY11" s="3852"/>
      <c r="BZ11" s="3853"/>
      <c r="CB11" s="119"/>
    </row>
    <row r="12" spans="2:80" s="26" customFormat="1" ht="30" customHeight="1">
      <c r="B12" s="118"/>
      <c r="D12" s="318"/>
      <c r="F12" s="29" t="s">
        <v>962</v>
      </c>
      <c r="G12" s="207"/>
      <c r="I12" s="285"/>
      <c r="J12" s="285"/>
      <c r="K12" s="285"/>
      <c r="L12" s="285"/>
      <c r="M12" s="285"/>
      <c r="N12" s="285"/>
      <c r="O12" s="285"/>
      <c r="P12" s="285"/>
      <c r="Q12" s="285"/>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BI12" s="98"/>
      <c r="BJ12" s="98"/>
      <c r="BK12" s="98"/>
      <c r="BL12" s="98"/>
      <c r="BM12" s="98"/>
      <c r="BN12" s="98"/>
      <c r="BO12" s="98"/>
      <c r="BP12" s="98"/>
      <c r="BQ12" s="98"/>
      <c r="BR12" s="98"/>
      <c r="BU12" s="322"/>
      <c r="BV12" s="322"/>
      <c r="BW12" s="322"/>
      <c r="BX12" s="1405"/>
      <c r="BY12" s="1405"/>
      <c r="BZ12" s="1405"/>
      <c r="CB12" s="119"/>
    </row>
    <row r="13" spans="2:80" s="26" customFormat="1" ht="30" customHeight="1">
      <c r="B13" s="118"/>
      <c r="D13" s="318"/>
      <c r="F13" s="29" t="s">
        <v>963</v>
      </c>
      <c r="G13" s="207"/>
      <c r="I13" s="285"/>
      <c r="J13" s="285"/>
      <c r="K13" s="285"/>
      <c r="L13" s="285"/>
      <c r="M13" s="285"/>
      <c r="N13" s="285"/>
      <c r="O13" s="285"/>
      <c r="P13" s="285"/>
      <c r="Q13" s="285"/>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BI13" s="98"/>
      <c r="BJ13" s="98"/>
      <c r="BK13" s="98"/>
      <c r="BL13" s="98"/>
      <c r="BM13" s="98"/>
      <c r="BN13" s="98"/>
      <c r="BO13" s="98"/>
      <c r="BP13" s="98"/>
      <c r="BQ13" s="98"/>
      <c r="BR13" s="98"/>
      <c r="BU13" s="322"/>
      <c r="BV13" s="322"/>
      <c r="BW13" s="322"/>
      <c r="BX13" s="1405"/>
      <c r="BY13" s="1405"/>
      <c r="BZ13" s="1405"/>
      <c r="CB13" s="119"/>
    </row>
    <row r="14" spans="2:80" s="20" customFormat="1" ht="10.5" customHeight="1">
      <c r="B14" s="114"/>
      <c r="D14" s="128"/>
      <c r="F14" s="24"/>
      <c r="G14" s="207"/>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BI14" s="98"/>
      <c r="BJ14" s="98"/>
      <c r="BK14" s="98"/>
      <c r="BL14" s="98"/>
      <c r="BM14" s="98"/>
      <c r="BN14" s="98"/>
      <c r="BO14" s="98"/>
      <c r="BP14" s="98"/>
      <c r="BQ14" s="98"/>
      <c r="BR14" s="98"/>
      <c r="CB14" s="116"/>
    </row>
    <row r="15" spans="2:80" s="20" customFormat="1" ht="6" customHeight="1">
      <c r="B15" s="114"/>
      <c r="D15" s="3854" t="s">
        <v>7</v>
      </c>
      <c r="E15" s="3854"/>
      <c r="F15" s="3855" t="s">
        <v>2932</v>
      </c>
      <c r="G15" s="3855"/>
      <c r="H15" s="3855"/>
      <c r="I15" s="3855"/>
      <c r="J15" s="3855"/>
      <c r="K15" s="3855"/>
      <c r="L15" s="3855"/>
      <c r="M15" s="3855"/>
      <c r="N15" s="3855"/>
      <c r="O15" s="3855"/>
      <c r="P15" s="3855"/>
      <c r="Q15" s="3855"/>
      <c r="R15" s="3855"/>
      <c r="S15" s="3855"/>
      <c r="T15" s="3855"/>
      <c r="U15" s="3855"/>
      <c r="V15" s="3855"/>
      <c r="W15" s="3855"/>
      <c r="X15" s="3855"/>
      <c r="Y15" s="3855"/>
      <c r="Z15" s="3855"/>
      <c r="AA15" s="3855"/>
      <c r="AB15" s="3855"/>
      <c r="AC15" s="3855"/>
      <c r="AD15" s="3855"/>
      <c r="AE15" s="3855"/>
      <c r="AF15" s="3855"/>
      <c r="AG15" s="3855"/>
      <c r="AH15" s="3855"/>
      <c r="AI15" s="3855"/>
      <c r="AJ15" s="3855"/>
      <c r="AK15" s="3855"/>
      <c r="AL15" s="3855"/>
      <c r="AM15" s="3855"/>
      <c r="AN15" s="3855"/>
      <c r="AO15" s="3855"/>
      <c r="AP15" s="3855"/>
      <c r="AQ15" s="3855"/>
      <c r="AR15" s="3855"/>
      <c r="BI15" s="98"/>
      <c r="BJ15" s="98"/>
      <c r="BK15" s="98"/>
      <c r="BL15" s="98"/>
      <c r="BM15" s="98"/>
      <c r="BN15" s="98"/>
      <c r="BO15" s="98"/>
      <c r="BP15" s="98"/>
      <c r="BQ15" s="98"/>
      <c r="BR15" s="98"/>
      <c r="BU15" s="3717" t="s">
        <v>53</v>
      </c>
      <c r="BV15" s="3718"/>
      <c r="BW15" s="3718"/>
      <c r="BX15" s="3848"/>
      <c r="BY15" s="3849"/>
      <c r="BZ15" s="3850"/>
      <c r="CB15" s="116"/>
    </row>
    <row r="16" spans="2:80" s="20" customFormat="1" ht="39" customHeight="1">
      <c r="B16" s="114"/>
      <c r="D16" s="3854"/>
      <c r="E16" s="3854"/>
      <c r="F16" s="3855"/>
      <c r="G16" s="3855"/>
      <c r="H16" s="3855"/>
      <c r="I16" s="3855"/>
      <c r="J16" s="3855"/>
      <c r="K16" s="3855"/>
      <c r="L16" s="3855"/>
      <c r="M16" s="3855"/>
      <c r="N16" s="3855"/>
      <c r="O16" s="3855"/>
      <c r="P16" s="3855"/>
      <c r="Q16" s="3855"/>
      <c r="R16" s="3855"/>
      <c r="S16" s="3855"/>
      <c r="T16" s="3855"/>
      <c r="U16" s="3855"/>
      <c r="V16" s="3855"/>
      <c r="W16" s="3855"/>
      <c r="X16" s="3855"/>
      <c r="Y16" s="3855"/>
      <c r="Z16" s="3855"/>
      <c r="AA16" s="3855"/>
      <c r="AB16" s="3855"/>
      <c r="AC16" s="3855"/>
      <c r="AD16" s="3855"/>
      <c r="AE16" s="3855"/>
      <c r="AF16" s="3855"/>
      <c r="AG16" s="3855"/>
      <c r="AH16" s="3855"/>
      <c r="AI16" s="3855"/>
      <c r="AJ16" s="3855"/>
      <c r="AK16" s="3855"/>
      <c r="AL16" s="3855"/>
      <c r="AM16" s="3855"/>
      <c r="AN16" s="3855"/>
      <c r="AO16" s="3855"/>
      <c r="AP16" s="3855"/>
      <c r="AQ16" s="3855"/>
      <c r="AR16" s="3855"/>
      <c r="BI16" s="98"/>
      <c r="BJ16" s="98"/>
      <c r="BK16" s="98"/>
      <c r="BL16" s="98"/>
      <c r="BM16" s="98"/>
      <c r="BN16" s="98"/>
      <c r="BO16" s="98"/>
      <c r="BP16" s="98"/>
      <c r="BQ16" s="98"/>
      <c r="BR16" s="98"/>
      <c r="BU16" s="3718"/>
      <c r="BV16" s="3718"/>
      <c r="BW16" s="3718"/>
      <c r="BX16" s="3851"/>
      <c r="BY16" s="3852"/>
      <c r="BZ16" s="3853"/>
      <c r="CB16" s="116"/>
    </row>
    <row r="17" spans="2:80" s="20" customFormat="1" ht="10.5" customHeight="1">
      <c r="B17" s="114"/>
      <c r="D17" s="127"/>
      <c r="F17" s="24"/>
      <c r="G17" s="207"/>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BI17" s="98"/>
      <c r="BJ17" s="98"/>
      <c r="BK17" s="98"/>
      <c r="BL17" s="98"/>
      <c r="BM17" s="98"/>
      <c r="BN17" s="98"/>
      <c r="BO17" s="98"/>
      <c r="BP17" s="98"/>
      <c r="BQ17" s="98"/>
      <c r="BR17" s="98"/>
      <c r="CB17" s="116"/>
    </row>
    <row r="18" spans="2:80" s="20" customFormat="1" ht="10.5" customHeight="1">
      <c r="B18" s="114"/>
      <c r="D18" s="3854" t="s">
        <v>646</v>
      </c>
      <c r="E18" s="3854"/>
      <c r="F18" s="3855" t="s">
        <v>964</v>
      </c>
      <c r="G18" s="3855"/>
      <c r="H18" s="3855"/>
      <c r="I18" s="3855"/>
      <c r="J18" s="3855"/>
      <c r="K18" s="3855"/>
      <c r="L18" s="3855"/>
      <c r="M18" s="3855"/>
      <c r="N18" s="3855"/>
      <c r="O18" s="3855"/>
      <c r="P18" s="3855"/>
      <c r="Q18" s="3855"/>
      <c r="R18" s="3855"/>
      <c r="S18" s="3855"/>
      <c r="T18" s="3855"/>
      <c r="U18" s="3855"/>
      <c r="V18" s="3855"/>
      <c r="W18" s="3855"/>
      <c r="X18" s="3855"/>
      <c r="Y18" s="3855"/>
      <c r="Z18" s="3855"/>
      <c r="AA18" s="3855"/>
      <c r="AB18" s="3855"/>
      <c r="AC18" s="3855"/>
      <c r="AD18" s="3855"/>
      <c r="AE18" s="3855"/>
      <c r="AF18" s="3855"/>
      <c r="AG18" s="3855"/>
      <c r="AH18" s="3855"/>
      <c r="AI18" s="3855"/>
      <c r="AJ18" s="3855"/>
      <c r="AK18" s="3855"/>
      <c r="AL18" s="3855"/>
      <c r="AM18" s="3855"/>
      <c r="AN18" s="3855"/>
      <c r="AO18" s="3855"/>
      <c r="AP18" s="3855"/>
      <c r="BI18" s="98"/>
      <c r="BJ18" s="98"/>
      <c r="BK18" s="98"/>
      <c r="BL18" s="98"/>
      <c r="BM18" s="98"/>
      <c r="BN18" s="98"/>
      <c r="BO18" s="98"/>
      <c r="BP18" s="98"/>
      <c r="BQ18" s="98"/>
      <c r="BR18" s="98"/>
      <c r="BU18" s="3717" t="s">
        <v>54</v>
      </c>
      <c r="BV18" s="3718"/>
      <c r="BW18" s="3718"/>
      <c r="BX18" s="3848"/>
      <c r="BY18" s="3849"/>
      <c r="BZ18" s="3850"/>
      <c r="CB18" s="116"/>
    </row>
    <row r="19" spans="2:80" s="20" customFormat="1" ht="36" customHeight="1">
      <c r="B19" s="114"/>
      <c r="D19" s="3854"/>
      <c r="E19" s="3854"/>
      <c r="F19" s="3855"/>
      <c r="G19" s="3855"/>
      <c r="H19" s="3855"/>
      <c r="I19" s="3855"/>
      <c r="J19" s="3855"/>
      <c r="K19" s="3855"/>
      <c r="L19" s="3855"/>
      <c r="M19" s="3855"/>
      <c r="N19" s="3855"/>
      <c r="O19" s="3855"/>
      <c r="P19" s="3855"/>
      <c r="Q19" s="3855"/>
      <c r="R19" s="3855"/>
      <c r="S19" s="3855"/>
      <c r="T19" s="3855"/>
      <c r="U19" s="3855"/>
      <c r="V19" s="3855"/>
      <c r="W19" s="3855"/>
      <c r="X19" s="3855"/>
      <c r="Y19" s="3855"/>
      <c r="Z19" s="3855"/>
      <c r="AA19" s="3855"/>
      <c r="AB19" s="3855"/>
      <c r="AC19" s="3855"/>
      <c r="AD19" s="3855"/>
      <c r="AE19" s="3855"/>
      <c r="AF19" s="3855"/>
      <c r="AG19" s="3855"/>
      <c r="AH19" s="3855"/>
      <c r="AI19" s="3855"/>
      <c r="AJ19" s="3855"/>
      <c r="AK19" s="3855"/>
      <c r="AL19" s="3855"/>
      <c r="AM19" s="3855"/>
      <c r="AN19" s="3855"/>
      <c r="AO19" s="3855"/>
      <c r="AP19" s="3855"/>
      <c r="BI19" s="98"/>
      <c r="BJ19" s="98"/>
      <c r="BK19" s="98"/>
      <c r="BL19" s="98"/>
      <c r="BM19" s="98"/>
      <c r="BN19" s="98"/>
      <c r="BO19" s="98"/>
      <c r="BP19" s="98"/>
      <c r="BQ19" s="98"/>
      <c r="BR19" s="98"/>
      <c r="BU19" s="3718"/>
      <c r="BV19" s="3718"/>
      <c r="BW19" s="3718"/>
      <c r="BX19" s="3851"/>
      <c r="BY19" s="3852"/>
      <c r="BZ19" s="3853"/>
      <c r="CB19" s="116"/>
    </row>
    <row r="20" spans="2:80" s="20" customFormat="1" ht="10.5" customHeight="1">
      <c r="B20" s="114"/>
      <c r="D20" s="318"/>
      <c r="G20" s="207"/>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BI20" s="98"/>
      <c r="BJ20" s="98"/>
      <c r="BK20" s="98"/>
      <c r="BL20" s="98"/>
      <c r="BM20" s="98"/>
      <c r="BN20" s="98"/>
      <c r="BO20" s="98"/>
      <c r="BP20" s="98"/>
      <c r="BQ20" s="98"/>
      <c r="BR20" s="98"/>
      <c r="CB20" s="116"/>
    </row>
    <row r="21" spans="2:80" s="20" customFormat="1" ht="10.5" customHeight="1">
      <c r="B21" s="114"/>
      <c r="D21" s="3854" t="s">
        <v>9</v>
      </c>
      <c r="E21" s="3854"/>
      <c r="F21" s="3855" t="s">
        <v>965</v>
      </c>
      <c r="G21" s="3855"/>
      <c r="H21" s="3855"/>
      <c r="I21" s="3855"/>
      <c r="J21" s="3855"/>
      <c r="K21" s="3855"/>
      <c r="L21" s="3855"/>
      <c r="M21" s="3855"/>
      <c r="N21" s="3855"/>
      <c r="O21" s="3855"/>
      <c r="P21" s="3855"/>
      <c r="Q21" s="3855"/>
      <c r="R21" s="3855"/>
      <c r="S21" s="3855"/>
      <c r="T21" s="3855"/>
      <c r="U21" s="3855"/>
      <c r="V21" s="3855"/>
      <c r="W21" s="3855"/>
      <c r="X21" s="3855"/>
      <c r="Y21" s="3855"/>
      <c r="Z21" s="3855"/>
      <c r="AA21" s="3855"/>
      <c r="AB21" s="3855"/>
      <c r="AC21" s="3855"/>
      <c r="AD21" s="3855"/>
      <c r="AE21" s="3855"/>
      <c r="AF21" s="3855"/>
      <c r="AG21" s="3855"/>
      <c r="AH21" s="3855"/>
      <c r="AI21" s="3855"/>
      <c r="AJ21" s="3855"/>
      <c r="AK21" s="3855"/>
      <c r="AL21" s="3855"/>
      <c r="AM21" s="3855"/>
      <c r="AN21" s="3855"/>
      <c r="AO21" s="3855"/>
      <c r="AP21" s="3855"/>
      <c r="BI21" s="98"/>
      <c r="BJ21" s="98"/>
      <c r="BK21" s="98"/>
      <c r="BL21" s="98"/>
      <c r="BM21" s="98"/>
      <c r="BN21" s="98"/>
      <c r="BO21" s="98"/>
      <c r="BP21" s="98"/>
      <c r="BQ21" s="98"/>
      <c r="BR21" s="98"/>
      <c r="BU21" s="3717" t="s">
        <v>55</v>
      </c>
      <c r="BV21" s="3718"/>
      <c r="BW21" s="3718"/>
      <c r="BX21" s="3848"/>
      <c r="BY21" s="3849"/>
      <c r="BZ21" s="3850"/>
      <c r="CB21" s="116"/>
    </row>
    <row r="22" spans="2:80" s="20" customFormat="1" ht="30" customHeight="1">
      <c r="B22" s="114"/>
      <c r="D22" s="3854"/>
      <c r="E22" s="3854"/>
      <c r="F22" s="3855"/>
      <c r="G22" s="3855"/>
      <c r="H22" s="3855"/>
      <c r="I22" s="3855"/>
      <c r="J22" s="3855"/>
      <c r="K22" s="3855"/>
      <c r="L22" s="3855"/>
      <c r="M22" s="3855"/>
      <c r="N22" s="3855"/>
      <c r="O22" s="3855"/>
      <c r="P22" s="3855"/>
      <c r="Q22" s="3855"/>
      <c r="R22" s="3855"/>
      <c r="S22" s="3855"/>
      <c r="T22" s="3855"/>
      <c r="U22" s="3855"/>
      <c r="V22" s="3855"/>
      <c r="W22" s="3855"/>
      <c r="X22" s="3855"/>
      <c r="Y22" s="3855"/>
      <c r="Z22" s="3855"/>
      <c r="AA22" s="3855"/>
      <c r="AB22" s="3855"/>
      <c r="AC22" s="3855"/>
      <c r="AD22" s="3855"/>
      <c r="AE22" s="3855"/>
      <c r="AF22" s="3855"/>
      <c r="AG22" s="3855"/>
      <c r="AH22" s="3855"/>
      <c r="AI22" s="3855"/>
      <c r="AJ22" s="3855"/>
      <c r="AK22" s="3855"/>
      <c r="AL22" s="3855"/>
      <c r="AM22" s="3855"/>
      <c r="AN22" s="3855"/>
      <c r="AO22" s="3855"/>
      <c r="AP22" s="3855"/>
      <c r="BI22" s="98"/>
      <c r="BJ22" s="98"/>
      <c r="BK22" s="98"/>
      <c r="BL22" s="98"/>
      <c r="BM22" s="98"/>
      <c r="BN22" s="98"/>
      <c r="BO22" s="98"/>
      <c r="BP22" s="98"/>
      <c r="BQ22" s="98"/>
      <c r="BR22" s="98"/>
      <c r="BU22" s="3718"/>
      <c r="BV22" s="3718"/>
      <c r="BW22" s="3718"/>
      <c r="BX22" s="3851"/>
      <c r="BY22" s="3852"/>
      <c r="BZ22" s="3853"/>
      <c r="CB22" s="116"/>
    </row>
    <row r="23" spans="2:80" s="20" customFormat="1" ht="30" customHeight="1">
      <c r="B23" s="114"/>
      <c r="D23" s="115"/>
      <c r="E23" s="115"/>
      <c r="F23" s="108"/>
      <c r="G23" s="207"/>
      <c r="I23" s="108"/>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BI23" s="98"/>
      <c r="BJ23" s="98"/>
      <c r="BK23" s="98"/>
      <c r="BL23" s="98"/>
      <c r="BM23" s="98"/>
      <c r="BN23" s="98"/>
      <c r="BO23" s="98"/>
      <c r="BP23" s="98"/>
      <c r="BQ23" s="98"/>
      <c r="BR23" s="98"/>
      <c r="BU23" s="322"/>
      <c r="BV23" s="322"/>
      <c r="BW23" s="322"/>
      <c r="BX23" s="574"/>
      <c r="BY23" s="574"/>
      <c r="BZ23" s="574"/>
      <c r="CB23" s="116"/>
    </row>
    <row r="24" spans="2:80" s="20" customFormat="1" ht="30" customHeight="1">
      <c r="B24" s="589"/>
      <c r="C24" s="216"/>
      <c r="D24" s="288"/>
      <c r="E24" s="288"/>
      <c r="F24" s="282"/>
      <c r="G24" s="592"/>
      <c r="H24" s="216"/>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16"/>
      <c r="AQ24" s="216"/>
      <c r="AR24" s="216"/>
      <c r="AS24" s="216"/>
      <c r="AT24" s="216"/>
      <c r="AU24" s="216"/>
      <c r="AV24" s="216"/>
      <c r="AW24" s="216"/>
      <c r="AX24" s="216"/>
      <c r="AY24" s="216"/>
      <c r="AZ24" s="216"/>
      <c r="BA24" s="216"/>
      <c r="BB24" s="216"/>
      <c r="BC24" s="216"/>
      <c r="BD24" s="216"/>
      <c r="BE24" s="216"/>
      <c r="BF24" s="216"/>
      <c r="BG24" s="216"/>
      <c r="BH24" s="216"/>
      <c r="BI24" s="155"/>
      <c r="BJ24" s="155"/>
      <c r="BK24" s="155"/>
      <c r="BL24" s="155"/>
      <c r="BM24" s="155"/>
      <c r="BN24" s="155"/>
      <c r="BO24" s="155"/>
      <c r="BP24" s="155"/>
      <c r="BQ24" s="155"/>
      <c r="BR24" s="155"/>
      <c r="BS24" s="216"/>
      <c r="BT24" s="216"/>
      <c r="BU24" s="216"/>
      <c r="BV24" s="216"/>
      <c r="BW24" s="216"/>
      <c r="BX24" s="216"/>
      <c r="BY24" s="216"/>
      <c r="BZ24" s="216"/>
      <c r="CA24" s="216"/>
      <c r="CB24" s="591"/>
    </row>
    <row r="25" spans="2:80" s="20" customFormat="1" ht="30" customHeight="1">
      <c r="B25" s="114"/>
      <c r="C25" s="115" t="s">
        <v>539</v>
      </c>
      <c r="D25" s="318" t="s">
        <v>966</v>
      </c>
      <c r="E25" s="115"/>
      <c r="F25" s="285"/>
      <c r="G25" s="207"/>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BI25" s="98"/>
      <c r="BJ25" s="98"/>
      <c r="BK25" s="98"/>
      <c r="BL25" s="98"/>
      <c r="BM25" s="98"/>
      <c r="BN25" s="98"/>
      <c r="BO25" s="98"/>
      <c r="BP25" s="98"/>
      <c r="BQ25" s="98"/>
      <c r="BR25" s="98"/>
      <c r="CB25" s="116"/>
    </row>
    <row r="26" spans="2:80" s="20" customFormat="1" ht="30" customHeight="1">
      <c r="B26" s="114"/>
      <c r="D26" s="107" t="s">
        <v>967</v>
      </c>
      <c r="E26" s="115"/>
      <c r="F26" s="285"/>
      <c r="G26" s="207"/>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BI26" s="98"/>
      <c r="BJ26" s="98"/>
      <c r="BK26" s="98"/>
      <c r="BL26" s="98"/>
      <c r="BM26" s="98"/>
      <c r="BN26" s="98"/>
      <c r="BO26" s="98"/>
      <c r="BP26" s="98"/>
      <c r="BQ26" s="98"/>
      <c r="BR26" s="98"/>
      <c r="CB26" s="116"/>
    </row>
    <row r="27" spans="2:80" s="20" customFormat="1" ht="30" customHeight="1">
      <c r="B27" s="114"/>
      <c r="D27" s="115"/>
      <c r="E27" s="115"/>
      <c r="F27" s="285"/>
      <c r="G27" s="207"/>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BI27" s="98"/>
      <c r="BJ27" s="98"/>
      <c r="BK27" s="98"/>
      <c r="BL27" s="98"/>
      <c r="BM27" s="98"/>
      <c r="BN27" s="98"/>
      <c r="BO27" s="98"/>
      <c r="BP27" s="98"/>
      <c r="BQ27" s="98"/>
      <c r="BR27" s="98"/>
      <c r="BU27" s="542"/>
      <c r="BV27" s="542"/>
      <c r="BW27" s="542"/>
      <c r="BX27" s="323" t="s">
        <v>959</v>
      </c>
      <c r="BY27" s="542"/>
      <c r="BZ27" s="542"/>
      <c r="CB27" s="116"/>
    </row>
    <row r="28" spans="2:80" s="20" customFormat="1" ht="30" customHeight="1">
      <c r="B28" s="114"/>
      <c r="D28" s="317" t="s">
        <v>6</v>
      </c>
      <c r="E28" s="115"/>
      <c r="F28" s="23" t="s">
        <v>245</v>
      </c>
      <c r="G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BI28" s="98"/>
      <c r="BJ28" s="98"/>
      <c r="BK28" s="98"/>
      <c r="BL28" s="98"/>
      <c r="BM28" s="98"/>
      <c r="BN28" s="98"/>
      <c r="BO28" s="98"/>
      <c r="BP28" s="98"/>
      <c r="BQ28" s="98"/>
      <c r="BR28" s="98"/>
      <c r="BU28" s="3717" t="s">
        <v>56</v>
      </c>
      <c r="BV28" s="3718"/>
      <c r="BW28" s="3718"/>
      <c r="BX28" s="3848"/>
      <c r="BY28" s="3849"/>
      <c r="BZ28" s="3850"/>
      <c r="CB28" s="116"/>
    </row>
    <row r="29" spans="2:80" s="20" customFormat="1" ht="30" customHeight="1">
      <c r="B29" s="114"/>
      <c r="D29" s="318"/>
      <c r="E29" s="115"/>
      <c r="F29" s="29" t="s">
        <v>246</v>
      </c>
      <c r="G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BI29" s="98"/>
      <c r="BJ29" s="98"/>
      <c r="BK29" s="98"/>
      <c r="BL29" s="98"/>
      <c r="BM29" s="98"/>
      <c r="BN29" s="98"/>
      <c r="BO29" s="98"/>
      <c r="BP29" s="98"/>
      <c r="BQ29" s="98"/>
      <c r="BR29" s="98"/>
      <c r="BU29" s="3718"/>
      <c r="BV29" s="3718"/>
      <c r="BW29" s="3718"/>
      <c r="BX29" s="3851"/>
      <c r="BY29" s="3852"/>
      <c r="BZ29" s="3853"/>
      <c r="CB29" s="116"/>
    </row>
    <row r="30" spans="2:80" s="20" customFormat="1" ht="10.5" customHeight="1">
      <c r="B30" s="114"/>
      <c r="D30" s="128"/>
      <c r="E30" s="115"/>
      <c r="F30" s="24"/>
      <c r="G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BI30" s="98"/>
      <c r="BJ30" s="98"/>
      <c r="BK30" s="98"/>
      <c r="BL30" s="98"/>
      <c r="BM30" s="98"/>
      <c r="BN30" s="98"/>
      <c r="BO30" s="98"/>
      <c r="BP30" s="98"/>
      <c r="BQ30" s="98"/>
      <c r="BR30" s="98"/>
      <c r="CB30" s="116"/>
    </row>
    <row r="31" spans="2:80" s="20" customFormat="1" ht="30" customHeight="1">
      <c r="B31" s="114"/>
      <c r="D31" s="317" t="s">
        <v>7</v>
      </c>
      <c r="E31" s="115"/>
      <c r="F31" s="23" t="s">
        <v>968</v>
      </c>
      <c r="G31" s="285"/>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AI31" s="285"/>
      <c r="AJ31" s="285"/>
      <c r="AK31" s="285"/>
      <c r="AL31" s="285"/>
      <c r="AM31" s="285"/>
      <c r="AN31" s="285"/>
      <c r="AO31" s="285"/>
      <c r="BI31" s="98"/>
      <c r="BJ31" s="98"/>
      <c r="BK31" s="98"/>
      <c r="BL31" s="98"/>
      <c r="BM31" s="98"/>
      <c r="BN31" s="98"/>
      <c r="BO31" s="98"/>
      <c r="BP31" s="98"/>
      <c r="BQ31" s="98"/>
      <c r="BR31" s="98"/>
      <c r="BU31" s="3717" t="s">
        <v>57</v>
      </c>
      <c r="BV31" s="3718"/>
      <c r="BW31" s="3718"/>
      <c r="BX31" s="3848"/>
      <c r="BY31" s="3849"/>
      <c r="BZ31" s="3850"/>
      <c r="CB31" s="116"/>
    </row>
    <row r="32" spans="2:80" s="20" customFormat="1" ht="30" customHeight="1">
      <c r="B32" s="114"/>
      <c r="D32" s="318"/>
      <c r="E32" s="115"/>
      <c r="F32" s="29" t="s">
        <v>969</v>
      </c>
      <c r="G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BI32" s="98"/>
      <c r="BJ32" s="98"/>
      <c r="BK32" s="98"/>
      <c r="BL32" s="98"/>
      <c r="BM32" s="98"/>
      <c r="BN32" s="98"/>
      <c r="BO32" s="98"/>
      <c r="BP32" s="98"/>
      <c r="BQ32" s="98"/>
      <c r="BR32" s="98"/>
      <c r="BU32" s="3718"/>
      <c r="BV32" s="3718"/>
      <c r="BW32" s="3718"/>
      <c r="BX32" s="3851"/>
      <c r="BY32" s="3852"/>
      <c r="BZ32" s="3853"/>
      <c r="CB32" s="116"/>
    </row>
    <row r="33" spans="2:80" s="20" customFormat="1" ht="10.5" customHeight="1">
      <c r="B33" s="114"/>
      <c r="D33" s="127"/>
      <c r="E33" s="115"/>
      <c r="F33" s="24"/>
      <c r="G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BI33" s="98"/>
      <c r="BJ33" s="98"/>
      <c r="BK33" s="98"/>
      <c r="BL33" s="98"/>
      <c r="BM33" s="98"/>
      <c r="BN33" s="98"/>
      <c r="BO33" s="98"/>
      <c r="BP33" s="98"/>
      <c r="BQ33" s="98"/>
      <c r="BR33" s="98"/>
      <c r="CB33" s="116"/>
    </row>
    <row r="34" spans="2:80" s="20" customFormat="1" ht="30" customHeight="1">
      <c r="B34" s="114"/>
      <c r="D34" s="285" t="s">
        <v>8</v>
      </c>
      <c r="E34" s="115"/>
      <c r="F34" s="23" t="s">
        <v>247</v>
      </c>
      <c r="G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BI34" s="98"/>
      <c r="BJ34" s="98"/>
      <c r="BK34" s="98"/>
      <c r="BL34" s="98"/>
      <c r="BM34" s="98"/>
      <c r="BN34" s="98"/>
      <c r="BO34" s="98"/>
      <c r="BP34" s="98"/>
      <c r="BQ34" s="98"/>
      <c r="BR34" s="98"/>
      <c r="BU34" s="3717" t="s">
        <v>58</v>
      </c>
      <c r="BV34" s="3718"/>
      <c r="BW34" s="3718"/>
      <c r="BX34" s="3848"/>
      <c r="BY34" s="3849"/>
      <c r="BZ34" s="3850"/>
      <c r="CB34" s="116"/>
    </row>
    <row r="35" spans="2:80" s="20" customFormat="1" ht="30" customHeight="1">
      <c r="B35" s="114"/>
      <c r="D35" s="318"/>
      <c r="E35" s="115"/>
      <c r="F35" s="29" t="s">
        <v>248</v>
      </c>
      <c r="G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BI35" s="98"/>
      <c r="BJ35" s="98"/>
      <c r="BK35" s="98"/>
      <c r="BL35" s="98"/>
      <c r="BM35" s="98"/>
      <c r="BN35" s="98"/>
      <c r="BO35" s="98"/>
      <c r="BP35" s="98"/>
      <c r="BQ35" s="98"/>
      <c r="BR35" s="98"/>
      <c r="BU35" s="3718"/>
      <c r="BV35" s="3718"/>
      <c r="BW35" s="3718"/>
      <c r="BX35" s="3851"/>
      <c r="BY35" s="3852"/>
      <c r="BZ35" s="3853"/>
      <c r="CB35" s="116"/>
    </row>
    <row r="36" spans="2:80" s="20" customFormat="1" ht="10.5" customHeight="1">
      <c r="B36" s="114"/>
      <c r="D36" s="318"/>
      <c r="E36" s="115"/>
      <c r="F36" s="24"/>
      <c r="G36" s="285"/>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BI36" s="98"/>
      <c r="BJ36" s="98"/>
      <c r="BK36" s="98"/>
      <c r="BL36" s="98"/>
      <c r="BM36" s="98"/>
      <c r="BN36" s="98"/>
      <c r="BO36" s="98"/>
      <c r="BP36" s="98"/>
      <c r="BQ36" s="98"/>
      <c r="BR36" s="98"/>
      <c r="CB36" s="116"/>
    </row>
    <row r="37" spans="2:80" s="20" customFormat="1" ht="30" customHeight="1">
      <c r="B37" s="114"/>
      <c r="D37" s="317" t="s">
        <v>9</v>
      </c>
      <c r="E37" s="115"/>
      <c r="F37" s="285" t="s">
        <v>249</v>
      </c>
      <c r="G37" s="285"/>
      <c r="I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5"/>
      <c r="BI37" s="98"/>
      <c r="BJ37" s="98"/>
      <c r="BK37" s="98"/>
      <c r="BL37" s="98"/>
      <c r="BM37" s="98"/>
      <c r="BN37" s="98"/>
      <c r="BO37" s="98"/>
      <c r="BP37" s="98"/>
      <c r="BQ37" s="98"/>
      <c r="BR37" s="98"/>
      <c r="BU37" s="3717" t="s">
        <v>94</v>
      </c>
      <c r="BV37" s="3718"/>
      <c r="BW37" s="3718"/>
      <c r="BX37" s="3848"/>
      <c r="BY37" s="3849"/>
      <c r="BZ37" s="3850"/>
      <c r="CB37" s="116"/>
    </row>
    <row r="38" spans="2:80" s="20" customFormat="1" ht="30" customHeight="1">
      <c r="B38" s="114"/>
      <c r="D38" s="318"/>
      <c r="E38" s="115"/>
      <c r="F38" s="136" t="s">
        <v>970</v>
      </c>
      <c r="G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BI38" s="98"/>
      <c r="BJ38" s="98"/>
      <c r="BK38" s="98"/>
      <c r="BL38" s="98"/>
      <c r="BM38" s="98"/>
      <c r="BN38" s="98"/>
      <c r="BO38" s="98"/>
      <c r="BP38" s="98"/>
      <c r="BQ38" s="98"/>
      <c r="BR38" s="98"/>
      <c r="BU38" s="3718"/>
      <c r="BV38" s="3718"/>
      <c r="BW38" s="3718"/>
      <c r="BX38" s="3851"/>
      <c r="BY38" s="3852"/>
      <c r="BZ38" s="3853"/>
      <c r="CB38" s="116"/>
    </row>
    <row r="39" spans="2:80" s="20" customFormat="1" ht="10.5" customHeight="1">
      <c r="B39" s="114"/>
      <c r="E39" s="115"/>
      <c r="F39" s="108"/>
      <c r="G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BI39" s="98"/>
      <c r="BJ39" s="98"/>
      <c r="BK39" s="98"/>
      <c r="BL39" s="98"/>
      <c r="BM39" s="98"/>
      <c r="BN39" s="98"/>
      <c r="BO39" s="98"/>
      <c r="BP39" s="98"/>
      <c r="BQ39" s="98"/>
      <c r="BR39" s="98"/>
      <c r="CB39" s="116"/>
    </row>
    <row r="40" spans="2:80" s="20" customFormat="1" ht="30" customHeight="1">
      <c r="B40" s="114"/>
      <c r="D40" s="318" t="s">
        <v>26</v>
      </c>
      <c r="E40" s="115"/>
      <c r="F40" s="285" t="s">
        <v>243</v>
      </c>
      <c r="G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BI40" s="98"/>
      <c r="BJ40" s="98"/>
      <c r="BK40" s="98"/>
      <c r="BL40" s="98"/>
      <c r="BM40" s="98"/>
      <c r="BN40" s="98"/>
      <c r="BO40" s="98"/>
      <c r="BP40" s="98"/>
      <c r="BQ40" s="98"/>
      <c r="BR40" s="98"/>
      <c r="BU40" s="3717" t="s">
        <v>59</v>
      </c>
      <c r="BV40" s="3718"/>
      <c r="BW40" s="3718"/>
      <c r="BX40" s="3848"/>
      <c r="BY40" s="3849"/>
      <c r="BZ40" s="3850"/>
      <c r="CB40" s="116"/>
    </row>
    <row r="41" spans="2:80" s="20" customFormat="1" ht="30" customHeight="1">
      <c r="B41" s="114"/>
      <c r="D41" s="318"/>
      <c r="E41" s="115"/>
      <c r="F41" s="108" t="s">
        <v>244</v>
      </c>
      <c r="G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BI41" s="98"/>
      <c r="BJ41" s="98"/>
      <c r="BK41" s="98"/>
      <c r="BL41" s="98"/>
      <c r="BM41" s="98"/>
      <c r="BN41" s="98"/>
      <c r="BO41" s="98"/>
      <c r="BP41" s="98"/>
      <c r="BQ41" s="98"/>
      <c r="BR41" s="98"/>
      <c r="BU41" s="3718"/>
      <c r="BV41" s="3718"/>
      <c r="BW41" s="3718"/>
      <c r="BX41" s="3851"/>
      <c r="BY41" s="3852"/>
      <c r="BZ41" s="3853"/>
      <c r="CB41" s="116"/>
    </row>
    <row r="42" spans="2:80" s="20" customFormat="1" ht="18" customHeight="1">
      <c r="B42" s="114"/>
      <c r="D42" s="318"/>
      <c r="E42" s="115"/>
      <c r="F42" s="108"/>
      <c r="G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BI42" s="98"/>
      <c r="BJ42" s="98"/>
      <c r="BK42" s="98"/>
      <c r="BL42" s="98"/>
      <c r="BM42" s="98"/>
      <c r="BN42" s="98"/>
      <c r="BO42" s="98"/>
      <c r="BP42" s="98"/>
      <c r="BQ42" s="98"/>
      <c r="BR42" s="98"/>
      <c r="BU42" s="322"/>
      <c r="BV42" s="322"/>
      <c r="BW42" s="322"/>
      <c r="BX42" s="574"/>
      <c r="BY42" s="574"/>
      <c r="BZ42" s="574"/>
      <c r="CB42" s="116"/>
    </row>
    <row r="43" spans="2:80" s="20" customFormat="1" ht="18" customHeight="1">
      <c r="B43" s="589"/>
      <c r="C43" s="216"/>
      <c r="D43" s="584"/>
      <c r="E43" s="288"/>
      <c r="F43" s="593"/>
      <c r="G43" s="282"/>
      <c r="H43" s="216"/>
      <c r="I43" s="282"/>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16"/>
      <c r="AQ43" s="216"/>
      <c r="AR43" s="216"/>
      <c r="AS43" s="216"/>
      <c r="AT43" s="216"/>
      <c r="AU43" s="216"/>
      <c r="AV43" s="216"/>
      <c r="AW43" s="216"/>
      <c r="AX43" s="216"/>
      <c r="AY43" s="216"/>
      <c r="AZ43" s="216"/>
      <c r="BA43" s="216"/>
      <c r="BB43" s="216"/>
      <c r="BC43" s="216"/>
      <c r="BD43" s="216"/>
      <c r="BE43" s="216"/>
      <c r="BF43" s="216"/>
      <c r="BG43" s="216"/>
      <c r="BH43" s="216"/>
      <c r="BI43" s="155"/>
      <c r="BJ43" s="155"/>
      <c r="BK43" s="155"/>
      <c r="BL43" s="155"/>
      <c r="BM43" s="155"/>
      <c r="BN43" s="155"/>
      <c r="BO43" s="155"/>
      <c r="BP43" s="155"/>
      <c r="BQ43" s="155"/>
      <c r="BR43" s="155"/>
      <c r="BS43" s="216"/>
      <c r="BT43" s="216"/>
      <c r="BU43" s="585"/>
      <c r="BV43" s="585"/>
      <c r="BW43" s="585"/>
      <c r="BX43" s="586"/>
      <c r="BY43" s="586"/>
      <c r="BZ43" s="586"/>
      <c r="CA43" s="216"/>
      <c r="CB43" s="591"/>
    </row>
    <row r="44" spans="2:80" s="20" customFormat="1" ht="30" customHeight="1">
      <c r="B44" s="114"/>
      <c r="C44" s="3856" t="s">
        <v>2644</v>
      </c>
      <c r="D44" s="3857"/>
      <c r="E44" s="3857"/>
      <c r="F44" s="3857"/>
      <c r="G44" s="3857"/>
      <c r="H44" s="3857"/>
      <c r="I44" s="3857"/>
      <c r="J44" s="3857"/>
      <c r="K44" s="3857"/>
      <c r="L44" s="3857"/>
      <c r="M44" s="3857"/>
      <c r="N44" s="3857"/>
      <c r="O44" s="3857"/>
      <c r="P44" s="3857"/>
      <c r="Q44" s="3857"/>
      <c r="R44" s="3857"/>
      <c r="S44" s="3857"/>
      <c r="T44" s="3857"/>
      <c r="U44" s="3857"/>
      <c r="V44" s="3857"/>
      <c r="W44" s="3857"/>
      <c r="X44" s="3857"/>
      <c r="Y44" s="3857"/>
      <c r="Z44" s="3857"/>
      <c r="AA44" s="3857"/>
      <c r="AB44" s="3857"/>
      <c r="AC44" s="3857"/>
      <c r="AD44" s="3857"/>
      <c r="AE44" s="3857"/>
      <c r="AF44" s="3857"/>
      <c r="AG44" s="3857"/>
      <c r="AH44" s="3857"/>
      <c r="AI44" s="3857"/>
      <c r="AJ44" s="3857"/>
      <c r="AK44" s="3857"/>
      <c r="AL44" s="3857"/>
      <c r="AM44" s="3857"/>
      <c r="AN44" s="3857"/>
      <c r="AO44" s="3857"/>
      <c r="AP44" s="3857"/>
      <c r="AQ44" s="3857"/>
      <c r="AR44" s="3857"/>
      <c r="AS44" s="3858"/>
      <c r="BI44" s="98"/>
      <c r="BJ44" s="98"/>
      <c r="BK44" s="98"/>
      <c r="BL44" s="98"/>
      <c r="BM44" s="98"/>
      <c r="BN44" s="98"/>
      <c r="BO44" s="98"/>
      <c r="BP44" s="98"/>
      <c r="BQ44" s="98"/>
      <c r="BR44" s="98"/>
      <c r="BU44" s="322"/>
      <c r="BV44" s="322"/>
      <c r="BW44" s="322"/>
      <c r="BX44" s="574"/>
      <c r="BY44" s="574"/>
      <c r="BZ44" s="574"/>
      <c r="CB44" s="116"/>
    </row>
    <row r="45" spans="2:80" s="20" customFormat="1" ht="30" customHeight="1">
      <c r="B45" s="114"/>
      <c r="C45" s="3859"/>
      <c r="D45" s="3860"/>
      <c r="E45" s="3860"/>
      <c r="F45" s="3860"/>
      <c r="G45" s="3860"/>
      <c r="H45" s="3860"/>
      <c r="I45" s="3860"/>
      <c r="J45" s="3860"/>
      <c r="K45" s="3860"/>
      <c r="L45" s="3860"/>
      <c r="M45" s="3860"/>
      <c r="N45" s="3860"/>
      <c r="O45" s="3860"/>
      <c r="P45" s="3860"/>
      <c r="Q45" s="3860"/>
      <c r="R45" s="3860"/>
      <c r="S45" s="3860"/>
      <c r="T45" s="3860"/>
      <c r="U45" s="3860"/>
      <c r="V45" s="3860"/>
      <c r="W45" s="3860"/>
      <c r="X45" s="3860"/>
      <c r="Y45" s="3860"/>
      <c r="Z45" s="3860"/>
      <c r="AA45" s="3860"/>
      <c r="AB45" s="3860"/>
      <c r="AC45" s="3860"/>
      <c r="AD45" s="3860"/>
      <c r="AE45" s="3860"/>
      <c r="AF45" s="3860"/>
      <c r="AG45" s="3860"/>
      <c r="AH45" s="3860"/>
      <c r="AI45" s="3860"/>
      <c r="AJ45" s="3860"/>
      <c r="AK45" s="3860"/>
      <c r="AL45" s="3860"/>
      <c r="AM45" s="3860"/>
      <c r="AN45" s="3860"/>
      <c r="AO45" s="3860"/>
      <c r="AP45" s="3860"/>
      <c r="AQ45" s="3860"/>
      <c r="AR45" s="3860"/>
      <c r="AS45" s="3861"/>
      <c r="BI45" s="98"/>
      <c r="BJ45" s="98"/>
      <c r="BK45" s="98"/>
      <c r="BL45" s="98"/>
      <c r="BM45" s="98"/>
      <c r="BN45" s="98"/>
      <c r="BU45" s="322"/>
      <c r="BV45" s="322"/>
      <c r="BW45" s="322"/>
      <c r="BX45" s="574"/>
      <c r="BY45" s="574"/>
      <c r="BZ45" s="574"/>
      <c r="CB45" s="116"/>
    </row>
    <row r="46" spans="2:80" s="20" customFormat="1" ht="30" customHeight="1">
      <c r="B46" s="114"/>
      <c r="C46" s="3862"/>
      <c r="D46" s="3863"/>
      <c r="E46" s="3863"/>
      <c r="F46" s="3863"/>
      <c r="G46" s="3863"/>
      <c r="H46" s="3863"/>
      <c r="I46" s="3863"/>
      <c r="J46" s="3863"/>
      <c r="K46" s="3863"/>
      <c r="L46" s="3863"/>
      <c r="M46" s="3863"/>
      <c r="N46" s="3863"/>
      <c r="O46" s="3863"/>
      <c r="P46" s="3863"/>
      <c r="Q46" s="3863"/>
      <c r="R46" s="3863"/>
      <c r="S46" s="3863"/>
      <c r="T46" s="3863"/>
      <c r="U46" s="3863"/>
      <c r="V46" s="3863"/>
      <c r="W46" s="3863"/>
      <c r="X46" s="3863"/>
      <c r="Y46" s="3863"/>
      <c r="Z46" s="3863"/>
      <c r="AA46" s="3863"/>
      <c r="AB46" s="3863"/>
      <c r="AC46" s="3863"/>
      <c r="AD46" s="3863"/>
      <c r="AE46" s="3863"/>
      <c r="AF46" s="3863"/>
      <c r="AG46" s="3863"/>
      <c r="AH46" s="3863"/>
      <c r="AI46" s="3863"/>
      <c r="AJ46" s="3863"/>
      <c r="AK46" s="3863"/>
      <c r="AL46" s="3863"/>
      <c r="AM46" s="3863"/>
      <c r="AN46" s="3863"/>
      <c r="AO46" s="3863"/>
      <c r="AP46" s="3863"/>
      <c r="AQ46" s="3863"/>
      <c r="AR46" s="3863"/>
      <c r="AS46" s="3864"/>
      <c r="BI46" s="98"/>
      <c r="BJ46" s="98"/>
      <c r="BK46" s="98"/>
      <c r="BL46" s="98"/>
      <c r="BM46" s="98"/>
      <c r="BN46" s="98"/>
      <c r="BU46" s="542"/>
      <c r="BV46" s="542"/>
      <c r="BW46" s="542"/>
      <c r="BX46" s="323"/>
      <c r="BY46" s="542"/>
      <c r="BZ46" s="542"/>
      <c r="CB46" s="116"/>
    </row>
    <row r="47" spans="2:80" s="20" customFormat="1" ht="30" customHeight="1">
      <c r="B47" s="114"/>
      <c r="D47" s="317"/>
      <c r="E47" s="115"/>
      <c r="F47" s="23"/>
      <c r="G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BI47" s="98"/>
      <c r="BJ47" s="98"/>
      <c r="BK47" s="98"/>
      <c r="BL47" s="98"/>
      <c r="BM47" s="98"/>
      <c r="BN47" s="98"/>
      <c r="BU47" s="3717"/>
      <c r="BV47" s="3718"/>
      <c r="BW47" s="3718"/>
      <c r="BX47" s="3842"/>
      <c r="BY47" s="3842"/>
      <c r="BZ47" s="3842"/>
      <c r="CB47" s="116"/>
    </row>
    <row r="48" spans="2:80" s="20" customFormat="1" ht="30" customHeight="1">
      <c r="B48" s="114"/>
      <c r="C48" s="115" t="s">
        <v>2642</v>
      </c>
      <c r="D48" s="318" t="s">
        <v>2643</v>
      </c>
      <c r="E48" s="115"/>
      <c r="F48" s="29"/>
      <c r="G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BI48" s="98"/>
      <c r="BJ48" s="98"/>
      <c r="BK48" s="98"/>
      <c r="BL48" s="98"/>
      <c r="BM48" s="98"/>
      <c r="BN48" s="98"/>
      <c r="BO48" s="98"/>
      <c r="BP48" s="98"/>
      <c r="BQ48" s="98"/>
      <c r="BR48" s="98"/>
      <c r="BU48" s="3718"/>
      <c r="BV48" s="3718"/>
      <c r="BW48" s="3718"/>
      <c r="BX48" s="3842"/>
      <c r="BY48" s="3842"/>
      <c r="BZ48" s="3842"/>
      <c r="CB48" s="116"/>
    </row>
    <row r="49" spans="2:80" s="20" customFormat="1" ht="30" customHeight="1">
      <c r="B49" s="114"/>
      <c r="D49" s="2121" t="s">
        <v>2933</v>
      </c>
      <c r="E49" s="115"/>
      <c r="F49" s="23"/>
      <c r="G49" s="285"/>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BI49" s="98"/>
      <c r="BJ49" s="98"/>
      <c r="BK49" s="98"/>
      <c r="BL49" s="98"/>
      <c r="BM49" s="98"/>
      <c r="BN49" s="98"/>
      <c r="BO49" s="98"/>
      <c r="BP49" s="98"/>
      <c r="BQ49" s="98"/>
      <c r="BR49" s="98"/>
      <c r="BU49" s="3717"/>
      <c r="BV49" s="3718"/>
      <c r="BW49" s="3718"/>
      <c r="BX49" s="3842"/>
      <c r="BY49" s="3842"/>
      <c r="BZ49" s="3842"/>
      <c r="CB49" s="116"/>
    </row>
    <row r="50" spans="2:80" s="20" customFormat="1" ht="30" customHeight="1">
      <c r="B50" s="114"/>
      <c r="D50" s="318"/>
      <c r="E50" s="115"/>
      <c r="F50" s="29"/>
      <c r="G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BI50" s="98"/>
      <c r="BJ50" s="98"/>
      <c r="BK50" s="98"/>
      <c r="BL50" s="98"/>
      <c r="BM50" s="98"/>
      <c r="BN50" s="98"/>
      <c r="BO50" s="98"/>
      <c r="BP50" s="98"/>
      <c r="BQ50" s="98"/>
      <c r="BR50" s="98"/>
      <c r="BU50" s="3718"/>
      <c r="BV50" s="3718"/>
      <c r="BW50" s="3718"/>
      <c r="BX50" s="3842"/>
      <c r="BY50" s="3842"/>
      <c r="BZ50" s="3842"/>
      <c r="CB50" s="116"/>
    </row>
    <row r="51" spans="2:80" s="20" customFormat="1" ht="30" customHeight="1">
      <c r="B51" s="114"/>
      <c r="D51" s="3872">
        <v>330035</v>
      </c>
      <c r="E51" s="3872"/>
      <c r="F51" s="3872"/>
      <c r="G51" s="3872"/>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BI51" s="98"/>
      <c r="BJ51" s="98"/>
      <c r="BK51" s="98"/>
      <c r="BL51" s="98"/>
      <c r="BM51" s="98"/>
      <c r="BN51" s="98"/>
      <c r="BO51" s="98"/>
      <c r="BP51" s="98"/>
      <c r="BQ51" s="98"/>
      <c r="BR51" s="98"/>
      <c r="BU51" s="322"/>
      <c r="BV51" s="322"/>
      <c r="BW51" s="322"/>
      <c r="BX51" s="574"/>
      <c r="BY51" s="574"/>
      <c r="BZ51" s="574"/>
      <c r="CB51" s="116"/>
    </row>
    <row r="52" spans="2:80" s="20" customFormat="1" ht="30" customHeight="1">
      <c r="B52" s="114"/>
      <c r="D52" s="3744">
        <v>1</v>
      </c>
      <c r="E52" s="3865"/>
      <c r="F52" s="3866"/>
      <c r="G52" s="3867"/>
      <c r="H52" s="3873" t="s">
        <v>2934</v>
      </c>
      <c r="I52" s="3874"/>
      <c r="J52" s="3874"/>
      <c r="K52" s="3874"/>
      <c r="L52" s="3874"/>
      <c r="M52" s="3874"/>
      <c r="N52" s="3874"/>
      <c r="O52" s="285"/>
      <c r="P52" s="285"/>
      <c r="Q52" s="285"/>
      <c r="R52" s="285"/>
      <c r="S52" s="285"/>
      <c r="T52" s="3875" t="s">
        <v>2645</v>
      </c>
      <c r="U52" s="3876"/>
      <c r="V52" s="3876"/>
      <c r="W52" s="3876"/>
      <c r="X52" s="3876"/>
      <c r="Y52" s="3876"/>
      <c r="Z52" s="3876"/>
      <c r="AA52" s="3876"/>
      <c r="AB52" s="3876"/>
      <c r="AC52" s="3876"/>
      <c r="AD52" s="3876"/>
      <c r="AE52" s="3876"/>
      <c r="AF52" s="3876"/>
      <c r="AG52" s="3876"/>
      <c r="AH52" s="3876"/>
      <c r="AI52" s="3876"/>
      <c r="AJ52" s="3876"/>
      <c r="AK52" s="3876"/>
      <c r="AL52" s="3876"/>
      <c r="AM52" s="3876"/>
      <c r="AN52" s="3876"/>
      <c r="AO52" s="3876"/>
      <c r="AP52" s="3876"/>
      <c r="AQ52" s="3876"/>
      <c r="AR52" s="3876"/>
      <c r="AS52" s="3877"/>
      <c r="BI52" s="98"/>
      <c r="BJ52" s="98"/>
      <c r="BK52" s="98"/>
      <c r="BL52" s="98"/>
      <c r="BM52" s="98"/>
      <c r="BN52" s="98"/>
      <c r="BO52" s="98"/>
      <c r="BP52" s="98"/>
      <c r="BQ52" s="98"/>
      <c r="BR52" s="98"/>
      <c r="BU52" s="3717"/>
      <c r="BV52" s="3718"/>
      <c r="BW52" s="3718"/>
      <c r="BX52" s="3842"/>
      <c r="BY52" s="3842"/>
      <c r="BZ52" s="3842"/>
      <c r="CB52" s="116"/>
    </row>
    <row r="53" spans="2:80" s="20" customFormat="1" ht="30" customHeight="1">
      <c r="B53" s="114"/>
      <c r="D53" s="3744"/>
      <c r="E53" s="3868"/>
      <c r="F53" s="3869"/>
      <c r="G53" s="3870"/>
      <c r="H53" s="3873"/>
      <c r="I53" s="3874"/>
      <c r="J53" s="3874"/>
      <c r="K53" s="3874"/>
      <c r="L53" s="3874"/>
      <c r="M53" s="3874"/>
      <c r="N53" s="3874"/>
      <c r="O53" s="285"/>
      <c r="P53" s="285"/>
      <c r="Q53" s="285"/>
      <c r="R53" s="285"/>
      <c r="S53" s="285"/>
      <c r="T53" s="3878"/>
      <c r="U53" s="3879"/>
      <c r="V53" s="3879"/>
      <c r="W53" s="3879"/>
      <c r="X53" s="3879"/>
      <c r="Y53" s="3879"/>
      <c r="Z53" s="3879"/>
      <c r="AA53" s="3879"/>
      <c r="AB53" s="3879"/>
      <c r="AC53" s="3879"/>
      <c r="AD53" s="3879"/>
      <c r="AE53" s="3879"/>
      <c r="AF53" s="3879"/>
      <c r="AG53" s="3879"/>
      <c r="AH53" s="3879"/>
      <c r="AI53" s="3879"/>
      <c r="AJ53" s="3879"/>
      <c r="AK53" s="3879"/>
      <c r="AL53" s="3879"/>
      <c r="AM53" s="3879"/>
      <c r="AN53" s="3879"/>
      <c r="AO53" s="3879"/>
      <c r="AP53" s="3879"/>
      <c r="AQ53" s="3879"/>
      <c r="AR53" s="3879"/>
      <c r="AS53" s="3880"/>
      <c r="BI53" s="98"/>
      <c r="BJ53" s="98"/>
      <c r="BK53" s="98"/>
      <c r="BL53" s="98"/>
      <c r="BM53" s="98"/>
      <c r="BN53" s="98"/>
      <c r="BO53" s="98"/>
      <c r="BP53" s="98"/>
      <c r="BQ53" s="98"/>
      <c r="BR53" s="98"/>
      <c r="BU53" s="3718"/>
      <c r="BV53" s="3718"/>
      <c r="BW53" s="3718"/>
      <c r="BX53" s="3842"/>
      <c r="BY53" s="3842"/>
      <c r="BZ53" s="3842"/>
      <c r="CB53" s="116"/>
    </row>
    <row r="54" spans="2:80" s="20" customFormat="1" ht="30" customHeight="1">
      <c r="B54" s="114"/>
      <c r="D54" s="318"/>
      <c r="E54" s="115"/>
      <c r="F54" s="29"/>
      <c r="G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BI54" s="98"/>
      <c r="BJ54" s="98"/>
      <c r="BK54" s="98"/>
      <c r="BL54" s="98"/>
      <c r="BM54" s="98"/>
      <c r="BN54" s="98"/>
      <c r="BO54" s="98"/>
      <c r="BP54" s="98"/>
      <c r="BQ54" s="98"/>
      <c r="BR54" s="98"/>
      <c r="BU54" s="322"/>
      <c r="BV54" s="322"/>
      <c r="BW54" s="322"/>
      <c r="BX54" s="1473"/>
      <c r="BY54" s="1473"/>
      <c r="BZ54" s="1473"/>
    </row>
    <row r="55" spans="2:80" s="20" customFormat="1" ht="30" customHeight="1">
      <c r="B55" s="114"/>
      <c r="D55" s="3871">
        <v>2</v>
      </c>
      <c r="E55" s="3865"/>
      <c r="F55" s="3866"/>
      <c r="G55" s="3867"/>
      <c r="H55" s="3873" t="s">
        <v>2934</v>
      </c>
      <c r="I55" s="3874"/>
      <c r="J55" s="3874"/>
      <c r="K55" s="3874"/>
      <c r="L55" s="3874"/>
      <c r="M55" s="3874"/>
      <c r="N55" s="3874"/>
      <c r="O55" s="285"/>
      <c r="P55" s="285"/>
      <c r="Q55" s="285"/>
      <c r="R55" s="285"/>
      <c r="S55" s="285"/>
      <c r="T55" s="3881" t="s">
        <v>2646</v>
      </c>
      <c r="U55" s="3882"/>
      <c r="V55" s="3882"/>
      <c r="W55" s="3882"/>
      <c r="X55" s="3882"/>
      <c r="Y55" s="3882"/>
      <c r="Z55" s="3882"/>
      <c r="AA55" s="3882"/>
      <c r="AB55" s="3882"/>
      <c r="AC55" s="3882"/>
      <c r="AD55" s="3882"/>
      <c r="AE55" s="3882"/>
      <c r="AF55" s="3882"/>
      <c r="AG55" s="3882"/>
      <c r="AH55" s="3882"/>
      <c r="AI55" s="3882"/>
      <c r="AJ55" s="3882"/>
      <c r="AK55" s="3882"/>
      <c r="AL55" s="3882"/>
      <c r="AM55" s="3883"/>
      <c r="BI55" s="98"/>
      <c r="BJ55" s="98"/>
      <c r="BK55" s="98"/>
      <c r="BL55" s="98"/>
      <c r="BM55" s="98"/>
      <c r="BN55" s="98"/>
      <c r="BO55" s="98"/>
      <c r="BP55" s="98"/>
      <c r="BQ55" s="98"/>
      <c r="BR55" s="98"/>
      <c r="BU55" s="3717"/>
      <c r="BV55" s="3718"/>
      <c r="BW55" s="3718"/>
      <c r="BX55" s="3842"/>
      <c r="BY55" s="3842"/>
      <c r="BZ55" s="3842"/>
      <c r="CB55" s="116"/>
    </row>
    <row r="56" spans="2:80" s="20" customFormat="1" ht="30" customHeight="1">
      <c r="B56" s="114"/>
      <c r="D56" s="3871"/>
      <c r="E56" s="3868"/>
      <c r="F56" s="3869"/>
      <c r="G56" s="3870"/>
      <c r="H56" s="3873"/>
      <c r="I56" s="3874"/>
      <c r="J56" s="3874"/>
      <c r="K56" s="3874"/>
      <c r="L56" s="3874"/>
      <c r="M56" s="3874"/>
      <c r="N56" s="3874"/>
      <c r="O56" s="285"/>
      <c r="P56" s="285"/>
      <c r="Q56" s="285"/>
      <c r="R56" s="285"/>
      <c r="S56" s="285"/>
      <c r="T56" s="3884"/>
      <c r="U56" s="3885"/>
      <c r="V56" s="3885"/>
      <c r="W56" s="3885"/>
      <c r="X56" s="3885"/>
      <c r="Y56" s="3885"/>
      <c r="Z56" s="3885"/>
      <c r="AA56" s="3885"/>
      <c r="AB56" s="3885"/>
      <c r="AC56" s="3885"/>
      <c r="AD56" s="3885"/>
      <c r="AE56" s="3885"/>
      <c r="AF56" s="3885"/>
      <c r="AG56" s="3885"/>
      <c r="AH56" s="3885"/>
      <c r="AI56" s="3885"/>
      <c r="AJ56" s="3885"/>
      <c r="AK56" s="3885"/>
      <c r="AL56" s="3885"/>
      <c r="AM56" s="3886"/>
      <c r="BI56" s="98"/>
      <c r="BJ56" s="98"/>
      <c r="BK56" s="98"/>
      <c r="BL56" s="98"/>
      <c r="BM56" s="98"/>
      <c r="BN56" s="98"/>
      <c r="BO56" s="98"/>
      <c r="BP56" s="98"/>
      <c r="BQ56" s="98"/>
      <c r="BR56" s="98"/>
      <c r="BU56" s="3718"/>
      <c r="BV56" s="3718"/>
      <c r="BW56" s="3718"/>
      <c r="BX56" s="3842"/>
      <c r="BY56" s="3842"/>
      <c r="BZ56" s="3842"/>
      <c r="CB56" s="116"/>
    </row>
    <row r="57" spans="2:80" s="20" customFormat="1" ht="30" customHeight="1">
      <c r="B57" s="114"/>
      <c r="D57" s="318"/>
      <c r="E57" s="115"/>
      <c r="F57" s="24"/>
      <c r="G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BI57" s="98"/>
      <c r="BJ57" s="98"/>
      <c r="BK57" s="98"/>
      <c r="BL57" s="98"/>
      <c r="BM57" s="98"/>
      <c r="BN57" s="98"/>
      <c r="BO57" s="98"/>
      <c r="BP57" s="98"/>
      <c r="BQ57" s="98"/>
      <c r="BR57" s="98"/>
      <c r="BU57" s="322"/>
      <c r="BV57" s="322"/>
      <c r="BW57" s="322"/>
      <c r="BX57" s="574"/>
      <c r="BY57" s="574"/>
      <c r="BZ57" s="574"/>
      <c r="CB57" s="116"/>
    </row>
    <row r="58" spans="2:80" s="20" customFormat="1" ht="30" customHeight="1">
      <c r="B58" s="589"/>
      <c r="C58" s="216"/>
      <c r="D58" s="601"/>
      <c r="E58" s="288"/>
      <c r="F58" s="282"/>
      <c r="G58" s="282"/>
      <c r="H58" s="216"/>
      <c r="I58" s="282"/>
      <c r="J58" s="282"/>
      <c r="K58" s="282"/>
      <c r="L58" s="282"/>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16"/>
      <c r="AQ58" s="216"/>
      <c r="AR58" s="216"/>
      <c r="AS58" s="216"/>
      <c r="AT58" s="216"/>
      <c r="AU58" s="216"/>
      <c r="AV58" s="216"/>
      <c r="AW58" s="216"/>
      <c r="AX58" s="216"/>
      <c r="AY58" s="216"/>
      <c r="AZ58" s="216"/>
      <c r="BA58" s="216"/>
      <c r="BB58" s="216"/>
      <c r="BC58" s="216"/>
      <c r="BD58" s="216"/>
      <c r="BE58" s="216"/>
      <c r="BF58" s="216"/>
      <c r="BG58" s="216"/>
      <c r="BH58" s="216"/>
      <c r="BI58" s="155"/>
      <c r="BJ58" s="155"/>
      <c r="BK58" s="155"/>
      <c r="BL58" s="155"/>
      <c r="BM58" s="155"/>
      <c r="BN58" s="155"/>
      <c r="BO58" s="155"/>
      <c r="BP58" s="155"/>
      <c r="BQ58" s="155"/>
      <c r="BR58" s="155"/>
      <c r="BS58" s="216"/>
      <c r="BT58" s="216"/>
      <c r="BU58" s="3845"/>
      <c r="BV58" s="3846"/>
      <c r="BW58" s="3846"/>
      <c r="BX58" s="3847"/>
      <c r="BY58" s="3847"/>
      <c r="BZ58" s="3847"/>
      <c r="CA58" s="216"/>
      <c r="CB58" s="591"/>
    </row>
    <row r="59" spans="2:80" s="20" customFormat="1" ht="30" customHeight="1">
      <c r="B59" s="114"/>
      <c r="C59" s="115" t="s">
        <v>2647</v>
      </c>
      <c r="D59" s="318" t="s">
        <v>2648</v>
      </c>
      <c r="E59" s="115"/>
      <c r="F59" s="108"/>
      <c r="G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BI59" s="98"/>
      <c r="BJ59" s="98"/>
      <c r="BK59" s="98"/>
      <c r="BL59" s="98"/>
      <c r="BM59" s="98"/>
      <c r="BN59" s="98"/>
      <c r="BO59" s="98"/>
      <c r="BP59" s="98"/>
      <c r="BQ59" s="98"/>
      <c r="BR59" s="98"/>
      <c r="BU59" s="3718"/>
      <c r="BV59" s="3718"/>
      <c r="BW59" s="3718"/>
      <c r="BX59" s="3842"/>
      <c r="BY59" s="3842"/>
      <c r="BZ59" s="3842"/>
      <c r="CB59" s="116"/>
    </row>
    <row r="60" spans="2:80" s="20" customFormat="1" ht="30" customHeight="1">
      <c r="B60" s="114"/>
      <c r="D60" s="117" t="s">
        <v>2649</v>
      </c>
      <c r="E60" s="115"/>
      <c r="F60" s="108"/>
      <c r="G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BI60" s="98"/>
      <c r="BJ60" s="98"/>
      <c r="BK60" s="98"/>
      <c r="BL60" s="98"/>
      <c r="BM60" s="98"/>
      <c r="BN60" s="98"/>
      <c r="BO60" s="98"/>
      <c r="BP60" s="98"/>
      <c r="BQ60" s="98"/>
      <c r="BR60" s="98"/>
      <c r="BU60" s="322"/>
      <c r="BV60" s="322"/>
      <c r="BW60" s="322"/>
      <c r="BX60" s="574"/>
      <c r="BY60" s="574"/>
      <c r="BZ60" s="574"/>
      <c r="CB60" s="116"/>
    </row>
    <row r="61" spans="2:80" s="20" customFormat="1" ht="30" customHeight="1">
      <c r="B61" s="114"/>
      <c r="BM61" s="542"/>
      <c r="BN61" s="542"/>
      <c r="BO61" s="196"/>
      <c r="BP61" s="196"/>
      <c r="BQ61" s="196"/>
      <c r="BR61" s="196"/>
      <c r="BS61" s="196"/>
      <c r="BT61" s="558"/>
      <c r="BU61" s="3844" t="s">
        <v>959</v>
      </c>
      <c r="BV61" s="3844"/>
      <c r="BW61" s="3844"/>
      <c r="BX61" s="196"/>
      <c r="BY61" s="196"/>
      <c r="CA61" s="98"/>
      <c r="CB61" s="116"/>
    </row>
    <row r="62" spans="2:80" s="20" customFormat="1" ht="30" customHeight="1">
      <c r="B62" s="114"/>
      <c r="C62" s="115"/>
      <c r="D62" s="115" t="s">
        <v>6</v>
      </c>
      <c r="F62" s="115" t="s">
        <v>2935</v>
      </c>
      <c r="BM62" s="3774">
        <v>58</v>
      </c>
      <c r="BN62" s="3774"/>
      <c r="BO62" s="3776"/>
      <c r="BP62" s="3777"/>
      <c r="BQ62" s="3777"/>
      <c r="BR62" s="3777"/>
      <c r="BS62" s="3777"/>
      <c r="BT62" s="3777"/>
      <c r="BU62" s="3777"/>
      <c r="BV62" s="3777"/>
      <c r="BW62" s="3778"/>
      <c r="BX62" s="3707" t="s">
        <v>45</v>
      </c>
      <c r="BY62" s="3708"/>
      <c r="CA62" s="98"/>
      <c r="CB62" s="116"/>
    </row>
    <row r="63" spans="2:80" s="20" customFormat="1" ht="30" customHeight="1">
      <c r="B63" s="114"/>
      <c r="D63" s="115"/>
      <c r="F63" s="117" t="s">
        <v>2936</v>
      </c>
      <c r="BM63" s="3774"/>
      <c r="BN63" s="3774"/>
      <c r="BO63" s="3779"/>
      <c r="BP63" s="3780"/>
      <c r="BQ63" s="3780"/>
      <c r="BR63" s="3780"/>
      <c r="BS63" s="3780"/>
      <c r="BT63" s="3780"/>
      <c r="BU63" s="3780"/>
      <c r="BV63" s="3780"/>
      <c r="BW63" s="3781"/>
      <c r="BX63" s="3707"/>
      <c r="BY63" s="3708"/>
      <c r="CA63" s="98"/>
      <c r="CB63" s="116"/>
    </row>
    <row r="64" spans="2:80" s="20" customFormat="1" ht="30" customHeight="1">
      <c r="B64" s="114"/>
      <c r="D64" s="117"/>
      <c r="BM64" s="542"/>
      <c r="BN64" s="542"/>
      <c r="BO64" s="574"/>
      <c r="BP64" s="574"/>
      <c r="BQ64" s="574"/>
      <c r="BR64" s="574"/>
      <c r="BS64" s="574"/>
      <c r="BT64" s="574"/>
      <c r="BU64" s="574"/>
      <c r="BV64" s="574"/>
      <c r="BW64" s="574"/>
      <c r="BX64" s="574"/>
      <c r="BY64" s="574"/>
      <c r="CA64" s="98"/>
      <c r="CB64" s="116"/>
    </row>
    <row r="65" spans="2:80" s="20" customFormat="1" ht="30" customHeight="1">
      <c r="B65" s="114"/>
      <c r="D65" s="318" t="s">
        <v>7</v>
      </c>
      <c r="E65" s="115"/>
      <c r="F65" s="2122" t="s">
        <v>680</v>
      </c>
      <c r="G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BI65" s="98"/>
      <c r="BJ65" s="98"/>
      <c r="BM65" s="3774">
        <v>59</v>
      </c>
      <c r="BN65" s="3774"/>
      <c r="BO65" s="3776"/>
      <c r="BP65" s="3777"/>
      <c r="BQ65" s="3777"/>
      <c r="BR65" s="3777"/>
      <c r="BS65" s="3777"/>
      <c r="BT65" s="3777"/>
      <c r="BU65" s="3777"/>
      <c r="BV65" s="3777"/>
      <c r="BW65" s="3778"/>
      <c r="BX65" s="3707" t="s">
        <v>45</v>
      </c>
      <c r="BY65" s="3708"/>
      <c r="BZ65" s="542"/>
      <c r="CA65" s="98"/>
      <c r="CB65" s="116"/>
    </row>
    <row r="66" spans="2:80" s="20" customFormat="1" ht="30" customHeight="1">
      <c r="B66" s="114"/>
      <c r="D66" s="317"/>
      <c r="E66" s="115"/>
      <c r="F66" s="29" t="s">
        <v>2937</v>
      </c>
      <c r="G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BI66" s="98"/>
      <c r="BJ66" s="98"/>
      <c r="BM66" s="3774"/>
      <c r="BN66" s="3774"/>
      <c r="BO66" s="3779"/>
      <c r="BP66" s="3780"/>
      <c r="BQ66" s="3780"/>
      <c r="BR66" s="3780"/>
      <c r="BS66" s="3780"/>
      <c r="BT66" s="3780"/>
      <c r="BU66" s="3780"/>
      <c r="BV66" s="3780"/>
      <c r="BW66" s="3781"/>
      <c r="BX66" s="3707"/>
      <c r="BY66" s="3708"/>
      <c r="BZ66" s="1473"/>
      <c r="CB66" s="116"/>
    </row>
    <row r="67" spans="2:80" s="20" customFormat="1" ht="30" customHeight="1">
      <c r="B67" s="114"/>
      <c r="D67" s="318"/>
      <c r="E67" s="115"/>
      <c r="F67" s="29"/>
      <c r="G67" s="285"/>
      <c r="I67" s="285"/>
      <c r="J67" s="285"/>
      <c r="K67" s="285"/>
      <c r="L67" s="285"/>
      <c r="M67" s="285"/>
      <c r="N67" s="285"/>
      <c r="O67" s="285"/>
      <c r="BZ67" s="1473"/>
      <c r="CB67" s="116"/>
    </row>
    <row r="68" spans="2:80" s="20" customFormat="1" ht="30" customHeight="1">
      <c r="B68" s="114"/>
      <c r="D68" s="318" t="s">
        <v>8</v>
      </c>
      <c r="E68" s="115"/>
      <c r="F68" s="23" t="s">
        <v>2939</v>
      </c>
      <c r="G68" s="285"/>
      <c r="I68" s="285"/>
      <c r="J68" s="285"/>
      <c r="K68" s="285"/>
      <c r="L68" s="285"/>
      <c r="M68" s="285"/>
      <c r="N68" s="285"/>
      <c r="O68" s="285"/>
      <c r="BM68" s="3774">
        <v>60</v>
      </c>
      <c r="BN68" s="3774"/>
      <c r="BO68" s="3776"/>
      <c r="BP68" s="3777"/>
      <c r="BQ68" s="3777"/>
      <c r="BR68" s="3777"/>
      <c r="BS68" s="3777"/>
      <c r="BT68" s="3777"/>
      <c r="BU68" s="3777"/>
      <c r="BV68" s="3777"/>
      <c r="BW68" s="3778"/>
      <c r="BX68" s="3707" t="s">
        <v>45</v>
      </c>
      <c r="BY68" s="3708"/>
      <c r="CB68" s="116"/>
    </row>
    <row r="69" spans="2:80" s="20" customFormat="1" ht="30" customHeight="1">
      <c r="B69" s="114"/>
      <c r="D69" s="317"/>
      <c r="E69" s="115"/>
      <c r="F69" s="29" t="s">
        <v>2938</v>
      </c>
      <c r="G69" s="285"/>
      <c r="I69" s="285"/>
      <c r="J69" s="285"/>
      <c r="K69" s="285"/>
      <c r="L69" s="285"/>
      <c r="M69" s="285"/>
      <c r="N69" s="285"/>
      <c r="O69" s="285"/>
      <c r="BL69" s="632"/>
      <c r="BM69" s="3774"/>
      <c r="BN69" s="3774"/>
      <c r="BO69" s="3779"/>
      <c r="BP69" s="3780"/>
      <c r="BQ69" s="3780"/>
      <c r="BR69" s="3780"/>
      <c r="BS69" s="3780"/>
      <c r="BT69" s="3780"/>
      <c r="BU69" s="3780"/>
      <c r="BV69" s="3780"/>
      <c r="BW69" s="3781"/>
      <c r="BX69" s="3707"/>
      <c r="BY69" s="3708"/>
      <c r="BZ69" s="2123"/>
      <c r="CB69" s="116"/>
    </row>
    <row r="70" spans="2:80" s="20" customFormat="1" ht="30" customHeight="1">
      <c r="B70" s="114"/>
      <c r="D70" s="318"/>
      <c r="E70" s="115"/>
      <c r="F70" s="29"/>
      <c r="G70" s="285"/>
      <c r="I70" s="285"/>
      <c r="J70" s="285"/>
      <c r="K70" s="285"/>
      <c r="L70" s="285"/>
      <c r="M70" s="285"/>
      <c r="N70" s="285"/>
      <c r="O70" s="285"/>
      <c r="BL70" s="632"/>
      <c r="BM70" s="2362"/>
      <c r="BN70" s="2362"/>
      <c r="BO70" s="2363"/>
      <c r="BP70" s="2363"/>
      <c r="BQ70" s="2363"/>
      <c r="BR70" s="2363"/>
      <c r="BS70" s="2363"/>
      <c r="BT70" s="2363"/>
      <c r="BU70" s="2363"/>
      <c r="BV70" s="2363"/>
      <c r="BW70" s="2363"/>
      <c r="BX70" s="2064"/>
      <c r="BY70" s="2064"/>
      <c r="BZ70" s="2123"/>
      <c r="CB70" s="116"/>
    </row>
    <row r="71" spans="2:80" s="20" customFormat="1" ht="30" customHeight="1">
      <c r="B71" s="2364"/>
      <c r="C71" s="2365"/>
      <c r="D71" s="2366"/>
      <c r="E71" s="2367"/>
      <c r="F71" s="2368"/>
      <c r="G71" s="2369"/>
      <c r="H71" s="2365"/>
      <c r="I71" s="2369"/>
      <c r="J71" s="2369"/>
      <c r="K71" s="2369"/>
      <c r="L71" s="2369"/>
      <c r="M71" s="2369"/>
      <c r="N71" s="2369"/>
      <c r="O71" s="2369"/>
      <c r="P71" s="2365"/>
      <c r="Q71" s="2365"/>
      <c r="R71" s="2365"/>
      <c r="S71" s="2365"/>
      <c r="T71" s="2365"/>
      <c r="U71" s="2365"/>
      <c r="V71" s="2365"/>
      <c r="W71" s="2365"/>
      <c r="X71" s="2365"/>
      <c r="Y71" s="2365"/>
      <c r="Z71" s="2365"/>
      <c r="AA71" s="2365"/>
      <c r="AB71" s="2365"/>
      <c r="AC71" s="2365"/>
      <c r="AD71" s="2365"/>
      <c r="AE71" s="2365"/>
      <c r="AF71" s="2365"/>
      <c r="AG71" s="2365"/>
      <c r="AH71" s="2365"/>
      <c r="AI71" s="2365"/>
      <c r="AJ71" s="2365"/>
      <c r="AK71" s="2365"/>
      <c r="AL71" s="2365"/>
      <c r="AM71" s="2365"/>
      <c r="AN71" s="2365"/>
      <c r="AO71" s="2365"/>
      <c r="AP71" s="2365"/>
      <c r="AQ71" s="2365"/>
      <c r="AR71" s="2365"/>
      <c r="AS71" s="2365"/>
      <c r="AT71" s="2365"/>
      <c r="AU71" s="2365"/>
      <c r="AV71" s="2365"/>
      <c r="AW71" s="2365"/>
      <c r="AX71" s="2365"/>
      <c r="AY71" s="2365"/>
      <c r="AZ71" s="2365"/>
      <c r="BA71" s="2365"/>
      <c r="BB71" s="2365"/>
      <c r="BC71" s="2365"/>
      <c r="BD71" s="2365"/>
      <c r="BE71" s="2365"/>
      <c r="BF71" s="2365"/>
      <c r="BG71" s="2365"/>
      <c r="BH71" s="2365"/>
      <c r="BI71" s="2365"/>
      <c r="BJ71" s="2365"/>
      <c r="BK71" s="2365"/>
      <c r="BL71" s="2370"/>
      <c r="BM71" s="2371"/>
      <c r="BN71" s="2371"/>
      <c r="BO71" s="2361"/>
      <c r="BP71" s="2361"/>
      <c r="BQ71" s="2361"/>
      <c r="BR71" s="2361"/>
      <c r="BS71" s="2361"/>
      <c r="BT71" s="2361"/>
      <c r="BU71" s="2361"/>
      <c r="BV71" s="2361"/>
      <c r="BW71" s="2361"/>
      <c r="BX71" s="2361"/>
      <c r="BY71" s="2361"/>
      <c r="BZ71" s="2370"/>
      <c r="CA71" s="2365"/>
      <c r="CB71" s="2372"/>
    </row>
    <row r="72" spans="2:80" s="20" customFormat="1" ht="30" customHeight="1">
      <c r="B72" s="589"/>
      <c r="C72" s="216"/>
      <c r="D72" s="601"/>
      <c r="E72" s="288"/>
      <c r="F72" s="282"/>
      <c r="G72" s="282"/>
      <c r="H72" s="216"/>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16"/>
      <c r="AQ72" s="216"/>
      <c r="AR72" s="216"/>
      <c r="AS72" s="216"/>
      <c r="AT72" s="216"/>
      <c r="AU72" s="216"/>
      <c r="AV72" s="216"/>
      <c r="AW72" s="216"/>
      <c r="AX72" s="216"/>
      <c r="AY72" s="216"/>
      <c r="AZ72" s="216"/>
      <c r="BA72" s="216"/>
      <c r="BB72" s="216"/>
      <c r="BC72" s="216"/>
      <c r="BD72" s="216"/>
      <c r="BE72" s="216"/>
      <c r="BF72" s="216"/>
      <c r="BG72" s="216"/>
      <c r="BH72" s="216"/>
      <c r="BI72" s="155"/>
      <c r="BJ72" s="155"/>
      <c r="BK72" s="155"/>
      <c r="BL72" s="155"/>
      <c r="BM72" s="155"/>
      <c r="BN72" s="155"/>
      <c r="BO72" s="155"/>
      <c r="BP72" s="155"/>
      <c r="BQ72" s="155"/>
      <c r="BR72" s="155"/>
      <c r="BS72" s="216"/>
      <c r="BT72" s="216"/>
      <c r="BU72" s="3845"/>
      <c r="BV72" s="3846"/>
      <c r="BW72" s="3846"/>
      <c r="BX72" s="3847"/>
      <c r="BY72" s="3847"/>
      <c r="BZ72" s="3847"/>
      <c r="CA72" s="216"/>
      <c r="CB72" s="591"/>
    </row>
    <row r="73" spans="2:80" s="20" customFormat="1" ht="30" customHeight="1">
      <c r="B73" s="114"/>
      <c r="C73" s="115" t="s">
        <v>2650</v>
      </c>
      <c r="D73" s="318" t="s">
        <v>2651</v>
      </c>
      <c r="E73" s="115"/>
      <c r="F73" s="108"/>
      <c r="G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5"/>
      <c r="AI73" s="285"/>
      <c r="AJ73" s="285"/>
      <c r="AK73" s="285"/>
      <c r="AL73" s="285"/>
      <c r="AM73" s="285"/>
      <c r="AN73" s="285"/>
      <c r="AO73" s="285"/>
      <c r="BI73" s="98"/>
      <c r="BJ73" s="98"/>
      <c r="BK73" s="98"/>
      <c r="BL73" s="98"/>
      <c r="BM73" s="98"/>
      <c r="BN73" s="98"/>
      <c r="BO73" s="98"/>
      <c r="BP73" s="98"/>
      <c r="BQ73" s="98"/>
      <c r="BR73" s="98"/>
      <c r="BU73" s="3718"/>
      <c r="BV73" s="3718"/>
      <c r="BW73" s="3718"/>
      <c r="BX73" s="3842"/>
      <c r="BY73" s="3842"/>
      <c r="BZ73" s="3842"/>
      <c r="CB73" s="116"/>
    </row>
    <row r="74" spans="2:80" s="20" customFormat="1" ht="30" customHeight="1">
      <c r="B74" s="114"/>
      <c r="D74" s="117" t="s">
        <v>2652</v>
      </c>
      <c r="E74" s="115"/>
      <c r="F74" s="108"/>
      <c r="G74" s="285"/>
      <c r="I74" s="285"/>
      <c r="J74" s="285"/>
      <c r="K74" s="285"/>
      <c r="L74" s="285"/>
      <c r="M74" s="285"/>
      <c r="N74" s="285"/>
      <c r="O74" s="285"/>
      <c r="P74" s="285"/>
      <c r="Q74" s="285"/>
      <c r="R74" s="285"/>
      <c r="S74" s="285"/>
      <c r="T74" s="285"/>
      <c r="U74" s="285"/>
      <c r="V74" s="285"/>
      <c r="W74" s="285"/>
      <c r="X74" s="285"/>
      <c r="Y74" s="285"/>
      <c r="Z74" s="285"/>
      <c r="AA74" s="285"/>
      <c r="AB74" s="285"/>
      <c r="AC74" s="285"/>
      <c r="AD74" s="285"/>
      <c r="AE74" s="285"/>
      <c r="AF74" s="285"/>
      <c r="AG74" s="285"/>
      <c r="AH74" s="285"/>
      <c r="AI74" s="285"/>
      <c r="AJ74" s="285"/>
      <c r="AK74" s="285"/>
      <c r="AL74" s="285"/>
      <c r="AM74" s="285"/>
      <c r="AN74" s="285"/>
      <c r="AO74" s="285"/>
      <c r="BI74" s="98"/>
      <c r="BJ74" s="98"/>
      <c r="BK74" s="98"/>
      <c r="BL74" s="98"/>
      <c r="BM74" s="98"/>
      <c r="BN74" s="98"/>
      <c r="BO74" s="98"/>
      <c r="BP74" s="98"/>
      <c r="BQ74" s="98"/>
      <c r="BR74" s="98"/>
      <c r="BU74" s="322"/>
      <c r="BV74" s="322"/>
      <c r="BW74" s="322"/>
      <c r="BX74" s="574"/>
      <c r="BY74" s="574"/>
      <c r="BZ74" s="574"/>
      <c r="CB74" s="116"/>
    </row>
    <row r="75" spans="2:80" s="20" customFormat="1" ht="30" customHeight="1">
      <c r="B75" s="114"/>
      <c r="BM75" s="542"/>
      <c r="BN75" s="542"/>
      <c r="BO75" s="196"/>
      <c r="BP75" s="196"/>
      <c r="BQ75" s="196"/>
      <c r="BR75" s="196"/>
      <c r="BS75" s="196"/>
      <c r="BT75" s="558"/>
      <c r="BU75" s="3844" t="s">
        <v>959</v>
      </c>
      <c r="BV75" s="3844"/>
      <c r="BW75" s="3844"/>
      <c r="BX75" s="196"/>
      <c r="BY75" s="196"/>
      <c r="CB75" s="116"/>
    </row>
    <row r="76" spans="2:80" s="20" customFormat="1" ht="30" customHeight="1">
      <c r="B76" s="114"/>
      <c r="C76" s="115"/>
      <c r="D76" s="115" t="s">
        <v>6</v>
      </c>
      <c r="F76" s="115" t="s">
        <v>683</v>
      </c>
      <c r="BM76" s="3774">
        <v>61</v>
      </c>
      <c r="BN76" s="3774"/>
      <c r="BO76" s="3776"/>
      <c r="BP76" s="3777"/>
      <c r="BQ76" s="3777"/>
      <c r="BR76" s="3777"/>
      <c r="BS76" s="3777"/>
      <c r="BT76" s="3777"/>
      <c r="BU76" s="3777"/>
      <c r="BV76" s="3777"/>
      <c r="BW76" s="3778"/>
      <c r="BX76" s="3707" t="s">
        <v>45</v>
      </c>
      <c r="BY76" s="3708"/>
      <c r="CB76" s="116"/>
    </row>
    <row r="77" spans="2:80" s="20" customFormat="1" ht="30" customHeight="1">
      <c r="B77" s="114"/>
      <c r="D77" s="115"/>
      <c r="F77" s="117" t="s">
        <v>684</v>
      </c>
      <c r="BM77" s="3774"/>
      <c r="BN77" s="3774"/>
      <c r="BO77" s="3779"/>
      <c r="BP77" s="3780"/>
      <c r="BQ77" s="3780"/>
      <c r="BR77" s="3780"/>
      <c r="BS77" s="3780"/>
      <c r="BT77" s="3780"/>
      <c r="BU77" s="3780"/>
      <c r="BV77" s="3780"/>
      <c r="BW77" s="3781"/>
      <c r="BX77" s="3707"/>
      <c r="BY77" s="3708"/>
      <c r="CB77" s="116"/>
    </row>
    <row r="78" spans="2:80" s="20" customFormat="1" ht="30" customHeight="1">
      <c r="B78" s="114"/>
      <c r="D78" s="117"/>
      <c r="BM78" s="542"/>
      <c r="BN78" s="542"/>
      <c r="BO78" s="574"/>
      <c r="BP78" s="574"/>
      <c r="BQ78" s="574"/>
      <c r="BR78" s="574"/>
      <c r="BS78" s="574"/>
      <c r="BT78" s="574"/>
      <c r="BU78" s="574"/>
      <c r="BV78" s="574"/>
      <c r="BW78" s="574"/>
      <c r="BX78" s="574"/>
      <c r="BY78" s="574"/>
      <c r="CB78" s="116"/>
    </row>
    <row r="79" spans="2:80" s="20" customFormat="1" ht="30" customHeight="1">
      <c r="B79" s="114"/>
      <c r="D79" s="318" t="s">
        <v>7</v>
      </c>
      <c r="E79" s="115"/>
      <c r="F79" s="285" t="s">
        <v>685</v>
      </c>
      <c r="G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BI79" s="98"/>
      <c r="BJ79" s="98"/>
      <c r="BM79" s="3774">
        <v>62</v>
      </c>
      <c r="BN79" s="3774"/>
      <c r="BO79" s="3776"/>
      <c r="BP79" s="3777"/>
      <c r="BQ79" s="3777"/>
      <c r="BR79" s="3777"/>
      <c r="BS79" s="3777"/>
      <c r="BT79" s="3777"/>
      <c r="BU79" s="3777"/>
      <c r="BV79" s="3777"/>
      <c r="BW79" s="3778"/>
      <c r="BX79" s="3707" t="s">
        <v>45</v>
      </c>
      <c r="BY79" s="3708"/>
      <c r="BZ79" s="542"/>
      <c r="CB79" s="116"/>
    </row>
    <row r="80" spans="2:80" s="20" customFormat="1" ht="30" customHeight="1">
      <c r="B80" s="114"/>
      <c r="D80" s="317"/>
      <c r="E80" s="115"/>
      <c r="F80" s="29" t="s">
        <v>686</v>
      </c>
      <c r="G80" s="285"/>
      <c r="I80" s="285"/>
      <c r="J80" s="285"/>
      <c r="K80" s="285"/>
      <c r="L80" s="285"/>
      <c r="M80" s="285"/>
      <c r="N80" s="285"/>
      <c r="O80" s="285"/>
      <c r="P80" s="285"/>
      <c r="Q80" s="285"/>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BI80" s="98"/>
      <c r="BJ80" s="98"/>
      <c r="BM80" s="3774"/>
      <c r="BN80" s="3774"/>
      <c r="BO80" s="3779"/>
      <c r="BP80" s="3780"/>
      <c r="BQ80" s="3780"/>
      <c r="BR80" s="3780"/>
      <c r="BS80" s="3780"/>
      <c r="BT80" s="3780"/>
      <c r="BU80" s="3780"/>
      <c r="BV80" s="3780"/>
      <c r="BW80" s="3781"/>
      <c r="BX80" s="3707"/>
      <c r="BY80" s="3708"/>
      <c r="BZ80" s="1473"/>
      <c r="CB80" s="116"/>
    </row>
    <row r="81" spans="2:80" s="20" customFormat="1" ht="30" customHeight="1">
      <c r="B81" s="114"/>
      <c r="D81" s="318"/>
      <c r="E81" s="115"/>
      <c r="F81" s="29"/>
      <c r="G81" s="285"/>
      <c r="I81" s="285"/>
      <c r="J81" s="285"/>
      <c r="K81" s="285"/>
      <c r="L81" s="285"/>
      <c r="M81" s="285"/>
      <c r="N81" s="285"/>
      <c r="O81" s="285"/>
      <c r="BZ81" s="1473"/>
      <c r="CB81" s="116"/>
    </row>
    <row r="82" spans="2:80" s="20" customFormat="1" ht="30" customHeight="1">
      <c r="B82" s="114"/>
      <c r="D82" s="318" t="s">
        <v>8</v>
      </c>
      <c r="E82" s="115"/>
      <c r="F82" s="23" t="s">
        <v>102</v>
      </c>
      <c r="G82" s="285"/>
      <c r="I82" s="285"/>
      <c r="J82" s="285"/>
      <c r="K82" s="285"/>
      <c r="L82" s="285"/>
      <c r="M82" s="285"/>
      <c r="N82" s="285"/>
      <c r="O82" s="285"/>
      <c r="BM82" s="3774">
        <v>63</v>
      </c>
      <c r="BN82" s="3774"/>
      <c r="BO82" s="3776"/>
      <c r="BP82" s="3777"/>
      <c r="BQ82" s="3777"/>
      <c r="BR82" s="3777"/>
      <c r="BS82" s="3777"/>
      <c r="BT82" s="3777"/>
      <c r="BU82" s="3777"/>
      <c r="BV82" s="3777"/>
      <c r="BW82" s="3778"/>
      <c r="BX82" s="3707" t="s">
        <v>45</v>
      </c>
      <c r="BY82" s="3708"/>
      <c r="CB82" s="116"/>
    </row>
    <row r="83" spans="2:80" s="20" customFormat="1" ht="30" customHeight="1">
      <c r="B83" s="114"/>
      <c r="D83" s="317"/>
      <c r="E83" s="115"/>
      <c r="F83" s="29" t="s">
        <v>103</v>
      </c>
      <c r="G83" s="285"/>
      <c r="I83" s="285"/>
      <c r="J83" s="285"/>
      <c r="K83" s="285"/>
      <c r="L83" s="285"/>
      <c r="M83" s="285"/>
      <c r="N83" s="285"/>
      <c r="O83" s="285"/>
      <c r="BL83" s="632"/>
      <c r="BM83" s="3774"/>
      <c r="BN83" s="3774"/>
      <c r="BO83" s="3779"/>
      <c r="BP83" s="3780"/>
      <c r="BQ83" s="3780"/>
      <c r="BR83" s="3780"/>
      <c r="BS83" s="3780"/>
      <c r="BT83" s="3780"/>
      <c r="BU83" s="3780"/>
      <c r="BV83" s="3780"/>
      <c r="BW83" s="3781"/>
      <c r="BX83" s="3707"/>
      <c r="BY83" s="3708"/>
      <c r="BZ83" s="2123"/>
      <c r="CB83" s="116"/>
    </row>
    <row r="84" spans="2:80" ht="30" customHeight="1">
      <c r="B84" s="100"/>
      <c r="C84" s="23"/>
      <c r="E84" s="106"/>
      <c r="F84" s="285"/>
      <c r="G84" s="128"/>
      <c r="H84" s="309"/>
      <c r="I84" s="309"/>
      <c r="J84" s="310"/>
      <c r="K84" s="313"/>
      <c r="L84" s="313"/>
      <c r="M84" s="313"/>
      <c r="N84" s="313"/>
      <c r="O84" s="313"/>
      <c r="P84" s="310"/>
      <c r="Q84" s="310"/>
      <c r="AK84" s="106"/>
      <c r="AL84" s="110"/>
      <c r="AM84" s="109"/>
      <c r="AN84" s="309"/>
      <c r="AO84" s="309"/>
      <c r="AP84" s="542"/>
      <c r="AQ84" s="542"/>
      <c r="AR84" s="542"/>
      <c r="AS84" s="323"/>
      <c r="AT84" s="542"/>
      <c r="AU84" s="542"/>
      <c r="AV84" s="313"/>
      <c r="AW84" s="30"/>
      <c r="AX84" s="310"/>
      <c r="AY84" s="310"/>
      <c r="BG84" s="310"/>
      <c r="BH84" s="310"/>
      <c r="BS84" s="313"/>
      <c r="BT84" s="21"/>
      <c r="BU84" s="21"/>
      <c r="BV84" s="21"/>
      <c r="BW84" s="21"/>
      <c r="BX84" s="67"/>
      <c r="BY84" s="21"/>
      <c r="BZ84" s="21"/>
      <c r="CB84" s="103"/>
    </row>
    <row r="85" spans="2:80" s="26" customFormat="1" ht="30" customHeight="1">
      <c r="B85" s="118"/>
      <c r="D85" s="317"/>
      <c r="E85" s="20"/>
      <c r="F85" s="23"/>
      <c r="G85" s="20"/>
      <c r="I85" s="285"/>
      <c r="J85" s="285"/>
      <c r="K85" s="285"/>
      <c r="L85" s="285"/>
      <c r="M85" s="285"/>
      <c r="N85" s="285"/>
      <c r="O85" s="285"/>
      <c r="P85" s="285"/>
      <c r="Q85" s="285"/>
      <c r="R85" s="318"/>
      <c r="S85" s="318"/>
      <c r="T85" s="318"/>
      <c r="U85" s="318"/>
      <c r="V85" s="318"/>
      <c r="W85" s="318"/>
      <c r="X85" s="318"/>
      <c r="Y85" s="318"/>
      <c r="Z85" s="318"/>
      <c r="AA85" s="318"/>
      <c r="AB85" s="318"/>
      <c r="AC85" s="318"/>
      <c r="AD85" s="318"/>
      <c r="AK85" s="318"/>
      <c r="AL85" s="318"/>
      <c r="AM85" s="318"/>
      <c r="AN85" s="318"/>
      <c r="AO85" s="318"/>
      <c r="AP85" s="3717"/>
      <c r="AQ85" s="3718"/>
      <c r="AR85" s="3718"/>
      <c r="AS85" s="3842"/>
      <c r="AT85" s="3842"/>
      <c r="AU85" s="3842"/>
      <c r="AZ85" s="3696"/>
      <c r="BA85" s="3743"/>
      <c r="BB85" s="3743"/>
      <c r="BC85" s="3843"/>
      <c r="BD85" s="3843"/>
      <c r="BE85" s="3843"/>
      <c r="BF85" s="3843"/>
      <c r="BG85" s="3843"/>
      <c r="BH85" s="3843"/>
      <c r="BI85" s="3843"/>
      <c r="BJ85" s="3843"/>
      <c r="BK85" s="3843"/>
      <c r="BL85" s="3843"/>
      <c r="BM85" s="3843"/>
      <c r="BN85" s="3843"/>
      <c r="BO85" s="3843"/>
      <c r="BP85" s="3843"/>
      <c r="BQ85" s="3843"/>
      <c r="BR85" s="3843"/>
      <c r="BS85" s="3843"/>
      <c r="BT85" s="3843"/>
      <c r="BU85" s="3843"/>
      <c r="BV85" s="3843"/>
      <c r="BW85" s="3843"/>
      <c r="BX85" s="3843"/>
      <c r="BY85" s="3843"/>
      <c r="BZ85" s="3843"/>
      <c r="CB85" s="119"/>
    </row>
    <row r="86" spans="2:80" s="26" customFormat="1" ht="30" customHeight="1">
      <c r="B86" s="118"/>
      <c r="D86" s="317"/>
      <c r="E86" s="20"/>
      <c r="F86" s="23"/>
      <c r="G86" s="20"/>
      <c r="I86" s="285"/>
      <c r="J86" s="285"/>
      <c r="K86" s="285"/>
      <c r="L86" s="285"/>
      <c r="M86" s="285"/>
      <c r="N86" s="285"/>
      <c r="O86" s="285"/>
      <c r="P86" s="285"/>
      <c r="Q86" s="285"/>
      <c r="R86" s="318"/>
      <c r="S86" s="318"/>
      <c r="T86" s="318"/>
      <c r="U86" s="318"/>
      <c r="V86" s="318"/>
      <c r="W86" s="318"/>
      <c r="X86" s="318"/>
      <c r="Y86" s="318"/>
      <c r="Z86" s="318"/>
      <c r="AA86" s="318"/>
      <c r="AB86" s="318"/>
      <c r="AC86" s="318"/>
      <c r="AD86" s="318"/>
      <c r="AK86" s="318"/>
      <c r="AL86" s="318"/>
      <c r="AM86" s="318"/>
      <c r="AN86" s="318"/>
      <c r="AO86" s="318"/>
      <c r="AP86" s="3717"/>
      <c r="AQ86" s="3718"/>
      <c r="AR86" s="3718"/>
      <c r="AS86" s="3842"/>
      <c r="AT86" s="3842"/>
      <c r="AU86" s="3842"/>
      <c r="AZ86" s="3696"/>
      <c r="BA86" s="3743"/>
      <c r="BB86" s="3743"/>
      <c r="BC86" s="3843"/>
      <c r="BD86" s="3843"/>
      <c r="BE86" s="3843"/>
      <c r="BF86" s="3843"/>
      <c r="BG86" s="3843"/>
      <c r="BH86" s="3843"/>
      <c r="BI86" s="3843"/>
      <c r="BJ86" s="3843"/>
      <c r="BK86" s="3843"/>
      <c r="BL86" s="3843"/>
      <c r="BM86" s="3843"/>
      <c r="BN86" s="3843"/>
      <c r="BO86" s="3843"/>
      <c r="BP86" s="3843"/>
      <c r="BQ86" s="3843"/>
      <c r="BR86" s="3843"/>
      <c r="BS86" s="3843"/>
      <c r="BT86" s="3843"/>
      <c r="BU86" s="3843"/>
      <c r="BV86" s="3843"/>
      <c r="BW86" s="3843"/>
      <c r="BX86" s="3843"/>
      <c r="BY86" s="3843"/>
      <c r="BZ86" s="3843"/>
      <c r="CB86" s="119"/>
    </row>
    <row r="87" spans="2:80" s="26" customFormat="1" ht="30" customHeight="1">
      <c r="B87" s="118"/>
      <c r="D87" s="317"/>
      <c r="E87" s="20"/>
      <c r="F87" s="23"/>
      <c r="G87" s="20"/>
      <c r="I87" s="285"/>
      <c r="J87" s="285"/>
      <c r="K87" s="285"/>
      <c r="L87" s="285"/>
      <c r="M87" s="285"/>
      <c r="N87" s="285"/>
      <c r="O87" s="285"/>
      <c r="P87" s="285"/>
      <c r="Q87" s="285"/>
      <c r="R87" s="318"/>
      <c r="S87" s="318"/>
      <c r="T87" s="318"/>
      <c r="U87" s="318"/>
      <c r="V87" s="318"/>
      <c r="W87" s="318"/>
      <c r="X87" s="318"/>
      <c r="Y87" s="318"/>
      <c r="Z87" s="318"/>
      <c r="AA87" s="318"/>
      <c r="AB87" s="318"/>
      <c r="AC87" s="318"/>
      <c r="AD87" s="318"/>
      <c r="AK87" s="318"/>
      <c r="AL87" s="318"/>
      <c r="AM87" s="318"/>
      <c r="AN87" s="318"/>
      <c r="AO87" s="318"/>
      <c r="AP87" s="3717"/>
      <c r="AQ87" s="3718"/>
      <c r="AR87" s="3718"/>
      <c r="AS87" s="3842"/>
      <c r="AT87" s="3842"/>
      <c r="AU87" s="3842"/>
      <c r="AZ87" s="3696"/>
      <c r="BA87" s="3743"/>
      <c r="BB87" s="3743"/>
      <c r="BC87" s="3843"/>
      <c r="BD87" s="3843"/>
      <c r="BE87" s="3843"/>
      <c r="BF87" s="3843"/>
      <c r="BG87" s="3843"/>
      <c r="BH87" s="3843"/>
      <c r="BI87" s="3843"/>
      <c r="BJ87" s="3843"/>
      <c r="BK87" s="3843"/>
      <c r="BL87" s="3843"/>
      <c r="BM87" s="3843"/>
      <c r="BN87" s="3843"/>
      <c r="BO87" s="3843"/>
      <c r="BP87" s="3843"/>
      <c r="BQ87" s="3843"/>
      <c r="BR87" s="3843"/>
      <c r="BS87" s="3843"/>
      <c r="BT87" s="3843"/>
      <c r="BU87" s="3843"/>
      <c r="BV87" s="3843"/>
      <c r="BW87" s="3843"/>
      <c r="BX87" s="3843"/>
      <c r="BY87" s="3843"/>
      <c r="BZ87" s="3843"/>
      <c r="CB87" s="119"/>
    </row>
    <row r="88" spans="2:80" s="26" customFormat="1" ht="30" customHeight="1">
      <c r="B88" s="118"/>
      <c r="D88" s="318"/>
      <c r="E88" s="20"/>
      <c r="F88" s="29"/>
      <c r="G88" s="20"/>
      <c r="I88" s="285"/>
      <c r="J88" s="285"/>
      <c r="K88" s="285"/>
      <c r="L88" s="285"/>
      <c r="M88" s="285"/>
      <c r="N88" s="285"/>
      <c r="O88" s="285"/>
      <c r="P88" s="285"/>
      <c r="Q88" s="285"/>
      <c r="R88" s="318"/>
      <c r="S88" s="318"/>
      <c r="T88" s="318"/>
      <c r="U88" s="318"/>
      <c r="V88" s="318"/>
      <c r="W88" s="318"/>
      <c r="X88" s="318"/>
      <c r="Y88" s="318"/>
      <c r="Z88" s="318"/>
      <c r="AA88" s="318"/>
      <c r="AB88" s="318"/>
      <c r="AC88" s="318"/>
      <c r="AD88" s="318"/>
      <c r="AK88" s="318"/>
      <c r="AL88" s="318"/>
      <c r="AM88" s="318"/>
      <c r="AN88" s="318"/>
      <c r="AO88" s="318"/>
      <c r="AP88" s="3718"/>
      <c r="AQ88" s="3718"/>
      <c r="AR88" s="3718"/>
      <c r="AS88" s="3842"/>
      <c r="AT88" s="3842"/>
      <c r="AU88" s="3842"/>
      <c r="AZ88" s="3743"/>
      <c r="BA88" s="3743"/>
      <c r="BB88" s="3743"/>
      <c r="BC88" s="3843"/>
      <c r="BD88" s="3843"/>
      <c r="BE88" s="3843"/>
      <c r="BF88" s="3843"/>
      <c r="BG88" s="3843"/>
      <c r="BH88" s="3843"/>
      <c r="BI88" s="3843"/>
      <c r="BJ88" s="3843"/>
      <c r="BK88" s="3843"/>
      <c r="BL88" s="3843"/>
      <c r="BM88" s="3843"/>
      <c r="BN88" s="3843"/>
      <c r="BO88" s="3843"/>
      <c r="BP88" s="3843"/>
      <c r="BQ88" s="3843"/>
      <c r="BR88" s="3843"/>
      <c r="BS88" s="3843"/>
      <c r="BT88" s="3843"/>
      <c r="BU88" s="3843"/>
      <c r="BV88" s="3843"/>
      <c r="BW88" s="3843"/>
      <c r="BX88" s="3843"/>
      <c r="BY88" s="3843"/>
      <c r="BZ88" s="3843"/>
      <c r="CB88" s="119"/>
    </row>
    <row r="89" spans="2:80" s="20" customFormat="1" ht="30" customHeight="1">
      <c r="B89" s="114"/>
      <c r="D89" s="128"/>
      <c r="F89" s="24"/>
      <c r="I89" s="285"/>
      <c r="J89" s="285"/>
      <c r="K89" s="285"/>
      <c r="L89" s="285"/>
      <c r="M89" s="285"/>
      <c r="N89" s="285"/>
      <c r="O89" s="285"/>
      <c r="P89" s="285"/>
      <c r="Q89" s="285"/>
      <c r="R89" s="285"/>
      <c r="S89" s="285"/>
      <c r="T89" s="285"/>
      <c r="U89" s="285"/>
      <c r="V89" s="285"/>
      <c r="W89" s="285"/>
      <c r="X89" s="285"/>
      <c r="Y89" s="285"/>
      <c r="Z89" s="285"/>
      <c r="AA89" s="285"/>
      <c r="AB89" s="285"/>
      <c r="AC89" s="285"/>
      <c r="AD89" s="285"/>
      <c r="AK89" s="285"/>
      <c r="AL89" s="285"/>
      <c r="AM89" s="285"/>
      <c r="AN89" s="285"/>
      <c r="AO89" s="285"/>
      <c r="AP89" s="285"/>
      <c r="AQ89" s="285"/>
      <c r="AR89" s="285"/>
      <c r="AS89" s="285"/>
      <c r="AT89" s="285"/>
      <c r="AU89" s="285"/>
      <c r="BC89" s="1503"/>
      <c r="BD89" s="1503"/>
      <c r="BE89" s="1503"/>
      <c r="BF89" s="1503"/>
      <c r="BG89" s="1503"/>
      <c r="BH89" s="1503"/>
      <c r="BI89" s="1503"/>
      <c r="BJ89" s="1503"/>
      <c r="BK89" s="1503"/>
      <c r="BL89" s="1503"/>
      <c r="BM89" s="1503"/>
      <c r="BN89" s="1503"/>
      <c r="BO89" s="1503"/>
      <c r="BP89" s="1503"/>
      <c r="BQ89" s="1503"/>
      <c r="BR89" s="1503"/>
      <c r="BS89" s="1503"/>
      <c r="BT89" s="1503"/>
      <c r="BU89" s="1503"/>
      <c r="BV89" s="1503"/>
      <c r="BW89" s="1503"/>
      <c r="BX89" s="1503"/>
      <c r="BY89" s="1503"/>
      <c r="BZ89" s="1503"/>
      <c r="CB89" s="116"/>
    </row>
    <row r="90" spans="2:80" s="20" customFormat="1" ht="30" customHeight="1">
      <c r="B90" s="114"/>
      <c r="D90" s="317"/>
      <c r="F90" s="23"/>
      <c r="I90" s="285"/>
      <c r="J90" s="285"/>
      <c r="K90" s="285"/>
      <c r="L90" s="285"/>
      <c r="M90" s="285"/>
      <c r="N90" s="285"/>
      <c r="O90" s="285"/>
      <c r="P90" s="285"/>
      <c r="Q90" s="285"/>
      <c r="R90" s="285"/>
      <c r="S90" s="285"/>
      <c r="T90" s="285"/>
      <c r="U90" s="285"/>
      <c r="V90" s="285"/>
      <c r="W90" s="285"/>
      <c r="X90" s="285"/>
      <c r="Y90" s="285"/>
      <c r="Z90" s="285"/>
      <c r="AA90" s="285"/>
      <c r="AB90" s="285"/>
      <c r="AC90" s="285"/>
      <c r="AD90" s="285"/>
      <c r="AK90" s="285"/>
      <c r="AL90" s="285"/>
      <c r="AM90" s="285"/>
      <c r="AN90" s="285"/>
      <c r="AO90" s="285"/>
      <c r="AP90" s="3717"/>
      <c r="AQ90" s="3718"/>
      <c r="AR90" s="3718"/>
      <c r="AS90" s="3842"/>
      <c r="AT90" s="3842"/>
      <c r="AU90" s="3842"/>
      <c r="AZ90" s="3696"/>
      <c r="BA90" s="3743"/>
      <c r="BB90" s="3743"/>
      <c r="BC90" s="3843"/>
      <c r="BD90" s="3843"/>
      <c r="BE90" s="3843"/>
      <c r="BF90" s="3843"/>
      <c r="BG90" s="3843"/>
      <c r="BH90" s="3843"/>
      <c r="BI90" s="3843"/>
      <c r="BJ90" s="3843"/>
      <c r="BK90" s="3843"/>
      <c r="BL90" s="3843"/>
      <c r="BM90" s="3843"/>
      <c r="BN90" s="3843"/>
      <c r="BO90" s="3843"/>
      <c r="BP90" s="3843"/>
      <c r="BQ90" s="3843"/>
      <c r="BR90" s="3843"/>
      <c r="BS90" s="3843"/>
      <c r="BT90" s="3843"/>
      <c r="BU90" s="3843"/>
      <c r="BV90" s="3843"/>
      <c r="BW90" s="3843"/>
      <c r="BX90" s="3843"/>
      <c r="BY90" s="3843"/>
      <c r="BZ90" s="3843"/>
      <c r="CB90" s="116"/>
    </row>
    <row r="91" spans="2:80" s="20" customFormat="1" ht="30" customHeight="1">
      <c r="B91" s="114"/>
      <c r="D91" s="318"/>
      <c r="F91" s="29"/>
      <c r="I91" s="285"/>
      <c r="J91" s="285"/>
      <c r="K91" s="285"/>
      <c r="L91" s="285"/>
      <c r="M91" s="285"/>
      <c r="N91" s="285"/>
      <c r="O91" s="285"/>
      <c r="P91" s="285"/>
      <c r="Q91" s="285"/>
      <c r="R91" s="285"/>
      <c r="S91" s="285"/>
      <c r="T91" s="285"/>
      <c r="U91" s="285"/>
      <c r="V91" s="285"/>
      <c r="W91" s="285"/>
      <c r="X91" s="285"/>
      <c r="Y91" s="285"/>
      <c r="Z91" s="285"/>
      <c r="AA91" s="285"/>
      <c r="AB91" s="285"/>
      <c r="AC91" s="285"/>
      <c r="AD91" s="285"/>
      <c r="AK91" s="285"/>
      <c r="AL91" s="285"/>
      <c r="AM91" s="285"/>
      <c r="AN91" s="285"/>
      <c r="AO91" s="285"/>
      <c r="AP91" s="3718"/>
      <c r="AQ91" s="3718"/>
      <c r="AR91" s="3718"/>
      <c r="AS91" s="3842"/>
      <c r="AT91" s="3842"/>
      <c r="AU91" s="3842"/>
      <c r="AZ91" s="3743"/>
      <c r="BA91" s="3743"/>
      <c r="BB91" s="3743"/>
      <c r="BC91" s="3843"/>
      <c r="BD91" s="3843"/>
      <c r="BE91" s="3843"/>
      <c r="BF91" s="3843"/>
      <c r="BG91" s="3843"/>
      <c r="BH91" s="3843"/>
      <c r="BI91" s="3843"/>
      <c r="BJ91" s="3843"/>
      <c r="BK91" s="3843"/>
      <c r="BL91" s="3843"/>
      <c r="BM91" s="3843"/>
      <c r="BN91" s="3843"/>
      <c r="BO91" s="3843"/>
      <c r="BP91" s="3843"/>
      <c r="BQ91" s="3843"/>
      <c r="BR91" s="3843"/>
      <c r="BS91" s="3843"/>
      <c r="BT91" s="3843"/>
      <c r="BU91" s="3843"/>
      <c r="BV91" s="3843"/>
      <c r="BW91" s="3843"/>
      <c r="BX91" s="3843"/>
      <c r="BY91" s="3843"/>
      <c r="BZ91" s="3843"/>
      <c r="CB91" s="116"/>
    </row>
    <row r="92" spans="2:80" s="20" customFormat="1" ht="10.5" customHeight="1">
      <c r="B92" s="114"/>
      <c r="D92" s="127"/>
      <c r="F92" s="24"/>
      <c r="I92" s="285"/>
      <c r="J92" s="285"/>
      <c r="K92" s="285"/>
      <c r="L92" s="285"/>
      <c r="M92" s="285"/>
      <c r="N92" s="285"/>
      <c r="O92" s="285"/>
      <c r="P92" s="285"/>
      <c r="Q92" s="285"/>
      <c r="R92" s="285"/>
      <c r="S92" s="285"/>
      <c r="T92" s="285"/>
      <c r="U92" s="285"/>
      <c r="V92" s="285"/>
      <c r="W92" s="285"/>
      <c r="X92" s="285"/>
      <c r="Y92" s="285"/>
      <c r="Z92" s="285"/>
      <c r="AA92" s="285"/>
      <c r="AB92" s="285"/>
      <c r="AC92" s="285"/>
      <c r="AD92" s="285"/>
      <c r="AK92" s="285"/>
      <c r="AL92" s="285"/>
      <c r="AM92" s="285"/>
      <c r="AN92" s="285"/>
      <c r="AO92" s="285"/>
      <c r="AP92" s="285"/>
      <c r="AQ92" s="285"/>
      <c r="AR92" s="285"/>
      <c r="AS92" s="285"/>
      <c r="AT92" s="285"/>
      <c r="AU92" s="285"/>
      <c r="BC92" s="1503"/>
      <c r="BD92" s="1503"/>
      <c r="BE92" s="1503"/>
      <c r="BF92" s="1503"/>
      <c r="BG92" s="1503"/>
      <c r="BH92" s="1503"/>
      <c r="BI92" s="1503"/>
      <c r="BJ92" s="1503"/>
      <c r="BK92" s="1503"/>
      <c r="BL92" s="1503"/>
      <c r="BM92" s="1503"/>
      <c r="BN92" s="1503"/>
      <c r="BO92" s="1503"/>
      <c r="BP92" s="1503"/>
      <c r="BQ92" s="1503"/>
      <c r="BR92" s="1503"/>
      <c r="BS92" s="1503"/>
      <c r="BT92" s="1503"/>
      <c r="BU92" s="1503"/>
      <c r="BV92" s="1503"/>
      <c r="BW92" s="1503"/>
      <c r="BX92" s="1503"/>
      <c r="BY92" s="1503"/>
      <c r="BZ92" s="1503"/>
      <c r="CB92" s="116"/>
    </row>
    <row r="93" spans="2:80" s="20" customFormat="1" ht="30" customHeight="1">
      <c r="B93" s="114"/>
      <c r="D93" s="285"/>
      <c r="F93" s="23"/>
      <c r="I93" s="285"/>
      <c r="J93" s="285"/>
      <c r="K93" s="285"/>
      <c r="L93" s="285"/>
      <c r="M93" s="285"/>
      <c r="N93" s="285"/>
      <c r="O93" s="285"/>
      <c r="P93" s="285"/>
      <c r="Q93" s="285"/>
      <c r="R93" s="285"/>
      <c r="S93" s="285"/>
      <c r="T93" s="285"/>
      <c r="U93" s="285"/>
      <c r="V93" s="285"/>
      <c r="W93" s="285"/>
      <c r="X93" s="285"/>
      <c r="Y93" s="285"/>
      <c r="Z93" s="285"/>
      <c r="AA93" s="285"/>
      <c r="AB93" s="285"/>
      <c r="AC93" s="285"/>
      <c r="AD93" s="285"/>
      <c r="AK93" s="285"/>
      <c r="AL93" s="285"/>
      <c r="AM93" s="285"/>
      <c r="AN93" s="285"/>
      <c r="AO93" s="285"/>
      <c r="AP93" s="3717"/>
      <c r="AQ93" s="3718"/>
      <c r="AR93" s="3718"/>
      <c r="AS93" s="3842"/>
      <c r="AT93" s="3842"/>
      <c r="AU93" s="3842"/>
      <c r="AZ93" s="3696"/>
      <c r="BA93" s="3743"/>
      <c r="BB93" s="3743"/>
      <c r="BC93" s="3843"/>
      <c r="BD93" s="3843"/>
      <c r="BE93" s="3843"/>
      <c r="BF93" s="3843"/>
      <c r="BG93" s="3843"/>
      <c r="BH93" s="3843"/>
      <c r="BI93" s="3843"/>
      <c r="BJ93" s="3843"/>
      <c r="BK93" s="3843"/>
      <c r="BL93" s="3843"/>
      <c r="BM93" s="3843"/>
      <c r="BN93" s="3843"/>
      <c r="BO93" s="3843"/>
      <c r="BP93" s="3843"/>
      <c r="BQ93" s="3843"/>
      <c r="BR93" s="3843"/>
      <c r="BS93" s="3843"/>
      <c r="BT93" s="3843"/>
      <c r="BU93" s="3843"/>
      <c r="BV93" s="3843"/>
      <c r="BW93" s="3843"/>
      <c r="BX93" s="3843"/>
      <c r="BY93" s="3843"/>
      <c r="BZ93" s="3843"/>
      <c r="CB93" s="116"/>
    </row>
    <row r="94" spans="2:80" s="20" customFormat="1" ht="10.5" customHeight="1">
      <c r="B94" s="114"/>
      <c r="D94" s="127"/>
      <c r="F94" s="108"/>
      <c r="I94" s="285"/>
      <c r="J94" s="285"/>
      <c r="K94" s="285"/>
      <c r="L94" s="285"/>
      <c r="M94" s="285"/>
      <c r="N94" s="285"/>
      <c r="O94" s="285"/>
      <c r="P94" s="285"/>
      <c r="Q94" s="285"/>
      <c r="R94" s="285"/>
      <c r="S94" s="285"/>
      <c r="T94" s="285"/>
      <c r="U94" s="285"/>
      <c r="V94" s="285"/>
      <c r="W94" s="285"/>
      <c r="X94" s="285"/>
      <c r="Y94" s="285"/>
      <c r="Z94" s="285"/>
      <c r="AA94" s="285"/>
      <c r="AB94" s="285"/>
      <c r="AC94" s="285"/>
      <c r="AD94" s="285"/>
      <c r="AK94" s="285"/>
      <c r="AL94" s="285"/>
      <c r="AM94" s="285"/>
      <c r="AN94" s="285"/>
      <c r="AO94" s="285"/>
      <c r="AP94" s="285"/>
      <c r="AQ94" s="285"/>
      <c r="AR94" s="285"/>
      <c r="AS94" s="285"/>
      <c r="AT94" s="285"/>
      <c r="AU94" s="285"/>
      <c r="BC94" s="1503"/>
      <c r="BD94" s="1503"/>
      <c r="BE94" s="1503"/>
      <c r="BF94" s="1503"/>
      <c r="BG94" s="1503"/>
      <c r="BH94" s="1503"/>
      <c r="BI94" s="1503"/>
      <c r="BJ94" s="1503"/>
      <c r="BK94" s="1503"/>
      <c r="BL94" s="1503"/>
      <c r="BM94" s="1503"/>
      <c r="BN94" s="1503"/>
      <c r="BO94" s="1503"/>
      <c r="BP94" s="1503"/>
      <c r="BQ94" s="1503"/>
      <c r="BR94" s="1503"/>
      <c r="BS94" s="1503"/>
      <c r="BT94" s="1503"/>
      <c r="BU94" s="1503"/>
      <c r="BV94" s="1503"/>
      <c r="BW94" s="1503"/>
      <c r="BX94" s="1503"/>
      <c r="BY94" s="1503"/>
      <c r="BZ94" s="1503"/>
      <c r="CB94" s="116"/>
    </row>
    <row r="95" spans="2:80" s="20" customFormat="1" ht="30" customHeight="1">
      <c r="B95" s="114"/>
      <c r="D95" s="317"/>
      <c r="F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K95" s="285"/>
      <c r="AL95" s="285"/>
      <c r="AM95" s="285"/>
      <c r="AN95" s="285"/>
      <c r="AO95" s="285"/>
      <c r="AP95" s="3717"/>
      <c r="AQ95" s="3718"/>
      <c r="AR95" s="3718"/>
      <c r="AS95" s="3842"/>
      <c r="AT95" s="3842"/>
      <c r="AU95" s="3842"/>
      <c r="AZ95" s="3696"/>
      <c r="BA95" s="3743"/>
      <c r="BB95" s="3743"/>
      <c r="BC95" s="3843"/>
      <c r="BD95" s="3843"/>
      <c r="BE95" s="3843"/>
      <c r="BF95" s="3843"/>
      <c r="BG95" s="3843"/>
      <c r="BH95" s="3843"/>
      <c r="BI95" s="3843"/>
      <c r="BJ95" s="3843"/>
      <c r="BK95" s="3843"/>
      <c r="BL95" s="3843"/>
      <c r="BM95" s="3843"/>
      <c r="BN95" s="3843"/>
      <c r="BO95" s="3843"/>
      <c r="BP95" s="3843"/>
      <c r="BQ95" s="3843"/>
      <c r="BR95" s="3843"/>
      <c r="BS95" s="3843"/>
      <c r="BT95" s="3843"/>
      <c r="BU95" s="3843"/>
      <c r="BV95" s="3843"/>
      <c r="BW95" s="3843"/>
      <c r="BX95" s="3843"/>
      <c r="BY95" s="3843"/>
      <c r="BZ95" s="3843"/>
      <c r="CB95" s="116"/>
    </row>
    <row r="96" spans="2:80" s="20" customFormat="1" ht="30" customHeight="1">
      <c r="B96" s="114"/>
      <c r="D96" s="318"/>
      <c r="F96" s="108"/>
      <c r="I96" s="285"/>
      <c r="J96" s="285"/>
      <c r="K96" s="285"/>
      <c r="L96" s="285"/>
      <c r="M96" s="285"/>
      <c r="N96" s="285"/>
      <c r="O96" s="285"/>
      <c r="P96" s="285"/>
      <c r="Q96" s="285"/>
      <c r="R96" s="285"/>
      <c r="S96" s="285"/>
      <c r="T96" s="285"/>
      <c r="U96" s="285"/>
      <c r="V96" s="285"/>
      <c r="W96" s="285"/>
      <c r="X96" s="285"/>
      <c r="Y96" s="285"/>
      <c r="Z96" s="285"/>
      <c r="AA96" s="285"/>
      <c r="AB96" s="285"/>
      <c r="AC96" s="285"/>
      <c r="AD96" s="285"/>
      <c r="AK96" s="285"/>
      <c r="AL96" s="285"/>
      <c r="AM96" s="285"/>
      <c r="AN96" s="285"/>
      <c r="AO96" s="285"/>
      <c r="AP96" s="3718"/>
      <c r="AQ96" s="3718"/>
      <c r="AR96" s="3718"/>
      <c r="AS96" s="3842"/>
      <c r="AT96" s="3842"/>
      <c r="AU96" s="3842"/>
      <c r="AZ96" s="3743"/>
      <c r="BA96" s="3743"/>
      <c r="BB96" s="3743"/>
      <c r="BC96" s="3843"/>
      <c r="BD96" s="3843"/>
      <c r="BE96" s="3843"/>
      <c r="BF96" s="3843"/>
      <c r="BG96" s="3843"/>
      <c r="BH96" s="3843"/>
      <c r="BI96" s="3843"/>
      <c r="BJ96" s="3843"/>
      <c r="BK96" s="3843"/>
      <c r="BL96" s="3843"/>
      <c r="BM96" s="3843"/>
      <c r="BN96" s="3843"/>
      <c r="BO96" s="3843"/>
      <c r="BP96" s="3843"/>
      <c r="BQ96" s="3843"/>
      <c r="BR96" s="3843"/>
      <c r="BS96" s="3843"/>
      <c r="BT96" s="3843"/>
      <c r="BU96" s="3843"/>
      <c r="BV96" s="3843"/>
      <c r="BW96" s="3843"/>
      <c r="BX96" s="3843"/>
      <c r="BY96" s="3843"/>
      <c r="BZ96" s="3843"/>
      <c r="CB96" s="116"/>
    </row>
    <row r="97" spans="1:80" s="20" customFormat="1" ht="10.5" customHeight="1">
      <c r="B97" s="114"/>
      <c r="D97" s="318"/>
      <c r="F97" s="108"/>
      <c r="I97" s="285"/>
      <c r="J97" s="285"/>
      <c r="K97" s="285"/>
      <c r="L97" s="285"/>
      <c r="M97" s="285"/>
      <c r="N97" s="285"/>
      <c r="O97" s="285"/>
      <c r="P97" s="285"/>
      <c r="Q97" s="285"/>
      <c r="R97" s="285"/>
      <c r="S97" s="285"/>
      <c r="T97" s="285"/>
      <c r="U97" s="285"/>
      <c r="V97" s="285"/>
      <c r="W97" s="285"/>
      <c r="X97" s="285"/>
      <c r="Y97" s="285"/>
      <c r="Z97" s="285"/>
      <c r="AA97" s="285"/>
      <c r="AB97" s="285"/>
      <c r="AC97" s="285"/>
      <c r="AD97" s="285"/>
      <c r="AK97" s="285"/>
      <c r="AL97" s="285"/>
      <c r="AM97" s="285"/>
      <c r="AN97" s="285"/>
      <c r="AO97" s="285"/>
      <c r="AP97" s="285"/>
      <c r="AQ97" s="285"/>
      <c r="AR97" s="285"/>
      <c r="AS97" s="285"/>
      <c r="AT97" s="285"/>
      <c r="AU97" s="285"/>
      <c r="BC97" s="1503"/>
      <c r="BD97" s="1503"/>
      <c r="BE97" s="1503"/>
      <c r="BF97" s="1503"/>
      <c r="BG97" s="1503"/>
      <c r="BH97" s="1503"/>
      <c r="BI97" s="1503"/>
      <c r="BJ97" s="1503"/>
      <c r="BK97" s="1503"/>
      <c r="BL97" s="1503"/>
      <c r="BM97" s="1503"/>
      <c r="BN97" s="1503"/>
      <c r="BO97" s="1503"/>
      <c r="BP97" s="1503"/>
      <c r="BQ97" s="1503"/>
      <c r="BR97" s="1503"/>
      <c r="BS97" s="1503"/>
      <c r="BT97" s="1503"/>
      <c r="BU97" s="1503"/>
      <c r="BV97" s="1503"/>
      <c r="BW97" s="1503"/>
      <c r="BX97" s="1503"/>
      <c r="BY97" s="1503"/>
      <c r="BZ97" s="1503"/>
      <c r="CB97" s="116"/>
    </row>
    <row r="98" spans="1:80" s="20" customFormat="1" ht="30" customHeight="1">
      <c r="B98" s="114"/>
      <c r="D98" s="317"/>
      <c r="F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K98" s="285"/>
      <c r="AL98" s="285"/>
      <c r="AM98" s="285"/>
      <c r="AN98" s="285"/>
      <c r="AO98" s="285"/>
      <c r="AP98" s="3717"/>
      <c r="AQ98" s="3718"/>
      <c r="AR98" s="3718"/>
      <c r="AS98" s="3842"/>
      <c r="AT98" s="3842"/>
      <c r="AU98" s="3842"/>
      <c r="AZ98" s="3696"/>
      <c r="BA98" s="3743"/>
      <c r="BB98" s="3743"/>
      <c r="BC98" s="3843"/>
      <c r="BD98" s="3843"/>
      <c r="BE98" s="3843"/>
      <c r="BF98" s="3843"/>
      <c r="BG98" s="3843"/>
      <c r="BH98" s="3843"/>
      <c r="BI98" s="3843"/>
      <c r="BJ98" s="3843"/>
      <c r="BK98" s="3843"/>
      <c r="BL98" s="3843"/>
      <c r="BM98" s="3843"/>
      <c r="BN98" s="3843"/>
      <c r="BO98" s="3843"/>
      <c r="BP98" s="3843"/>
      <c r="BQ98" s="3843"/>
      <c r="BR98" s="3843"/>
      <c r="BS98" s="3843"/>
      <c r="BT98" s="3843"/>
      <c r="BU98" s="3843"/>
      <c r="BV98" s="3843"/>
      <c r="BW98" s="3843"/>
      <c r="BX98" s="3843"/>
      <c r="BY98" s="3843"/>
      <c r="BZ98" s="3843"/>
      <c r="CB98" s="116"/>
    </row>
    <row r="99" spans="1:80" s="20" customFormat="1" ht="9" customHeight="1" thickBot="1">
      <c r="B99" s="224"/>
      <c r="C99" s="225"/>
      <c r="D99" s="225"/>
      <c r="E99" s="225"/>
      <c r="F99" s="225"/>
      <c r="G99" s="225"/>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9"/>
    </row>
    <row r="100" spans="1:80" s="115" customFormat="1" ht="19.5" customHeight="1">
      <c r="A100" s="115">
        <v>21</v>
      </c>
    </row>
    <row r="101" spans="1:80" s="115" customFormat="1" ht="30" customHeight="1">
      <c r="B101" s="3841">
        <v>41</v>
      </c>
      <c r="C101" s="3841"/>
      <c r="D101" s="3841"/>
      <c r="E101" s="3841"/>
      <c r="F101" s="3841"/>
      <c r="G101" s="3841"/>
      <c r="H101" s="3841"/>
      <c r="I101" s="3841"/>
      <c r="J101" s="3841"/>
      <c r="K101" s="3841"/>
      <c r="L101" s="3841"/>
      <c r="M101" s="3841"/>
      <c r="N101" s="3841"/>
      <c r="O101" s="3841"/>
      <c r="P101" s="3841"/>
      <c r="Q101" s="3841"/>
      <c r="R101" s="3841"/>
      <c r="S101" s="3841"/>
      <c r="T101" s="3841"/>
      <c r="U101" s="3841"/>
      <c r="V101" s="3841"/>
      <c r="W101" s="3841"/>
      <c r="X101" s="3841"/>
      <c r="Y101" s="3841"/>
      <c r="Z101" s="3841"/>
      <c r="AA101" s="3841"/>
      <c r="AB101" s="3841"/>
      <c r="AC101" s="3841"/>
      <c r="AD101" s="3841"/>
      <c r="AE101" s="3841"/>
      <c r="AF101" s="3841"/>
      <c r="AG101" s="3841"/>
      <c r="AH101" s="3841"/>
      <c r="AI101" s="3841"/>
      <c r="AJ101" s="3841"/>
      <c r="AK101" s="3841"/>
      <c r="AL101" s="3841"/>
      <c r="AM101" s="3841"/>
      <c r="AN101" s="3841"/>
      <c r="AO101" s="3841"/>
      <c r="AP101" s="3841"/>
      <c r="AQ101" s="3841"/>
      <c r="AR101" s="3841"/>
      <c r="AS101" s="3841"/>
      <c r="AT101" s="3841"/>
      <c r="AU101" s="3841"/>
      <c r="AV101" s="3841"/>
      <c r="AW101" s="3841"/>
      <c r="AX101" s="3841"/>
      <c r="AY101" s="3841"/>
      <c r="AZ101" s="3841"/>
      <c r="BA101" s="3841"/>
      <c r="BB101" s="3841"/>
      <c r="BC101" s="3841"/>
      <c r="BD101" s="3841"/>
      <c r="BE101" s="3841"/>
      <c r="BF101" s="3841"/>
      <c r="BG101" s="3841"/>
      <c r="BH101" s="3841"/>
      <c r="BI101" s="3841"/>
      <c r="BJ101" s="3841"/>
      <c r="BK101" s="3841"/>
      <c r="BL101" s="3841"/>
      <c r="BM101" s="3841"/>
      <c r="BN101" s="3841"/>
      <c r="BO101" s="3841"/>
      <c r="BP101" s="3841"/>
      <c r="BQ101" s="3841"/>
      <c r="BR101" s="3841"/>
      <c r="BS101" s="3841"/>
      <c r="BT101" s="3841"/>
      <c r="BU101" s="3841"/>
      <c r="BV101" s="3841"/>
      <c r="BW101" s="3841"/>
      <c r="BX101" s="3841"/>
      <c r="BY101" s="3841"/>
      <c r="BZ101" s="3841"/>
      <c r="CA101" s="3841"/>
      <c r="CB101" s="3841"/>
    </row>
    <row r="102" spans="1:80" s="115" customFormat="1" ht="30" customHeight="1"/>
  </sheetData>
  <mergeCells count="99">
    <mergeCell ref="BM68:BN69"/>
    <mergeCell ref="BX68:BY69"/>
    <mergeCell ref="BM65:BN66"/>
    <mergeCell ref="BM62:BN63"/>
    <mergeCell ref="BM82:BN83"/>
    <mergeCell ref="BO82:BW83"/>
    <mergeCell ref="BX82:BY83"/>
    <mergeCell ref="BU75:BW75"/>
    <mergeCell ref="BM76:BN77"/>
    <mergeCell ref="BO76:BW77"/>
    <mergeCell ref="BX76:BY77"/>
    <mergeCell ref="BM79:BN80"/>
    <mergeCell ref="BO79:BW80"/>
    <mergeCell ref="BX79:BY80"/>
    <mergeCell ref="BU72:BW73"/>
    <mergeCell ref="BX72:BZ73"/>
    <mergeCell ref="C44:AS46"/>
    <mergeCell ref="E52:G53"/>
    <mergeCell ref="E55:G56"/>
    <mergeCell ref="D52:D53"/>
    <mergeCell ref="D55:D56"/>
    <mergeCell ref="D51:G51"/>
    <mergeCell ref="H52:N53"/>
    <mergeCell ref="H55:N56"/>
    <mergeCell ref="T52:AS53"/>
    <mergeCell ref="T55:AM56"/>
    <mergeCell ref="C3:N4"/>
    <mergeCell ref="O3:Q4"/>
    <mergeCell ref="BU10:BW11"/>
    <mergeCell ref="BX10:BZ11"/>
    <mergeCell ref="D15:E16"/>
    <mergeCell ref="F15:AR16"/>
    <mergeCell ref="BU15:BW16"/>
    <mergeCell ref="BX15:BZ16"/>
    <mergeCell ref="D18:E19"/>
    <mergeCell ref="F18:AP19"/>
    <mergeCell ref="BU18:BW19"/>
    <mergeCell ref="BX18:BZ19"/>
    <mergeCell ref="D21:E22"/>
    <mergeCell ref="F21:AP22"/>
    <mergeCell ref="BU21:BW22"/>
    <mergeCell ref="BX21:BZ22"/>
    <mergeCell ref="BU28:BW29"/>
    <mergeCell ref="BX28:BZ29"/>
    <mergeCell ref="BU31:BW32"/>
    <mergeCell ref="BX31:BZ32"/>
    <mergeCell ref="BU34:BW35"/>
    <mergeCell ref="BX34:BZ35"/>
    <mergeCell ref="BU52:BW53"/>
    <mergeCell ref="BX52:BZ53"/>
    <mergeCell ref="BU37:BW38"/>
    <mergeCell ref="BX37:BZ38"/>
    <mergeCell ref="BU40:BW41"/>
    <mergeCell ref="BX40:BZ41"/>
    <mergeCell ref="BU47:BW48"/>
    <mergeCell ref="BX47:BZ48"/>
    <mergeCell ref="AP85:AR88"/>
    <mergeCell ref="AS85:AU88"/>
    <mergeCell ref="AZ85:BB88"/>
    <mergeCell ref="BC85:BZ88"/>
    <mergeCell ref="BU49:BW50"/>
    <mergeCell ref="BX49:BZ50"/>
    <mergeCell ref="BU55:BW56"/>
    <mergeCell ref="BO68:BW69"/>
    <mergeCell ref="BO62:BW63"/>
    <mergeCell ref="BO65:BW66"/>
    <mergeCell ref="BU61:BW61"/>
    <mergeCell ref="BX62:BY63"/>
    <mergeCell ref="BX65:BY66"/>
    <mergeCell ref="BX55:BZ56"/>
    <mergeCell ref="BU58:BW59"/>
    <mergeCell ref="BX58:BZ59"/>
    <mergeCell ref="AP90:AR91"/>
    <mergeCell ref="AS90:AU91"/>
    <mergeCell ref="AZ90:BB91"/>
    <mergeCell ref="BC90:BZ91"/>
    <mergeCell ref="AP93:AR93"/>
    <mergeCell ref="AS93:AU93"/>
    <mergeCell ref="AZ93:BB93"/>
    <mergeCell ref="BC93:BZ93"/>
    <mergeCell ref="B101:CB101"/>
    <mergeCell ref="AP95:AR96"/>
    <mergeCell ref="AS95:AU96"/>
    <mergeCell ref="AZ95:BB96"/>
    <mergeCell ref="BC95:BZ96"/>
    <mergeCell ref="AP98:AR98"/>
    <mergeCell ref="AS98:AU98"/>
    <mergeCell ref="AZ98:BB98"/>
    <mergeCell ref="BC98:BZ98"/>
    <mergeCell ref="BK2:BL2"/>
    <mergeCell ref="BY2:BZ2"/>
    <mergeCell ref="BJ3:BK3"/>
    <mergeCell ref="BL3:BM3"/>
    <mergeCell ref="BO3:BP3"/>
    <mergeCell ref="BQ3:BR3"/>
    <mergeCell ref="BS3:BT3"/>
    <mergeCell ref="BU3:BV3"/>
    <mergeCell ref="BX3:BY3"/>
    <mergeCell ref="BZ3:CA3"/>
  </mergeCells>
  <pageMargins left="0.43307086614173229" right="0.43307086614173229" top="0.43307086614173229" bottom="0.43307086614173229" header="0" footer="0"/>
  <pageSetup paperSize="9" scale="2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tabColor rgb="FF92D050"/>
  </sheetPr>
  <dimension ref="A1:CA99"/>
  <sheetViews>
    <sheetView showGridLines="0" view="pageBreakPreview" zoomScale="40" zoomScaleNormal="50" zoomScaleSheetLayoutView="40" workbookViewId="0">
      <selection activeCell="F71" sqref="F71:H72"/>
    </sheetView>
  </sheetViews>
  <sheetFormatPr defaultColWidth="2.33203125" defaultRowHeight="15"/>
  <cols>
    <col min="1" max="1" width="2.33203125" style="98"/>
    <col min="2" max="2" width="3.88671875" style="98" customWidth="1"/>
    <col min="3" max="3" width="10.5546875" style="98" customWidth="1"/>
    <col min="4" max="32" width="3.88671875" style="98" customWidth="1"/>
    <col min="33" max="34" width="4.5546875" style="98" customWidth="1"/>
    <col min="35" max="52" width="3.88671875" style="98" customWidth="1"/>
    <col min="53" max="54" width="4.5546875" style="98" customWidth="1"/>
    <col min="55" max="60" width="3.88671875" style="98" customWidth="1"/>
    <col min="61" max="61" width="2.44140625" style="98" customWidth="1"/>
    <col min="62" max="64" width="3.88671875" style="98" customWidth="1"/>
    <col min="65" max="65" width="5.33203125" style="98" customWidth="1"/>
    <col min="66" max="69" width="3.88671875" style="98" customWidth="1"/>
    <col min="70" max="70" width="2.44140625" style="98" customWidth="1"/>
    <col min="71" max="71" width="3" style="98" customWidth="1"/>
    <col min="72" max="77" width="3.88671875" style="98" customWidth="1"/>
    <col min="78" max="233" width="2.33203125" style="98"/>
    <col min="234" max="234" width="3.88671875" style="98" customWidth="1"/>
    <col min="235" max="235" width="9.109375" style="98" bestFit="1" customWidth="1"/>
    <col min="236" max="236" width="3.88671875" style="98" customWidth="1"/>
    <col min="237" max="240" width="1.33203125" style="98" customWidth="1"/>
    <col min="241" max="322" width="3.88671875" style="98" customWidth="1"/>
    <col min="323" max="489" width="2.33203125" style="98"/>
    <col min="490" max="490" width="3.88671875" style="98" customWidth="1"/>
    <col min="491" max="491" width="9.109375" style="98" bestFit="1" customWidth="1"/>
    <col min="492" max="492" width="3.88671875" style="98" customWidth="1"/>
    <col min="493" max="496" width="1.33203125" style="98" customWidth="1"/>
    <col min="497" max="578" width="3.88671875" style="98" customWidth="1"/>
    <col min="579" max="745" width="2.33203125" style="98"/>
    <col min="746" max="746" width="3.88671875" style="98" customWidth="1"/>
    <col min="747" max="747" width="9.109375" style="98" bestFit="1" customWidth="1"/>
    <col min="748" max="748" width="3.88671875" style="98" customWidth="1"/>
    <col min="749" max="752" width="1.33203125" style="98" customWidth="1"/>
    <col min="753" max="834" width="3.88671875" style="98" customWidth="1"/>
    <col min="835" max="1001" width="2.33203125" style="98"/>
    <col min="1002" max="1002" width="3.88671875" style="98" customWidth="1"/>
    <col min="1003" max="1003" width="9.109375" style="98" bestFit="1" customWidth="1"/>
    <col min="1004" max="1004" width="3.88671875" style="98" customWidth="1"/>
    <col min="1005" max="1008" width="1.33203125" style="98" customWidth="1"/>
    <col min="1009" max="1090" width="3.88671875" style="98" customWidth="1"/>
    <col min="1091" max="1257" width="2.33203125" style="98"/>
    <col min="1258" max="1258" width="3.88671875" style="98" customWidth="1"/>
    <col min="1259" max="1259" width="9.109375" style="98" bestFit="1" customWidth="1"/>
    <col min="1260" max="1260" width="3.88671875" style="98" customWidth="1"/>
    <col min="1261" max="1264" width="1.33203125" style="98" customWidth="1"/>
    <col min="1265" max="1346" width="3.88671875" style="98" customWidth="1"/>
    <col min="1347" max="1513" width="2.33203125" style="98"/>
    <col min="1514" max="1514" width="3.88671875" style="98" customWidth="1"/>
    <col min="1515" max="1515" width="9.109375" style="98" bestFit="1" customWidth="1"/>
    <col min="1516" max="1516" width="3.88671875" style="98" customWidth="1"/>
    <col min="1517" max="1520" width="1.33203125" style="98" customWidth="1"/>
    <col min="1521" max="1602" width="3.88671875" style="98" customWidth="1"/>
    <col min="1603" max="1769" width="2.33203125" style="98"/>
    <col min="1770" max="1770" width="3.88671875" style="98" customWidth="1"/>
    <col min="1771" max="1771" width="9.109375" style="98" bestFit="1" customWidth="1"/>
    <col min="1772" max="1772" width="3.88671875" style="98" customWidth="1"/>
    <col min="1773" max="1776" width="1.33203125" style="98" customWidth="1"/>
    <col min="1777" max="1858" width="3.88671875" style="98" customWidth="1"/>
    <col min="1859" max="2025" width="2.33203125" style="98"/>
    <col min="2026" max="2026" width="3.88671875" style="98" customWidth="1"/>
    <col min="2027" max="2027" width="9.109375" style="98" bestFit="1" customWidth="1"/>
    <col min="2028" max="2028" width="3.88671875" style="98" customWidth="1"/>
    <col min="2029" max="2032" width="1.33203125" style="98" customWidth="1"/>
    <col min="2033" max="2114" width="3.88671875" style="98" customWidth="1"/>
    <col min="2115" max="2281" width="2.33203125" style="98"/>
    <col min="2282" max="2282" width="3.88671875" style="98" customWidth="1"/>
    <col min="2283" max="2283" width="9.109375" style="98" bestFit="1" customWidth="1"/>
    <col min="2284" max="2284" width="3.88671875" style="98" customWidth="1"/>
    <col min="2285" max="2288" width="1.33203125" style="98" customWidth="1"/>
    <col min="2289" max="2370" width="3.88671875" style="98" customWidth="1"/>
    <col min="2371" max="2537" width="2.33203125" style="98"/>
    <col min="2538" max="2538" width="3.88671875" style="98" customWidth="1"/>
    <col min="2539" max="2539" width="9.109375" style="98" bestFit="1" customWidth="1"/>
    <col min="2540" max="2540" width="3.88671875" style="98" customWidth="1"/>
    <col min="2541" max="2544" width="1.33203125" style="98" customWidth="1"/>
    <col min="2545" max="2626" width="3.88671875" style="98" customWidth="1"/>
    <col min="2627" max="2793" width="2.33203125" style="98"/>
    <col min="2794" max="2794" width="3.88671875" style="98" customWidth="1"/>
    <col min="2795" max="2795" width="9.109375" style="98" bestFit="1" customWidth="1"/>
    <col min="2796" max="2796" width="3.88671875" style="98" customWidth="1"/>
    <col min="2797" max="2800" width="1.33203125" style="98" customWidth="1"/>
    <col min="2801" max="2882" width="3.88671875" style="98" customWidth="1"/>
    <col min="2883" max="3049" width="2.33203125" style="98"/>
    <col min="3050" max="3050" width="3.88671875" style="98" customWidth="1"/>
    <col min="3051" max="3051" width="9.109375" style="98" bestFit="1" customWidth="1"/>
    <col min="3052" max="3052" width="3.88671875" style="98" customWidth="1"/>
    <col min="3053" max="3056" width="1.33203125" style="98" customWidth="1"/>
    <col min="3057" max="3138" width="3.88671875" style="98" customWidth="1"/>
    <col min="3139" max="3305" width="2.33203125" style="98"/>
    <col min="3306" max="3306" width="3.88671875" style="98" customWidth="1"/>
    <col min="3307" max="3307" width="9.109375" style="98" bestFit="1" customWidth="1"/>
    <col min="3308" max="3308" width="3.88671875" style="98" customWidth="1"/>
    <col min="3309" max="3312" width="1.33203125" style="98" customWidth="1"/>
    <col min="3313" max="3394" width="3.88671875" style="98" customWidth="1"/>
    <col min="3395" max="3561" width="2.33203125" style="98"/>
    <col min="3562" max="3562" width="3.88671875" style="98" customWidth="1"/>
    <col min="3563" max="3563" width="9.109375" style="98" bestFit="1" customWidth="1"/>
    <col min="3564" max="3564" width="3.88671875" style="98" customWidth="1"/>
    <col min="3565" max="3568" width="1.33203125" style="98" customWidth="1"/>
    <col min="3569" max="3650" width="3.88671875" style="98" customWidth="1"/>
    <col min="3651" max="3817" width="2.33203125" style="98"/>
    <col min="3818" max="3818" width="3.88671875" style="98" customWidth="1"/>
    <col min="3819" max="3819" width="9.109375" style="98" bestFit="1" customWidth="1"/>
    <col min="3820" max="3820" width="3.88671875" style="98" customWidth="1"/>
    <col min="3821" max="3824" width="1.33203125" style="98" customWidth="1"/>
    <col min="3825" max="3906" width="3.88671875" style="98" customWidth="1"/>
    <col min="3907" max="4073" width="2.33203125" style="98"/>
    <col min="4074" max="4074" width="3.88671875" style="98" customWidth="1"/>
    <col min="4075" max="4075" width="9.109375" style="98" bestFit="1" customWidth="1"/>
    <col min="4076" max="4076" width="3.88671875" style="98" customWidth="1"/>
    <col min="4077" max="4080" width="1.33203125" style="98" customWidth="1"/>
    <col min="4081" max="4162" width="3.88671875" style="98" customWidth="1"/>
    <col min="4163" max="4329" width="2.33203125" style="98"/>
    <col min="4330" max="4330" width="3.88671875" style="98" customWidth="1"/>
    <col min="4331" max="4331" width="9.109375" style="98" bestFit="1" customWidth="1"/>
    <col min="4332" max="4332" width="3.88671875" style="98" customWidth="1"/>
    <col min="4333" max="4336" width="1.33203125" style="98" customWidth="1"/>
    <col min="4337" max="4418" width="3.88671875" style="98" customWidth="1"/>
    <col min="4419" max="4585" width="2.33203125" style="98"/>
    <col min="4586" max="4586" width="3.88671875" style="98" customWidth="1"/>
    <col min="4587" max="4587" width="9.109375" style="98" bestFit="1" customWidth="1"/>
    <col min="4588" max="4588" width="3.88671875" style="98" customWidth="1"/>
    <col min="4589" max="4592" width="1.33203125" style="98" customWidth="1"/>
    <col min="4593" max="4674" width="3.88671875" style="98" customWidth="1"/>
    <col min="4675" max="4841" width="2.33203125" style="98"/>
    <col min="4842" max="4842" width="3.88671875" style="98" customWidth="1"/>
    <col min="4843" max="4843" width="9.109375" style="98" bestFit="1" customWidth="1"/>
    <col min="4844" max="4844" width="3.88671875" style="98" customWidth="1"/>
    <col min="4845" max="4848" width="1.33203125" style="98" customWidth="1"/>
    <col min="4849" max="4930" width="3.88671875" style="98" customWidth="1"/>
    <col min="4931" max="5097" width="2.33203125" style="98"/>
    <col min="5098" max="5098" width="3.88671875" style="98" customWidth="1"/>
    <col min="5099" max="5099" width="9.109375" style="98" bestFit="1" customWidth="1"/>
    <col min="5100" max="5100" width="3.88671875" style="98" customWidth="1"/>
    <col min="5101" max="5104" width="1.33203125" style="98" customWidth="1"/>
    <col min="5105" max="5186" width="3.88671875" style="98" customWidth="1"/>
    <col min="5187" max="5353" width="2.33203125" style="98"/>
    <col min="5354" max="5354" width="3.88671875" style="98" customWidth="1"/>
    <col min="5355" max="5355" width="9.109375" style="98" bestFit="1" customWidth="1"/>
    <col min="5356" max="5356" width="3.88671875" style="98" customWidth="1"/>
    <col min="5357" max="5360" width="1.33203125" style="98" customWidth="1"/>
    <col min="5361" max="5442" width="3.88671875" style="98" customWidth="1"/>
    <col min="5443" max="5609" width="2.33203125" style="98"/>
    <col min="5610" max="5610" width="3.88671875" style="98" customWidth="1"/>
    <col min="5611" max="5611" width="9.109375" style="98" bestFit="1" customWidth="1"/>
    <col min="5612" max="5612" width="3.88671875" style="98" customWidth="1"/>
    <col min="5613" max="5616" width="1.33203125" style="98" customWidth="1"/>
    <col min="5617" max="5698" width="3.88671875" style="98" customWidth="1"/>
    <col min="5699" max="5865" width="2.33203125" style="98"/>
    <col min="5866" max="5866" width="3.88671875" style="98" customWidth="1"/>
    <col min="5867" max="5867" width="9.109375" style="98" bestFit="1" customWidth="1"/>
    <col min="5868" max="5868" width="3.88671875" style="98" customWidth="1"/>
    <col min="5869" max="5872" width="1.33203125" style="98" customWidth="1"/>
    <col min="5873" max="5954" width="3.88671875" style="98" customWidth="1"/>
    <col min="5955" max="6121" width="2.33203125" style="98"/>
    <col min="6122" max="6122" width="3.88671875" style="98" customWidth="1"/>
    <col min="6123" max="6123" width="9.109375" style="98" bestFit="1" customWidth="1"/>
    <col min="6124" max="6124" width="3.88671875" style="98" customWidth="1"/>
    <col min="6125" max="6128" width="1.33203125" style="98" customWidth="1"/>
    <col min="6129" max="6210" width="3.88671875" style="98" customWidth="1"/>
    <col min="6211" max="6377" width="2.33203125" style="98"/>
    <col min="6378" max="6378" width="3.88671875" style="98" customWidth="1"/>
    <col min="6379" max="6379" width="9.109375" style="98" bestFit="1" customWidth="1"/>
    <col min="6380" max="6380" width="3.88671875" style="98" customWidth="1"/>
    <col min="6381" max="6384" width="1.33203125" style="98" customWidth="1"/>
    <col min="6385" max="6466" width="3.88671875" style="98" customWidth="1"/>
    <col min="6467" max="6633" width="2.33203125" style="98"/>
    <col min="6634" max="6634" width="3.88671875" style="98" customWidth="1"/>
    <col min="6635" max="6635" width="9.109375" style="98" bestFit="1" customWidth="1"/>
    <col min="6636" max="6636" width="3.88671875" style="98" customWidth="1"/>
    <col min="6637" max="6640" width="1.33203125" style="98" customWidth="1"/>
    <col min="6641" max="6722" width="3.88671875" style="98" customWidth="1"/>
    <col min="6723" max="6889" width="2.33203125" style="98"/>
    <col min="6890" max="6890" width="3.88671875" style="98" customWidth="1"/>
    <col min="6891" max="6891" width="9.109375" style="98" bestFit="1" customWidth="1"/>
    <col min="6892" max="6892" width="3.88671875" style="98" customWidth="1"/>
    <col min="6893" max="6896" width="1.33203125" style="98" customWidth="1"/>
    <col min="6897" max="6978" width="3.88671875" style="98" customWidth="1"/>
    <col min="6979" max="7145" width="2.33203125" style="98"/>
    <col min="7146" max="7146" width="3.88671875" style="98" customWidth="1"/>
    <col min="7147" max="7147" width="9.109375" style="98" bestFit="1" customWidth="1"/>
    <col min="7148" max="7148" width="3.88671875" style="98" customWidth="1"/>
    <col min="7149" max="7152" width="1.33203125" style="98" customWidth="1"/>
    <col min="7153" max="7234" width="3.88671875" style="98" customWidth="1"/>
    <col min="7235" max="7401" width="2.33203125" style="98"/>
    <col min="7402" max="7402" width="3.88671875" style="98" customWidth="1"/>
    <col min="7403" max="7403" width="9.109375" style="98" bestFit="1" customWidth="1"/>
    <col min="7404" max="7404" width="3.88671875" style="98" customWidth="1"/>
    <col min="7405" max="7408" width="1.33203125" style="98" customWidth="1"/>
    <col min="7409" max="7490" width="3.88671875" style="98" customWidth="1"/>
    <col min="7491" max="7657" width="2.33203125" style="98"/>
    <col min="7658" max="7658" width="3.88671875" style="98" customWidth="1"/>
    <col min="7659" max="7659" width="9.109375" style="98" bestFit="1" customWidth="1"/>
    <col min="7660" max="7660" width="3.88671875" style="98" customWidth="1"/>
    <col min="7661" max="7664" width="1.33203125" style="98" customWidth="1"/>
    <col min="7665" max="7746" width="3.88671875" style="98" customWidth="1"/>
    <col min="7747" max="7913" width="2.33203125" style="98"/>
    <col min="7914" max="7914" width="3.88671875" style="98" customWidth="1"/>
    <col min="7915" max="7915" width="9.109375" style="98" bestFit="1" customWidth="1"/>
    <col min="7916" max="7916" width="3.88671875" style="98" customWidth="1"/>
    <col min="7917" max="7920" width="1.33203125" style="98" customWidth="1"/>
    <col min="7921" max="8002" width="3.88671875" style="98" customWidth="1"/>
    <col min="8003" max="8169" width="2.33203125" style="98"/>
    <col min="8170" max="8170" width="3.88671875" style="98" customWidth="1"/>
    <col min="8171" max="8171" width="9.109375" style="98" bestFit="1" customWidth="1"/>
    <col min="8172" max="8172" width="3.88671875" style="98" customWidth="1"/>
    <col min="8173" max="8176" width="1.33203125" style="98" customWidth="1"/>
    <col min="8177" max="8258" width="3.88671875" style="98" customWidth="1"/>
    <col min="8259" max="8425" width="2.33203125" style="98"/>
    <col min="8426" max="8426" width="3.88671875" style="98" customWidth="1"/>
    <col min="8427" max="8427" width="9.109375" style="98" bestFit="1" customWidth="1"/>
    <col min="8428" max="8428" width="3.88671875" style="98" customWidth="1"/>
    <col min="8429" max="8432" width="1.33203125" style="98" customWidth="1"/>
    <col min="8433" max="8514" width="3.88671875" style="98" customWidth="1"/>
    <col min="8515" max="8681" width="2.33203125" style="98"/>
    <col min="8682" max="8682" width="3.88671875" style="98" customWidth="1"/>
    <col min="8683" max="8683" width="9.109375" style="98" bestFit="1" customWidth="1"/>
    <col min="8684" max="8684" width="3.88671875" style="98" customWidth="1"/>
    <col min="8685" max="8688" width="1.33203125" style="98" customWidth="1"/>
    <col min="8689" max="8770" width="3.88671875" style="98" customWidth="1"/>
    <col min="8771" max="8937" width="2.33203125" style="98"/>
    <col min="8938" max="8938" width="3.88671875" style="98" customWidth="1"/>
    <col min="8939" max="8939" width="9.109375" style="98" bestFit="1" customWidth="1"/>
    <col min="8940" max="8940" width="3.88671875" style="98" customWidth="1"/>
    <col min="8941" max="8944" width="1.33203125" style="98" customWidth="1"/>
    <col min="8945" max="9026" width="3.88671875" style="98" customWidth="1"/>
    <col min="9027" max="9193" width="2.33203125" style="98"/>
    <col min="9194" max="9194" width="3.88671875" style="98" customWidth="1"/>
    <col min="9195" max="9195" width="9.109375" style="98" bestFit="1" customWidth="1"/>
    <col min="9196" max="9196" width="3.88671875" style="98" customWidth="1"/>
    <col min="9197" max="9200" width="1.33203125" style="98" customWidth="1"/>
    <col min="9201" max="9282" width="3.88671875" style="98" customWidth="1"/>
    <col min="9283" max="9449" width="2.33203125" style="98"/>
    <col min="9450" max="9450" width="3.88671875" style="98" customWidth="1"/>
    <col min="9451" max="9451" width="9.109375" style="98" bestFit="1" customWidth="1"/>
    <col min="9452" max="9452" width="3.88671875" style="98" customWidth="1"/>
    <col min="9453" max="9456" width="1.33203125" style="98" customWidth="1"/>
    <col min="9457" max="9538" width="3.88671875" style="98" customWidth="1"/>
    <col min="9539" max="9705" width="2.33203125" style="98"/>
    <col min="9706" max="9706" width="3.88671875" style="98" customWidth="1"/>
    <col min="9707" max="9707" width="9.109375" style="98" bestFit="1" customWidth="1"/>
    <col min="9708" max="9708" width="3.88671875" style="98" customWidth="1"/>
    <col min="9709" max="9712" width="1.33203125" style="98" customWidth="1"/>
    <col min="9713" max="9794" width="3.88671875" style="98" customWidth="1"/>
    <col min="9795" max="9961" width="2.33203125" style="98"/>
    <col min="9962" max="9962" width="3.88671875" style="98" customWidth="1"/>
    <col min="9963" max="9963" width="9.109375" style="98" bestFit="1" customWidth="1"/>
    <col min="9964" max="9964" width="3.88671875" style="98" customWidth="1"/>
    <col min="9965" max="9968" width="1.33203125" style="98" customWidth="1"/>
    <col min="9969" max="10050" width="3.88671875" style="98" customWidth="1"/>
    <col min="10051" max="10217" width="2.33203125" style="98"/>
    <col min="10218" max="10218" width="3.88671875" style="98" customWidth="1"/>
    <col min="10219" max="10219" width="9.109375" style="98" bestFit="1" customWidth="1"/>
    <col min="10220" max="10220" width="3.88671875" style="98" customWidth="1"/>
    <col min="10221" max="10224" width="1.33203125" style="98" customWidth="1"/>
    <col min="10225" max="10306" width="3.88671875" style="98" customWidth="1"/>
    <col min="10307" max="10473" width="2.33203125" style="98"/>
    <col min="10474" max="10474" width="3.88671875" style="98" customWidth="1"/>
    <col min="10475" max="10475" width="9.109375" style="98" bestFit="1" customWidth="1"/>
    <col min="10476" max="10476" width="3.88671875" style="98" customWidth="1"/>
    <col min="10477" max="10480" width="1.33203125" style="98" customWidth="1"/>
    <col min="10481" max="10562" width="3.88671875" style="98" customWidth="1"/>
    <col min="10563" max="10729" width="2.33203125" style="98"/>
    <col min="10730" max="10730" width="3.88671875" style="98" customWidth="1"/>
    <col min="10731" max="10731" width="9.109375" style="98" bestFit="1" customWidth="1"/>
    <col min="10732" max="10732" width="3.88671875" style="98" customWidth="1"/>
    <col min="10733" max="10736" width="1.33203125" style="98" customWidth="1"/>
    <col min="10737" max="10818" width="3.88671875" style="98" customWidth="1"/>
    <col min="10819" max="10985" width="2.33203125" style="98"/>
    <col min="10986" max="10986" width="3.88671875" style="98" customWidth="1"/>
    <col min="10987" max="10987" width="9.109375" style="98" bestFit="1" customWidth="1"/>
    <col min="10988" max="10988" width="3.88671875" style="98" customWidth="1"/>
    <col min="10989" max="10992" width="1.33203125" style="98" customWidth="1"/>
    <col min="10993" max="11074" width="3.88671875" style="98" customWidth="1"/>
    <col min="11075" max="11241" width="2.33203125" style="98"/>
    <col min="11242" max="11242" width="3.88671875" style="98" customWidth="1"/>
    <col min="11243" max="11243" width="9.109375" style="98" bestFit="1" customWidth="1"/>
    <col min="11244" max="11244" width="3.88671875" style="98" customWidth="1"/>
    <col min="11245" max="11248" width="1.33203125" style="98" customWidth="1"/>
    <col min="11249" max="11330" width="3.88671875" style="98" customWidth="1"/>
    <col min="11331" max="11497" width="2.33203125" style="98"/>
    <col min="11498" max="11498" width="3.88671875" style="98" customWidth="1"/>
    <col min="11499" max="11499" width="9.109375" style="98" bestFit="1" customWidth="1"/>
    <col min="11500" max="11500" width="3.88671875" style="98" customWidth="1"/>
    <col min="11501" max="11504" width="1.33203125" style="98" customWidth="1"/>
    <col min="11505" max="11586" width="3.88671875" style="98" customWidth="1"/>
    <col min="11587" max="11753" width="2.33203125" style="98"/>
    <col min="11754" max="11754" width="3.88671875" style="98" customWidth="1"/>
    <col min="11755" max="11755" width="9.109375" style="98" bestFit="1" customWidth="1"/>
    <col min="11756" max="11756" width="3.88671875" style="98" customWidth="1"/>
    <col min="11757" max="11760" width="1.33203125" style="98" customWidth="1"/>
    <col min="11761" max="11842" width="3.88671875" style="98" customWidth="1"/>
    <col min="11843" max="12009" width="2.33203125" style="98"/>
    <col min="12010" max="12010" width="3.88671875" style="98" customWidth="1"/>
    <col min="12011" max="12011" width="9.109375" style="98" bestFit="1" customWidth="1"/>
    <col min="12012" max="12012" width="3.88671875" style="98" customWidth="1"/>
    <col min="12013" max="12016" width="1.33203125" style="98" customWidth="1"/>
    <col min="12017" max="12098" width="3.88671875" style="98" customWidth="1"/>
    <col min="12099" max="12265" width="2.33203125" style="98"/>
    <col min="12266" max="12266" width="3.88671875" style="98" customWidth="1"/>
    <col min="12267" max="12267" width="9.109375" style="98" bestFit="1" customWidth="1"/>
    <col min="12268" max="12268" width="3.88671875" style="98" customWidth="1"/>
    <col min="12269" max="12272" width="1.33203125" style="98" customWidth="1"/>
    <col min="12273" max="12354" width="3.88671875" style="98" customWidth="1"/>
    <col min="12355" max="12521" width="2.33203125" style="98"/>
    <col min="12522" max="12522" width="3.88671875" style="98" customWidth="1"/>
    <col min="12523" max="12523" width="9.109375" style="98" bestFit="1" customWidth="1"/>
    <col min="12524" max="12524" width="3.88671875" style="98" customWidth="1"/>
    <col min="12525" max="12528" width="1.33203125" style="98" customWidth="1"/>
    <col min="12529" max="12610" width="3.88671875" style="98" customWidth="1"/>
    <col min="12611" max="12777" width="2.33203125" style="98"/>
    <col min="12778" max="12778" width="3.88671875" style="98" customWidth="1"/>
    <col min="12779" max="12779" width="9.109375" style="98" bestFit="1" customWidth="1"/>
    <col min="12780" max="12780" width="3.88671875" style="98" customWidth="1"/>
    <col min="12781" max="12784" width="1.33203125" style="98" customWidth="1"/>
    <col min="12785" max="12866" width="3.88671875" style="98" customWidth="1"/>
    <col min="12867" max="13033" width="2.33203125" style="98"/>
    <col min="13034" max="13034" width="3.88671875" style="98" customWidth="1"/>
    <col min="13035" max="13035" width="9.109375" style="98" bestFit="1" customWidth="1"/>
    <col min="13036" max="13036" width="3.88671875" style="98" customWidth="1"/>
    <col min="13037" max="13040" width="1.33203125" style="98" customWidth="1"/>
    <col min="13041" max="13122" width="3.88671875" style="98" customWidth="1"/>
    <col min="13123" max="13289" width="2.33203125" style="98"/>
    <col min="13290" max="13290" width="3.88671875" style="98" customWidth="1"/>
    <col min="13291" max="13291" width="9.109375" style="98" bestFit="1" customWidth="1"/>
    <col min="13292" max="13292" width="3.88671875" style="98" customWidth="1"/>
    <col min="13293" max="13296" width="1.33203125" style="98" customWidth="1"/>
    <col min="13297" max="13378" width="3.88671875" style="98" customWidth="1"/>
    <col min="13379" max="13545" width="2.33203125" style="98"/>
    <col min="13546" max="13546" width="3.88671875" style="98" customWidth="1"/>
    <col min="13547" max="13547" width="9.109375" style="98" bestFit="1" customWidth="1"/>
    <col min="13548" max="13548" width="3.88671875" style="98" customWidth="1"/>
    <col min="13549" max="13552" width="1.33203125" style="98" customWidth="1"/>
    <col min="13553" max="13634" width="3.88671875" style="98" customWidth="1"/>
    <col min="13635" max="13801" width="2.33203125" style="98"/>
    <col min="13802" max="13802" width="3.88671875" style="98" customWidth="1"/>
    <col min="13803" max="13803" width="9.109375" style="98" bestFit="1" customWidth="1"/>
    <col min="13804" max="13804" width="3.88671875" style="98" customWidth="1"/>
    <col min="13805" max="13808" width="1.33203125" style="98" customWidth="1"/>
    <col min="13809" max="13890" width="3.88671875" style="98" customWidth="1"/>
    <col min="13891" max="14057" width="2.33203125" style="98"/>
    <col min="14058" max="14058" width="3.88671875" style="98" customWidth="1"/>
    <col min="14059" max="14059" width="9.109375" style="98" bestFit="1" customWidth="1"/>
    <col min="14060" max="14060" width="3.88671875" style="98" customWidth="1"/>
    <col min="14061" max="14064" width="1.33203125" style="98" customWidth="1"/>
    <col min="14065" max="14146" width="3.88671875" style="98" customWidth="1"/>
    <col min="14147" max="14313" width="2.33203125" style="98"/>
    <col min="14314" max="14314" width="3.88671875" style="98" customWidth="1"/>
    <col min="14315" max="14315" width="9.109375" style="98" bestFit="1" customWidth="1"/>
    <col min="14316" max="14316" width="3.88671875" style="98" customWidth="1"/>
    <col min="14317" max="14320" width="1.33203125" style="98" customWidth="1"/>
    <col min="14321" max="14402" width="3.88671875" style="98" customWidth="1"/>
    <col min="14403" max="14569" width="2.33203125" style="98"/>
    <col min="14570" max="14570" width="3.88671875" style="98" customWidth="1"/>
    <col min="14571" max="14571" width="9.109375" style="98" bestFit="1" customWidth="1"/>
    <col min="14572" max="14572" width="3.88671875" style="98" customWidth="1"/>
    <col min="14573" max="14576" width="1.33203125" style="98" customWidth="1"/>
    <col min="14577" max="14658" width="3.88671875" style="98" customWidth="1"/>
    <col min="14659" max="14825" width="2.33203125" style="98"/>
    <col min="14826" max="14826" width="3.88671875" style="98" customWidth="1"/>
    <col min="14827" max="14827" width="9.109375" style="98" bestFit="1" customWidth="1"/>
    <col min="14828" max="14828" width="3.88671875" style="98" customWidth="1"/>
    <col min="14829" max="14832" width="1.33203125" style="98" customWidth="1"/>
    <col min="14833" max="14914" width="3.88671875" style="98" customWidth="1"/>
    <col min="14915" max="15081" width="2.33203125" style="98"/>
    <col min="15082" max="15082" width="3.88671875" style="98" customWidth="1"/>
    <col min="15083" max="15083" width="9.109375" style="98" bestFit="1" customWidth="1"/>
    <col min="15084" max="15084" width="3.88671875" style="98" customWidth="1"/>
    <col min="15085" max="15088" width="1.33203125" style="98" customWidth="1"/>
    <col min="15089" max="15170" width="3.88671875" style="98" customWidth="1"/>
    <col min="15171" max="15337" width="2.33203125" style="98"/>
    <col min="15338" max="15338" width="3.88671875" style="98" customWidth="1"/>
    <col min="15339" max="15339" width="9.109375" style="98" bestFit="1" customWidth="1"/>
    <col min="15340" max="15340" width="3.88671875" style="98" customWidth="1"/>
    <col min="15341" max="15344" width="1.33203125" style="98" customWidth="1"/>
    <col min="15345" max="15426" width="3.88671875" style="98" customWidth="1"/>
    <col min="15427" max="15593" width="2.33203125" style="98"/>
    <col min="15594" max="15594" width="3.88671875" style="98" customWidth="1"/>
    <col min="15595" max="15595" width="9.109375" style="98" bestFit="1" customWidth="1"/>
    <col min="15596" max="15596" width="3.88671875" style="98" customWidth="1"/>
    <col min="15597" max="15600" width="1.33203125" style="98" customWidth="1"/>
    <col min="15601" max="15682" width="3.88671875" style="98" customWidth="1"/>
    <col min="15683" max="15849" width="2.33203125" style="98"/>
    <col min="15850" max="15850" width="3.88671875" style="98" customWidth="1"/>
    <col min="15851" max="15851" width="9.109375" style="98" bestFit="1" customWidth="1"/>
    <col min="15852" max="15852" width="3.88671875" style="98" customWidth="1"/>
    <col min="15853" max="15856" width="1.33203125" style="98" customWidth="1"/>
    <col min="15857" max="15938" width="3.88671875" style="98" customWidth="1"/>
    <col min="15939" max="16105" width="2.33203125" style="98"/>
    <col min="16106" max="16106" width="3.88671875" style="98" customWidth="1"/>
    <col min="16107" max="16107" width="9.109375" style="98" bestFit="1" customWidth="1"/>
    <col min="16108" max="16108" width="3.88671875" style="98" customWidth="1"/>
    <col min="16109" max="16112" width="1.33203125" style="98" customWidth="1"/>
    <col min="16113" max="16194" width="3.88671875" style="98" customWidth="1"/>
    <col min="16195" max="16384" width="2.33203125" style="98"/>
  </cols>
  <sheetData>
    <row r="1" spans="2:79" ht="24.75" customHeight="1" thickBot="1"/>
    <row r="2" spans="2:79" ht="20.25" customHeigh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125"/>
      <c r="BT2" s="125"/>
      <c r="BU2" s="125"/>
      <c r="BV2" s="125"/>
      <c r="BW2" s="125"/>
      <c r="BX2" s="125"/>
      <c r="BY2" s="125"/>
      <c r="BZ2" s="125"/>
      <c r="CA2" s="126"/>
    </row>
    <row r="3" spans="2:79" ht="36" customHeight="1">
      <c r="B3" s="100"/>
      <c r="C3" s="3661" t="s">
        <v>864</v>
      </c>
      <c r="D3" s="3662"/>
      <c r="E3" s="3662"/>
      <c r="F3" s="3662"/>
      <c r="G3" s="3662"/>
      <c r="H3" s="3662"/>
      <c r="I3" s="3662"/>
      <c r="J3" s="3662"/>
      <c r="K3" s="3662"/>
      <c r="L3" s="3662"/>
      <c r="M3" s="3662"/>
      <c r="N3" s="3663"/>
      <c r="O3" s="3667" t="s">
        <v>242</v>
      </c>
      <c r="P3" s="3668"/>
      <c r="Q3" s="3669"/>
      <c r="R3" s="20"/>
      <c r="S3" s="101" t="s">
        <v>522</v>
      </c>
      <c r="T3" s="23"/>
      <c r="U3" s="23"/>
      <c r="V3" s="23"/>
      <c r="W3" s="23"/>
      <c r="X3" s="23"/>
      <c r="Y3" s="23"/>
      <c r="Z3" s="23"/>
      <c r="AA3" s="23"/>
      <c r="AB3" s="23"/>
      <c r="AC3" s="23"/>
      <c r="AD3" s="20"/>
      <c r="AE3" s="20"/>
      <c r="AF3" s="20"/>
      <c r="AG3" s="20"/>
      <c r="AH3" s="101"/>
      <c r="AI3" s="101"/>
      <c r="AJ3" s="101"/>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S3" s="104"/>
      <c r="BT3" s="104"/>
      <c r="BU3" s="104"/>
      <c r="CA3" s="103"/>
    </row>
    <row r="4" spans="2:79" ht="36" customHeight="1">
      <c r="B4" s="100"/>
      <c r="C4" s="3664"/>
      <c r="D4" s="3665"/>
      <c r="E4" s="3665"/>
      <c r="F4" s="3665"/>
      <c r="G4" s="3665"/>
      <c r="H4" s="3665"/>
      <c r="I4" s="3665"/>
      <c r="J4" s="3665"/>
      <c r="K4" s="3665"/>
      <c r="L4" s="3665"/>
      <c r="M4" s="3665"/>
      <c r="N4" s="3666"/>
      <c r="O4" s="3670"/>
      <c r="P4" s="3671"/>
      <c r="Q4" s="3672"/>
      <c r="R4" s="20"/>
      <c r="S4" s="105" t="s">
        <v>523</v>
      </c>
      <c r="T4" s="23"/>
      <c r="U4" s="23"/>
      <c r="V4" s="23"/>
      <c r="W4" s="23"/>
      <c r="X4" s="23"/>
      <c r="Y4" s="23"/>
      <c r="Z4" s="23"/>
      <c r="AA4" s="23"/>
      <c r="AB4" s="23"/>
      <c r="AC4" s="23"/>
      <c r="AD4" s="20"/>
      <c r="AE4" s="20"/>
      <c r="AF4" s="20"/>
      <c r="AG4" s="20"/>
      <c r="AH4" s="101"/>
      <c r="AI4" s="101"/>
      <c r="AJ4" s="101"/>
      <c r="CA4" s="103"/>
    </row>
    <row r="5" spans="2:79" ht="30.75" customHeight="1">
      <c r="B5" s="100"/>
      <c r="D5" s="106"/>
      <c r="E5" s="106"/>
      <c r="F5" s="106"/>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CA5" s="103"/>
    </row>
    <row r="6" spans="2:79" ht="30.75" customHeight="1">
      <c r="B6" s="100"/>
      <c r="D6" s="106"/>
      <c r="E6" s="106"/>
      <c r="F6" s="106"/>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CA6" s="103"/>
    </row>
    <row r="7" spans="2:79" ht="30" customHeight="1">
      <c r="B7" s="100"/>
      <c r="C7" s="23" t="s">
        <v>540</v>
      </c>
      <c r="D7" s="285" t="s">
        <v>2653</v>
      </c>
      <c r="E7" s="106"/>
      <c r="G7" s="128"/>
      <c r="H7" s="309"/>
      <c r="I7" s="309"/>
      <c r="J7" s="310"/>
      <c r="K7" s="313"/>
      <c r="L7" s="313"/>
      <c r="M7" s="313"/>
      <c r="N7" s="313"/>
      <c r="O7" s="313"/>
      <c r="P7" s="310"/>
      <c r="Q7" s="310"/>
      <c r="AC7" s="310"/>
      <c r="AD7" s="106"/>
      <c r="AE7" s="110"/>
      <c r="AF7" s="109"/>
      <c r="AG7" s="309"/>
      <c r="AH7" s="309"/>
      <c r="AI7" s="310"/>
      <c r="AJ7" s="313"/>
      <c r="AK7" s="313"/>
      <c r="AL7" s="313"/>
      <c r="AM7" s="313"/>
      <c r="AN7" s="313"/>
      <c r="AO7" s="313"/>
      <c r="AP7" s="30"/>
      <c r="AT7" s="3743"/>
      <c r="AU7" s="3743"/>
      <c r="AV7" s="3743"/>
      <c r="AW7" s="3743"/>
      <c r="AX7" s="3743"/>
      <c r="AY7" s="3743"/>
      <c r="AZ7" s="3743"/>
      <c r="BA7" s="3743"/>
      <c r="BB7" s="3743"/>
      <c r="BC7" s="3743"/>
      <c r="BD7" s="3743"/>
      <c r="BE7" s="3743"/>
      <c r="BF7" s="3743"/>
      <c r="BG7" s="3743"/>
      <c r="BH7" s="3743"/>
      <c r="BI7" s="3743"/>
      <c r="BJ7" s="3743"/>
      <c r="BK7" s="3743"/>
      <c r="BL7" s="3743"/>
      <c r="BM7" s="3743"/>
      <c r="BN7" s="3743"/>
      <c r="BO7" s="3743"/>
      <c r="BP7" s="3743"/>
      <c r="BQ7" s="3743"/>
      <c r="BR7" s="3743"/>
      <c r="BS7" s="3743"/>
      <c r="BT7" s="3743"/>
      <c r="BU7" s="3743"/>
      <c r="BV7" s="3743"/>
      <c r="BW7" s="3743"/>
      <c r="CA7" s="103"/>
    </row>
    <row r="8" spans="2:79" ht="30" customHeight="1">
      <c r="B8" s="100"/>
      <c r="D8" s="108" t="s">
        <v>2654</v>
      </c>
      <c r="E8" s="106"/>
      <c r="G8" s="128"/>
      <c r="H8" s="309"/>
      <c r="I8" s="309"/>
      <c r="J8" s="310"/>
      <c r="K8" s="313"/>
      <c r="L8" s="313"/>
      <c r="M8" s="313"/>
      <c r="N8" s="313"/>
      <c r="O8" s="313"/>
      <c r="P8" s="310"/>
      <c r="Q8" s="310"/>
      <c r="AC8" s="310"/>
      <c r="AD8" s="106"/>
      <c r="AE8" s="110"/>
      <c r="AF8" s="109"/>
      <c r="AG8" s="309"/>
      <c r="AH8" s="309"/>
      <c r="AI8" s="310"/>
      <c r="AJ8" s="313"/>
      <c r="AK8" s="313"/>
      <c r="AL8" s="313"/>
      <c r="AM8" s="313"/>
      <c r="AN8" s="313"/>
      <c r="AO8" s="313"/>
      <c r="AP8" s="30"/>
      <c r="AQ8" s="20"/>
      <c r="AR8" s="20"/>
      <c r="AS8" s="20"/>
      <c r="AT8" s="3743"/>
      <c r="AU8" s="3743"/>
      <c r="AV8" s="3743"/>
      <c r="AW8" s="3743"/>
      <c r="AX8" s="3743"/>
      <c r="AY8" s="3743"/>
      <c r="AZ8" s="3743"/>
      <c r="BA8" s="3743"/>
      <c r="BB8" s="3743"/>
      <c r="BC8" s="3743"/>
      <c r="BD8" s="3743"/>
      <c r="BE8" s="3743"/>
      <c r="BF8" s="3743"/>
      <c r="BG8" s="3743"/>
      <c r="BH8" s="3743"/>
      <c r="BI8" s="3743"/>
      <c r="BJ8" s="3743"/>
      <c r="BK8" s="3743"/>
      <c r="BL8" s="3743"/>
      <c r="BM8" s="3743"/>
      <c r="BN8" s="3743"/>
      <c r="BO8" s="3743"/>
      <c r="BP8" s="3743"/>
      <c r="BQ8" s="3743"/>
      <c r="BR8" s="3743"/>
      <c r="BS8" s="3743"/>
      <c r="BT8" s="3743"/>
      <c r="BU8" s="3743"/>
      <c r="BV8" s="3743"/>
      <c r="BW8" s="3743"/>
      <c r="CA8" s="103"/>
    </row>
    <row r="9" spans="2:79" ht="30" customHeight="1">
      <c r="B9" s="100"/>
      <c r="E9" s="106"/>
      <c r="F9" s="109"/>
      <c r="G9" s="109"/>
      <c r="H9" s="310"/>
      <c r="I9" s="310"/>
      <c r="J9" s="310"/>
      <c r="K9" s="310"/>
      <c r="L9" s="310"/>
      <c r="M9" s="310"/>
      <c r="N9" s="310"/>
      <c r="O9" s="310"/>
      <c r="P9" s="310"/>
      <c r="Q9" s="310"/>
      <c r="R9" s="310"/>
      <c r="AC9" s="310"/>
      <c r="AD9" s="310"/>
      <c r="AE9" s="310"/>
      <c r="AF9" s="310"/>
      <c r="AG9" s="310"/>
      <c r="AH9" s="310"/>
      <c r="AI9" s="310"/>
      <c r="AJ9" s="310"/>
      <c r="AK9" s="310"/>
      <c r="AL9" s="310"/>
      <c r="AM9" s="310"/>
      <c r="AN9" s="310"/>
      <c r="AO9" s="310"/>
      <c r="AP9" s="310"/>
      <c r="BD9" s="310"/>
      <c r="BE9" s="310"/>
      <c r="BP9" s="313"/>
      <c r="BQ9" s="21"/>
      <c r="BR9" s="21"/>
      <c r="BS9" s="21"/>
      <c r="BT9" s="21"/>
      <c r="BU9" s="3914" t="s">
        <v>959</v>
      </c>
      <c r="BV9" s="3914"/>
      <c r="BW9" s="3914"/>
      <c r="CA9" s="103"/>
    </row>
    <row r="10" spans="2:79" s="26" customFormat="1" ht="30" customHeight="1">
      <c r="B10" s="118"/>
      <c r="D10" s="192" t="s">
        <v>6</v>
      </c>
      <c r="E10" s="192"/>
      <c r="F10" s="23" t="s">
        <v>2656</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Q10" s="3696"/>
      <c r="AR10" s="3743"/>
      <c r="AS10" s="3743"/>
      <c r="AT10" s="1356"/>
      <c r="AU10" s="1356"/>
      <c r="AV10" s="1356"/>
      <c r="AW10" s="1356"/>
      <c r="AX10" s="1356"/>
      <c r="AY10" s="1356"/>
      <c r="AZ10" s="1356"/>
      <c r="BA10" s="1356"/>
      <c r="BB10" s="1356"/>
      <c r="BC10" s="1356"/>
      <c r="BD10" s="1356"/>
      <c r="BE10" s="1356"/>
      <c r="BF10" s="1356"/>
      <c r="BG10" s="1356"/>
      <c r="BH10" s="1356"/>
      <c r="BI10" s="1356"/>
      <c r="BJ10" s="2879">
        <v>64</v>
      </c>
      <c r="BK10" s="2879"/>
      <c r="BL10" s="2880"/>
      <c r="BM10" s="3277"/>
      <c r="BN10" s="3278"/>
      <c r="BO10" s="3278"/>
      <c r="BP10" s="3278"/>
      <c r="BQ10" s="3278"/>
      <c r="BR10" s="3278"/>
      <c r="BS10" s="3278"/>
      <c r="BT10" s="3278"/>
      <c r="BU10" s="3278"/>
      <c r="BV10" s="3278"/>
      <c r="BW10" s="3279"/>
      <c r="BX10" s="3873" t="s">
        <v>45</v>
      </c>
      <c r="BY10" s="3874"/>
      <c r="CA10" s="119"/>
    </row>
    <row r="11" spans="2:79" s="26" customFormat="1" ht="30" customHeight="1">
      <c r="B11" s="118"/>
      <c r="D11" s="192"/>
      <c r="E11" s="192"/>
      <c r="F11" s="29" t="s">
        <v>2657</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Q11" s="3743"/>
      <c r="AR11" s="3743"/>
      <c r="AS11" s="3743"/>
      <c r="AT11" s="1356"/>
      <c r="AU11" s="1356"/>
      <c r="AV11" s="1356"/>
      <c r="AW11" s="1356"/>
      <c r="AX11" s="1356"/>
      <c r="AY11" s="1356"/>
      <c r="AZ11" s="1356"/>
      <c r="BA11" s="1356"/>
      <c r="BB11" s="1356"/>
      <c r="BC11" s="1356"/>
      <c r="BD11" s="1356"/>
      <c r="BE11" s="1356"/>
      <c r="BF11" s="1356"/>
      <c r="BG11" s="1356"/>
      <c r="BH11" s="1356"/>
      <c r="BI11" s="1356"/>
      <c r="BJ11" s="2879"/>
      <c r="BK11" s="2879"/>
      <c r="BL11" s="2880"/>
      <c r="BM11" s="3280"/>
      <c r="BN11" s="3281"/>
      <c r="BO11" s="3281"/>
      <c r="BP11" s="3281"/>
      <c r="BQ11" s="3281"/>
      <c r="BR11" s="3281"/>
      <c r="BS11" s="3281"/>
      <c r="BT11" s="3281"/>
      <c r="BU11" s="3281"/>
      <c r="BV11" s="3281"/>
      <c r="BW11" s="3282"/>
      <c r="BX11" s="3873"/>
      <c r="BY11" s="3874"/>
      <c r="CA11" s="119"/>
    </row>
    <row r="12" spans="2:79" s="20" customFormat="1" ht="30" customHeight="1">
      <c r="B12" s="114"/>
      <c r="D12" s="128"/>
      <c r="F12" s="24"/>
      <c r="G12" s="207"/>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T12" s="1503"/>
      <c r="AU12" s="1503"/>
      <c r="AV12" s="1503"/>
      <c r="AW12" s="1503"/>
      <c r="AX12" s="1503"/>
      <c r="AY12" s="1503"/>
      <c r="AZ12" s="1503"/>
      <c r="BA12" s="1503"/>
      <c r="BB12" s="1503"/>
      <c r="BC12" s="1503"/>
      <c r="BD12" s="1503"/>
      <c r="BE12" s="1503"/>
      <c r="BF12" s="1503"/>
      <c r="BG12" s="1503"/>
      <c r="BH12" s="1503"/>
      <c r="BI12" s="1503"/>
      <c r="BJ12" s="1503"/>
      <c r="BK12" s="1503"/>
      <c r="BL12" s="1503"/>
      <c r="BM12" s="1503"/>
      <c r="BN12" s="1503"/>
      <c r="BO12" s="1503"/>
      <c r="BP12" s="1503"/>
      <c r="BQ12" s="1503"/>
      <c r="BR12" s="1503"/>
      <c r="BS12" s="1503"/>
      <c r="BT12" s="1503"/>
      <c r="BU12" s="1503"/>
      <c r="BV12" s="1503"/>
      <c r="BW12" s="1503"/>
      <c r="CA12" s="116"/>
    </row>
    <row r="13" spans="2:79" s="20" customFormat="1" ht="30" customHeight="1">
      <c r="B13" s="114"/>
      <c r="D13" s="192" t="s">
        <v>7</v>
      </c>
      <c r="E13" s="192"/>
      <c r="F13" s="23" t="s">
        <v>517</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Q13" s="3696"/>
      <c r="AR13" s="3743"/>
      <c r="AS13" s="3743"/>
      <c r="AT13" s="1356"/>
      <c r="AU13" s="1356"/>
      <c r="AV13" s="1356"/>
      <c r="AW13" s="1356"/>
      <c r="AX13" s="1356"/>
      <c r="AY13" s="1356"/>
      <c r="AZ13" s="1356"/>
      <c r="BA13" s="1356"/>
      <c r="BB13" s="1356"/>
      <c r="BC13" s="1356"/>
      <c r="BD13" s="1356"/>
      <c r="BE13" s="1356"/>
      <c r="BF13" s="1356"/>
      <c r="BG13" s="1356"/>
      <c r="BH13" s="1356"/>
      <c r="BI13" s="1356"/>
      <c r="BJ13" s="2879">
        <v>65</v>
      </c>
      <c r="BK13" s="2879"/>
      <c r="BL13" s="2880"/>
      <c r="BM13" s="3277"/>
      <c r="BN13" s="3278"/>
      <c r="BO13" s="3278"/>
      <c r="BP13" s="3278"/>
      <c r="BQ13" s="3278"/>
      <c r="BR13" s="3278"/>
      <c r="BS13" s="3278"/>
      <c r="BT13" s="3278"/>
      <c r="BU13" s="3278"/>
      <c r="BV13" s="3278"/>
      <c r="BW13" s="3279"/>
      <c r="BX13" s="3873" t="s">
        <v>45</v>
      </c>
      <c r="BY13" s="3874"/>
      <c r="CA13" s="116"/>
    </row>
    <row r="14" spans="2:79" s="20" customFormat="1" ht="30" customHeight="1">
      <c r="B14" s="114"/>
      <c r="D14" s="192"/>
      <c r="E14" s="192"/>
      <c r="F14" s="29" t="s">
        <v>972</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Q14" s="3743"/>
      <c r="AR14" s="3743"/>
      <c r="AS14" s="3743"/>
      <c r="AT14" s="1356"/>
      <c r="AU14" s="1356"/>
      <c r="AV14" s="1356"/>
      <c r="AW14" s="1356"/>
      <c r="AX14" s="1356"/>
      <c r="AY14" s="1356"/>
      <c r="AZ14" s="1356"/>
      <c r="BA14" s="1356"/>
      <c r="BB14" s="1356"/>
      <c r="BC14" s="1356"/>
      <c r="BD14" s="1356"/>
      <c r="BE14" s="1356"/>
      <c r="BF14" s="1356"/>
      <c r="BG14" s="1356"/>
      <c r="BH14" s="1356"/>
      <c r="BI14" s="1356"/>
      <c r="BJ14" s="2879"/>
      <c r="BK14" s="2879"/>
      <c r="BL14" s="2880"/>
      <c r="BM14" s="3280"/>
      <c r="BN14" s="3281"/>
      <c r="BO14" s="3281"/>
      <c r="BP14" s="3281"/>
      <c r="BQ14" s="3281"/>
      <c r="BR14" s="3281"/>
      <c r="BS14" s="3281"/>
      <c r="BT14" s="3281"/>
      <c r="BU14" s="3281"/>
      <c r="BV14" s="3281"/>
      <c r="BW14" s="3282"/>
      <c r="BX14" s="3873"/>
      <c r="BY14" s="3874"/>
      <c r="CA14" s="116"/>
    </row>
    <row r="15" spans="2:79" s="20" customFormat="1" ht="30" customHeight="1">
      <c r="B15" s="114"/>
      <c r="D15" s="127"/>
      <c r="F15" s="24"/>
      <c r="G15" s="207"/>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T15" s="1503"/>
      <c r="AU15" s="1503"/>
      <c r="AV15" s="1503"/>
      <c r="AW15" s="1503"/>
      <c r="AX15" s="1503"/>
      <c r="AY15" s="1503"/>
      <c r="AZ15" s="1503"/>
      <c r="BA15" s="1503"/>
      <c r="BB15" s="1503"/>
      <c r="BC15" s="1503"/>
      <c r="BD15" s="1503"/>
      <c r="BE15" s="1503"/>
      <c r="BF15" s="1503"/>
      <c r="BG15" s="1503"/>
      <c r="BH15" s="1503"/>
      <c r="BI15" s="1503"/>
      <c r="BJ15" s="1503"/>
      <c r="BK15" s="1503"/>
      <c r="BL15" s="1503"/>
      <c r="BM15" s="1503"/>
      <c r="BN15" s="1503"/>
      <c r="BO15" s="1503"/>
      <c r="BP15" s="1503"/>
      <c r="BQ15" s="1503"/>
      <c r="BR15" s="1503"/>
      <c r="BS15" s="1503"/>
      <c r="BT15" s="1503"/>
      <c r="BU15" s="1503"/>
      <c r="BV15" s="1503"/>
      <c r="BW15" s="1503"/>
      <c r="CA15" s="116"/>
    </row>
    <row r="16" spans="2:79" s="20" customFormat="1" ht="30" customHeight="1">
      <c r="B16" s="114"/>
      <c r="D16" s="192" t="s">
        <v>646</v>
      </c>
      <c r="E16" s="192"/>
      <c r="F16" s="23" t="s">
        <v>518</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Q16" s="3696"/>
      <c r="AR16" s="3743"/>
      <c r="AS16" s="3743"/>
      <c r="AT16" s="1356"/>
      <c r="AU16" s="1356"/>
      <c r="AV16" s="1356"/>
      <c r="AW16" s="1356"/>
      <c r="AX16" s="1356"/>
      <c r="AY16" s="1356"/>
      <c r="AZ16" s="1356"/>
      <c r="BA16" s="1356"/>
      <c r="BB16" s="1356"/>
      <c r="BC16" s="1356"/>
      <c r="BD16" s="1356"/>
      <c r="BE16" s="1356"/>
      <c r="BF16" s="1356"/>
      <c r="BG16" s="1356"/>
      <c r="BH16" s="1356"/>
      <c r="BI16" s="1356"/>
      <c r="BJ16" s="2879">
        <v>66</v>
      </c>
      <c r="BK16" s="2879"/>
      <c r="BL16" s="2880"/>
      <c r="BM16" s="3277"/>
      <c r="BN16" s="3278"/>
      <c r="BO16" s="3278"/>
      <c r="BP16" s="3278"/>
      <c r="BQ16" s="3278"/>
      <c r="BR16" s="3278"/>
      <c r="BS16" s="3278"/>
      <c r="BT16" s="3278"/>
      <c r="BU16" s="3278"/>
      <c r="BV16" s="3278"/>
      <c r="BW16" s="3279"/>
      <c r="BX16" s="3873" t="s">
        <v>45</v>
      </c>
      <c r="BY16" s="3874"/>
      <c r="CA16" s="116"/>
    </row>
    <row r="17" spans="2:79" s="20" customFormat="1" ht="30" customHeight="1">
      <c r="B17" s="114"/>
      <c r="D17" s="192"/>
      <c r="E17" s="192"/>
      <c r="F17" s="29" t="s">
        <v>519</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Q17" s="3696"/>
      <c r="AR17" s="3743"/>
      <c r="AS17" s="3743"/>
      <c r="AT17" s="1356"/>
      <c r="AU17" s="1356"/>
      <c r="AV17" s="1356"/>
      <c r="AW17" s="1356"/>
      <c r="AX17" s="1356"/>
      <c r="AY17" s="1356"/>
      <c r="AZ17" s="1356"/>
      <c r="BA17" s="1356"/>
      <c r="BB17" s="1356"/>
      <c r="BC17" s="1356"/>
      <c r="BD17" s="1356"/>
      <c r="BE17" s="1356"/>
      <c r="BF17" s="1356"/>
      <c r="BG17" s="1356"/>
      <c r="BH17" s="1356"/>
      <c r="BI17" s="1356"/>
      <c r="BJ17" s="2879"/>
      <c r="BK17" s="2879"/>
      <c r="BL17" s="2880"/>
      <c r="BM17" s="3280"/>
      <c r="BN17" s="3281"/>
      <c r="BO17" s="3281"/>
      <c r="BP17" s="3281"/>
      <c r="BQ17" s="3281"/>
      <c r="BR17" s="3281"/>
      <c r="BS17" s="3281"/>
      <c r="BT17" s="3281"/>
      <c r="BU17" s="3281"/>
      <c r="BV17" s="3281"/>
      <c r="BW17" s="3282"/>
      <c r="BX17" s="3873"/>
      <c r="BY17" s="3874"/>
      <c r="CA17" s="116"/>
    </row>
    <row r="18" spans="2:79" s="20" customFormat="1" ht="30" customHeight="1">
      <c r="B18" s="114"/>
      <c r="D18" s="192"/>
      <c r="E18" s="192"/>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Q18" s="3696"/>
      <c r="AR18" s="3743"/>
      <c r="AS18" s="3743"/>
      <c r="AT18" s="1356"/>
      <c r="AU18" s="1356"/>
      <c r="AV18" s="1356"/>
      <c r="AW18" s="1356"/>
      <c r="AX18" s="1356"/>
      <c r="AY18" s="1356"/>
      <c r="AZ18" s="1356"/>
      <c r="BA18" s="1356"/>
      <c r="BB18" s="1356"/>
      <c r="BC18" s="1356"/>
      <c r="BD18" s="1356"/>
      <c r="BE18" s="1356"/>
      <c r="BF18" s="1356"/>
      <c r="BG18" s="1356"/>
      <c r="BH18" s="1356"/>
      <c r="BI18" s="1356"/>
      <c r="BJ18" s="2126"/>
      <c r="BK18" s="2126"/>
      <c r="BL18" s="2126"/>
      <c r="BM18" s="1356"/>
      <c r="BN18" s="1356"/>
      <c r="BO18" s="1356"/>
      <c r="BP18" s="1356"/>
      <c r="BQ18" s="1356"/>
      <c r="BR18" s="1356"/>
      <c r="BS18" s="1356"/>
      <c r="BT18" s="1356"/>
      <c r="BU18" s="1356"/>
      <c r="BV18" s="1356"/>
      <c r="BW18" s="1356"/>
      <c r="BX18" s="24"/>
      <c r="BY18" s="24"/>
      <c r="CA18" s="116"/>
    </row>
    <row r="19" spans="2:79" s="20" customFormat="1" ht="30" customHeight="1">
      <c r="B19" s="114"/>
      <c r="D19" s="192" t="s">
        <v>2317</v>
      </c>
      <c r="E19" s="192"/>
      <c r="F19" s="23" t="s">
        <v>2658</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Q19" s="3696"/>
      <c r="AR19" s="3743"/>
      <c r="AS19" s="3743"/>
      <c r="AT19" s="1356"/>
      <c r="AU19" s="1356"/>
      <c r="AV19" s="1356"/>
      <c r="AW19" s="1356"/>
      <c r="AX19" s="1356"/>
      <c r="AY19" s="1356"/>
      <c r="AZ19" s="1356"/>
      <c r="BA19" s="1356"/>
      <c r="BB19" s="1356"/>
      <c r="BC19" s="1356"/>
      <c r="BD19" s="1356"/>
      <c r="BE19" s="1356"/>
      <c r="BF19" s="1356"/>
      <c r="BG19" s="1356"/>
      <c r="BH19" s="1356"/>
      <c r="BI19" s="1356"/>
      <c r="BJ19" s="2879">
        <v>67</v>
      </c>
      <c r="BK19" s="2879"/>
      <c r="BL19" s="2880"/>
      <c r="BM19" s="3277"/>
      <c r="BN19" s="3278"/>
      <c r="BO19" s="3278"/>
      <c r="BP19" s="3278"/>
      <c r="BQ19" s="3278"/>
      <c r="BR19" s="3278"/>
      <c r="BS19" s="3278"/>
      <c r="BT19" s="3278"/>
      <c r="BU19" s="3278"/>
      <c r="BV19" s="3278"/>
      <c r="BW19" s="3279"/>
      <c r="BX19" s="3873" t="s">
        <v>45</v>
      </c>
      <c r="BY19" s="3874"/>
      <c r="CA19" s="116"/>
    </row>
    <row r="20" spans="2:79" s="20" customFormat="1" ht="30" customHeight="1">
      <c r="B20" s="114"/>
      <c r="D20" s="192"/>
      <c r="E20" s="192"/>
      <c r="F20" s="29" t="s">
        <v>2659</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Q20" s="3696"/>
      <c r="AR20" s="3743"/>
      <c r="AS20" s="3743"/>
      <c r="AT20" s="1356"/>
      <c r="AU20" s="1356"/>
      <c r="AV20" s="1356"/>
      <c r="AW20" s="1356"/>
      <c r="AX20" s="1356"/>
      <c r="AY20" s="1356"/>
      <c r="AZ20" s="1356"/>
      <c r="BA20" s="1356"/>
      <c r="BB20" s="1356"/>
      <c r="BC20" s="1356"/>
      <c r="BD20" s="1356"/>
      <c r="BE20" s="1356"/>
      <c r="BF20" s="1356"/>
      <c r="BG20" s="1356"/>
      <c r="BH20" s="1356"/>
      <c r="BI20" s="1356"/>
      <c r="BJ20" s="2879"/>
      <c r="BK20" s="2879"/>
      <c r="BL20" s="2880"/>
      <c r="BM20" s="3280"/>
      <c r="BN20" s="3281"/>
      <c r="BO20" s="3281"/>
      <c r="BP20" s="3281"/>
      <c r="BQ20" s="3281"/>
      <c r="BR20" s="3281"/>
      <c r="BS20" s="3281"/>
      <c r="BT20" s="3281"/>
      <c r="BU20" s="3281"/>
      <c r="BV20" s="3281"/>
      <c r="BW20" s="3282"/>
      <c r="BX20" s="3873"/>
      <c r="BY20" s="3874"/>
      <c r="CA20" s="116"/>
    </row>
    <row r="21" spans="2:79" s="20" customFormat="1" ht="30" customHeight="1">
      <c r="B21" s="114"/>
      <c r="D21" s="192"/>
      <c r="E21" s="192"/>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Q21" s="3743"/>
      <c r="AR21" s="3743"/>
      <c r="AS21" s="3743"/>
      <c r="AT21" s="1356"/>
      <c r="AU21" s="1356"/>
      <c r="AV21" s="1356"/>
      <c r="AW21" s="1356"/>
      <c r="AX21" s="1356"/>
      <c r="AY21" s="1356"/>
      <c r="AZ21" s="1356"/>
      <c r="BA21" s="1356"/>
      <c r="BB21" s="1356"/>
      <c r="BC21" s="1356"/>
      <c r="BD21" s="1356"/>
      <c r="BE21" s="1356"/>
      <c r="BF21" s="1356"/>
      <c r="BG21" s="1356"/>
      <c r="BH21" s="1356"/>
      <c r="BI21" s="1356"/>
      <c r="BJ21" s="2126"/>
      <c r="BK21" s="2126"/>
      <c r="BL21" s="2126"/>
      <c r="BM21" s="1356"/>
      <c r="BN21" s="1356"/>
      <c r="BO21" s="1356"/>
      <c r="BP21" s="1356"/>
      <c r="BQ21" s="1356"/>
      <c r="BR21" s="1356"/>
      <c r="BS21" s="1356"/>
      <c r="BT21" s="1356"/>
      <c r="BU21" s="1356"/>
      <c r="BV21" s="1356"/>
      <c r="BW21" s="1356"/>
      <c r="BX21" s="24"/>
      <c r="BY21" s="24"/>
      <c r="CA21" s="116"/>
    </row>
    <row r="22" spans="2:79" s="20" customFormat="1" ht="30" customHeight="1">
      <c r="B22" s="114"/>
      <c r="D22" s="192" t="s">
        <v>422</v>
      </c>
      <c r="E22" s="192"/>
      <c r="F22" s="23" t="s">
        <v>521</v>
      </c>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Q22" s="2032"/>
      <c r="AR22" s="2032"/>
      <c r="AS22" s="2032"/>
      <c r="AT22" s="1356"/>
      <c r="AU22" s="1356"/>
      <c r="AV22" s="1356"/>
      <c r="AW22" s="1356"/>
      <c r="AX22" s="1356"/>
      <c r="AY22" s="1356"/>
      <c r="AZ22" s="1356"/>
      <c r="BA22" s="1356"/>
      <c r="BB22" s="1356"/>
      <c r="BC22" s="1356"/>
      <c r="BD22" s="1356"/>
      <c r="BE22" s="1356"/>
      <c r="BF22" s="1356"/>
      <c r="BG22" s="1356"/>
      <c r="BH22" s="1356"/>
      <c r="BI22" s="1356"/>
      <c r="BJ22" s="2879">
        <v>68</v>
      </c>
      <c r="BK22" s="2879"/>
      <c r="BL22" s="2880"/>
      <c r="BM22" s="3277"/>
      <c r="BN22" s="3278"/>
      <c r="BO22" s="3278"/>
      <c r="BP22" s="3278"/>
      <c r="BQ22" s="3278"/>
      <c r="BR22" s="3278"/>
      <c r="BS22" s="3278"/>
      <c r="BT22" s="3278"/>
      <c r="BU22" s="3278"/>
      <c r="BV22" s="3278"/>
      <c r="BW22" s="3279"/>
      <c r="BX22" s="3873" t="s">
        <v>45</v>
      </c>
      <c r="BY22" s="3874"/>
      <c r="CA22" s="116"/>
    </row>
    <row r="23" spans="2:79" s="20" customFormat="1" ht="30" customHeight="1">
      <c r="B23" s="114"/>
      <c r="D23" s="192"/>
      <c r="E23" s="192"/>
      <c r="F23" s="29" t="s">
        <v>520</v>
      </c>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Q23" s="2032"/>
      <c r="AR23" s="2032"/>
      <c r="AS23" s="2032"/>
      <c r="AT23" s="1356"/>
      <c r="AU23" s="1356"/>
      <c r="AV23" s="1356"/>
      <c r="AW23" s="1356"/>
      <c r="AX23" s="1356"/>
      <c r="AY23" s="1356"/>
      <c r="AZ23" s="1356"/>
      <c r="BA23" s="1356"/>
      <c r="BB23" s="1356"/>
      <c r="BC23" s="1356"/>
      <c r="BD23" s="1356"/>
      <c r="BE23" s="1356"/>
      <c r="BF23" s="1356"/>
      <c r="BG23" s="1356"/>
      <c r="BH23" s="1356"/>
      <c r="BI23" s="1356"/>
      <c r="BJ23" s="2879"/>
      <c r="BK23" s="2879"/>
      <c r="BL23" s="2880"/>
      <c r="BM23" s="3280"/>
      <c r="BN23" s="3281"/>
      <c r="BO23" s="3281"/>
      <c r="BP23" s="3281"/>
      <c r="BQ23" s="3281"/>
      <c r="BR23" s="3281"/>
      <c r="BS23" s="3281"/>
      <c r="BT23" s="3281"/>
      <c r="BU23" s="3281"/>
      <c r="BV23" s="3281"/>
      <c r="BW23" s="3282"/>
      <c r="BX23" s="3873"/>
      <c r="BY23" s="3874"/>
      <c r="CA23" s="116"/>
    </row>
    <row r="24" spans="2:79" s="20" customFormat="1" ht="30" customHeight="1">
      <c r="B24" s="114"/>
      <c r="D24" s="192"/>
      <c r="E24" s="192"/>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Q24" s="2032"/>
      <c r="AR24" s="2032"/>
      <c r="AS24" s="2032"/>
      <c r="AT24" s="1356"/>
      <c r="AU24" s="1356"/>
      <c r="AV24" s="1356"/>
      <c r="AW24" s="1356"/>
      <c r="AX24" s="1356"/>
      <c r="AY24" s="1356"/>
      <c r="AZ24" s="1356"/>
      <c r="BA24" s="1356"/>
      <c r="BB24" s="1356"/>
      <c r="BC24" s="1356"/>
      <c r="BD24" s="1356"/>
      <c r="BE24" s="1356"/>
      <c r="BF24" s="1356"/>
      <c r="BG24" s="1356"/>
      <c r="BH24" s="1356"/>
      <c r="BI24" s="1356"/>
      <c r="BJ24" s="2051"/>
      <c r="BK24" s="2051"/>
      <c r="BL24" s="2051"/>
      <c r="BM24" s="1374"/>
      <c r="BN24" s="1374"/>
      <c r="BO24" s="1374"/>
      <c r="BP24" s="1374"/>
      <c r="BQ24" s="1374"/>
      <c r="BR24" s="1374"/>
      <c r="BS24" s="1374"/>
      <c r="BT24" s="1374"/>
      <c r="BU24" s="1374"/>
      <c r="BV24" s="1374"/>
      <c r="BW24" s="1374"/>
      <c r="BX24" s="2052"/>
      <c r="BY24" s="2052"/>
      <c r="CA24" s="116"/>
    </row>
    <row r="25" spans="2:79" s="20" customFormat="1" ht="30" customHeight="1">
      <c r="B25" s="114"/>
      <c r="D25" s="192" t="s">
        <v>2655</v>
      </c>
      <c r="E25" s="192"/>
      <c r="F25" s="23" t="s">
        <v>973</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Q25" s="2032"/>
      <c r="AR25" s="2032"/>
      <c r="AS25" s="2032"/>
      <c r="AT25" s="1356"/>
      <c r="AU25" s="1356"/>
      <c r="AV25" s="1356"/>
      <c r="AW25" s="1356"/>
      <c r="AX25" s="1356"/>
      <c r="AY25" s="1356"/>
      <c r="AZ25" s="1356"/>
      <c r="BA25" s="1356"/>
      <c r="BB25" s="1356"/>
      <c r="BC25" s="1356"/>
      <c r="BD25" s="1356"/>
      <c r="BE25" s="1356"/>
      <c r="BF25" s="1356"/>
      <c r="BG25" s="1356"/>
      <c r="BH25" s="1356"/>
      <c r="BI25" s="1356"/>
      <c r="BJ25" s="2879">
        <v>69</v>
      </c>
      <c r="BK25" s="2879"/>
      <c r="BL25" s="2880"/>
      <c r="BM25" s="3277"/>
      <c r="BN25" s="3278"/>
      <c r="BO25" s="3278"/>
      <c r="BP25" s="3278"/>
      <c r="BQ25" s="3278"/>
      <c r="BR25" s="3278"/>
      <c r="BS25" s="3278"/>
      <c r="BT25" s="3278"/>
      <c r="BU25" s="3278"/>
      <c r="BV25" s="3278"/>
      <c r="BW25" s="3279"/>
      <c r="BX25" s="3873" t="s">
        <v>45</v>
      </c>
      <c r="BY25" s="3874"/>
      <c r="CA25" s="116"/>
    </row>
    <row r="26" spans="2:79" s="20" customFormat="1" ht="30" customHeight="1">
      <c r="B26" s="114"/>
      <c r="D26" s="192"/>
      <c r="E26" s="192"/>
      <c r="F26" s="29" t="s">
        <v>2660</v>
      </c>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Q26" s="2032"/>
      <c r="AR26" s="2032"/>
      <c r="AS26" s="2032"/>
      <c r="AT26" s="1356"/>
      <c r="AU26" s="1356"/>
      <c r="AV26" s="1356"/>
      <c r="AW26" s="1356"/>
      <c r="AX26" s="1356"/>
      <c r="AY26" s="1356"/>
      <c r="AZ26" s="1356"/>
      <c r="BA26" s="1356"/>
      <c r="BB26" s="1356"/>
      <c r="BC26" s="1356"/>
      <c r="BD26" s="1356"/>
      <c r="BE26" s="1356"/>
      <c r="BF26" s="1356"/>
      <c r="BG26" s="1356"/>
      <c r="BH26" s="1356"/>
      <c r="BI26" s="1356"/>
      <c r="BJ26" s="2879"/>
      <c r="BK26" s="2879"/>
      <c r="BL26" s="2880"/>
      <c r="BM26" s="3280"/>
      <c r="BN26" s="3281"/>
      <c r="BO26" s="3281"/>
      <c r="BP26" s="3281"/>
      <c r="BQ26" s="3281"/>
      <c r="BR26" s="3281"/>
      <c r="BS26" s="3281"/>
      <c r="BT26" s="3281"/>
      <c r="BU26" s="3281"/>
      <c r="BV26" s="3281"/>
      <c r="BW26" s="3282"/>
      <c r="BX26" s="3873"/>
      <c r="BY26" s="3874"/>
      <c r="CA26" s="116"/>
    </row>
    <row r="27" spans="2:79" s="20" customFormat="1" ht="30" customHeight="1">
      <c r="B27" s="114"/>
      <c r="D27" s="192"/>
      <c r="E27" s="192"/>
      <c r="F27" s="29"/>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Q27" s="2032"/>
      <c r="AR27" s="2032"/>
      <c r="AS27" s="2032"/>
      <c r="AT27" s="1356"/>
      <c r="AU27" s="1356"/>
      <c r="AV27" s="1356"/>
      <c r="AW27" s="1356"/>
      <c r="AX27" s="1356"/>
      <c r="AY27" s="1356"/>
      <c r="AZ27" s="1356"/>
      <c r="BA27" s="1356"/>
      <c r="BB27" s="1356"/>
      <c r="BC27" s="1356"/>
      <c r="BD27" s="1356"/>
      <c r="BE27" s="1356"/>
      <c r="BF27" s="1356"/>
      <c r="BG27" s="1356"/>
      <c r="BH27" s="1356"/>
      <c r="BI27" s="1356"/>
      <c r="BJ27" s="2051"/>
      <c r="BK27" s="2051"/>
      <c r="BL27" s="2051"/>
      <c r="BM27" s="1374"/>
      <c r="BN27" s="1374"/>
      <c r="BO27" s="1374"/>
      <c r="BP27" s="1374"/>
      <c r="BQ27" s="1374"/>
      <c r="BR27" s="1374"/>
      <c r="BS27" s="1374"/>
      <c r="BT27" s="1374"/>
      <c r="BU27" s="1374"/>
      <c r="BV27" s="1374"/>
      <c r="BW27" s="1374"/>
      <c r="BX27" s="2052"/>
      <c r="BY27" s="2052"/>
      <c r="CA27" s="116"/>
    </row>
    <row r="28" spans="2:79" s="20" customFormat="1" ht="30" customHeight="1">
      <c r="B28" s="114"/>
      <c r="D28" s="192"/>
      <c r="E28" s="192"/>
      <c r="F28" s="3887"/>
      <c r="G28" s="3887"/>
      <c r="H28" s="3887"/>
      <c r="I28" s="3887"/>
      <c r="J28" s="3887"/>
      <c r="K28" s="3887"/>
      <c r="L28" s="3887"/>
      <c r="M28" s="3887"/>
      <c r="N28" s="3887"/>
      <c r="O28" s="3887"/>
      <c r="P28" s="3887"/>
      <c r="Q28" s="3887"/>
      <c r="R28" s="3887"/>
      <c r="S28" s="3887"/>
      <c r="T28" s="3887"/>
      <c r="U28" s="3887"/>
      <c r="V28" s="3887"/>
      <c r="W28" s="3887"/>
      <c r="X28" s="3887"/>
      <c r="Y28" s="3887"/>
      <c r="Z28" s="3887"/>
      <c r="AA28" s="3887"/>
      <c r="AB28" s="3887"/>
      <c r="AC28" s="3887"/>
      <c r="AD28" s="3887"/>
      <c r="AE28" s="3887"/>
      <c r="AF28" s="3887"/>
      <c r="AG28" s="3887"/>
      <c r="AH28" s="3887"/>
      <c r="AI28" s="3887"/>
      <c r="AJ28" s="3887"/>
      <c r="AK28" s="3887"/>
      <c r="AL28" s="3887"/>
      <c r="AM28" s="3887"/>
      <c r="AN28" s="3887"/>
      <c r="AO28" s="3887"/>
      <c r="AP28" s="3887"/>
      <c r="AQ28" s="3887"/>
      <c r="AR28" s="2032"/>
      <c r="AS28" s="2032"/>
      <c r="AT28" s="1356"/>
      <c r="AU28" s="1356"/>
      <c r="AV28" s="1356"/>
      <c r="AW28" s="1356"/>
      <c r="AX28" s="1356"/>
      <c r="AY28" s="1356"/>
      <c r="AZ28" s="1356"/>
      <c r="BA28" s="1356"/>
      <c r="BB28" s="1356"/>
      <c r="BC28" s="1356"/>
      <c r="BD28" s="1356"/>
      <c r="BE28" s="1356"/>
      <c r="BF28" s="1356"/>
      <c r="BG28" s="1356"/>
      <c r="BH28" s="1356"/>
      <c r="BI28" s="1356"/>
      <c r="BJ28" s="2051"/>
      <c r="BK28" s="2051"/>
      <c r="BL28" s="2051"/>
      <c r="BM28" s="1374"/>
      <c r="BN28" s="1374"/>
      <c r="BO28" s="1374"/>
      <c r="BP28" s="1374"/>
      <c r="BQ28" s="1374"/>
      <c r="BR28" s="1374"/>
      <c r="BS28" s="1374"/>
      <c r="BT28" s="1374"/>
      <c r="BU28" s="1374"/>
      <c r="BV28" s="1374"/>
      <c r="BW28" s="1374"/>
      <c r="BX28" s="2052"/>
      <c r="BY28" s="2052"/>
      <c r="CA28" s="116"/>
    </row>
    <row r="29" spans="2:79" s="20" customFormat="1" ht="30" customHeight="1">
      <c r="B29" s="114"/>
      <c r="D29" s="115"/>
      <c r="E29" s="115"/>
      <c r="F29" s="108"/>
      <c r="G29" s="207"/>
      <c r="I29" s="108"/>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BH29" s="98"/>
      <c r="BI29" s="98"/>
      <c r="BJ29" s="98"/>
      <c r="BK29" s="98"/>
      <c r="BL29" s="98"/>
      <c r="BM29" s="98"/>
      <c r="BN29" s="98"/>
      <c r="BO29" s="98"/>
      <c r="BP29" s="98"/>
      <c r="BQ29" s="98"/>
      <c r="BT29" s="322"/>
      <c r="BU29" s="322"/>
      <c r="BV29" s="322"/>
      <c r="BW29" s="574"/>
      <c r="BX29" s="574"/>
      <c r="BY29" s="574"/>
      <c r="CA29" s="116"/>
    </row>
    <row r="30" spans="2:79" s="20" customFormat="1" ht="30" customHeight="1">
      <c r="B30" s="589"/>
      <c r="C30" s="216"/>
      <c r="D30" s="288"/>
      <c r="E30" s="288"/>
      <c r="F30" s="282"/>
      <c r="G30" s="592"/>
      <c r="H30" s="216"/>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155"/>
      <c r="BI30" s="155"/>
      <c r="BJ30" s="155"/>
      <c r="BK30" s="155"/>
      <c r="BL30" s="155"/>
      <c r="BM30" s="155"/>
      <c r="BN30" s="155"/>
      <c r="BO30" s="155"/>
      <c r="BP30" s="155"/>
      <c r="BQ30" s="155"/>
      <c r="BR30" s="216"/>
      <c r="BS30" s="216"/>
      <c r="BT30" s="216"/>
      <c r="BU30" s="216"/>
      <c r="BV30" s="216"/>
      <c r="BW30" s="216"/>
      <c r="BX30" s="216"/>
      <c r="BY30" s="216"/>
      <c r="BZ30" s="216"/>
      <c r="CA30" s="591"/>
    </row>
    <row r="31" spans="2:79" s="20" customFormat="1" ht="30" customHeight="1">
      <c r="B31" s="114"/>
      <c r="C31" s="115" t="s">
        <v>678</v>
      </c>
      <c r="D31" s="318" t="s">
        <v>2661</v>
      </c>
      <c r="E31" s="115"/>
      <c r="F31" s="285"/>
      <c r="G31" s="207"/>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BH31" s="98"/>
      <c r="BI31" s="98"/>
      <c r="BJ31" s="98"/>
      <c r="BK31" s="98"/>
      <c r="BL31" s="98"/>
      <c r="BM31" s="98"/>
      <c r="BN31" s="98"/>
      <c r="BO31" s="98"/>
      <c r="BP31" s="98"/>
      <c r="BQ31" s="98"/>
      <c r="CA31" s="116"/>
    </row>
    <row r="32" spans="2:79" s="20" customFormat="1" ht="30" customHeight="1">
      <c r="B32" s="114"/>
      <c r="D32" s="107" t="s">
        <v>2662</v>
      </c>
      <c r="E32" s="115"/>
      <c r="F32" s="285"/>
      <c r="G32" s="207"/>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BH32" s="98"/>
      <c r="BI32" s="98"/>
      <c r="BJ32" s="98"/>
      <c r="BK32" s="98"/>
      <c r="BL32" s="98"/>
      <c r="BM32" s="98"/>
      <c r="BN32" s="98"/>
      <c r="BO32" s="98"/>
      <c r="BP32" s="98"/>
      <c r="BQ32" s="98"/>
      <c r="BR32" s="98"/>
      <c r="BS32" s="98"/>
      <c r="BT32" s="98"/>
      <c r="BU32" s="98"/>
      <c r="BV32" s="98"/>
      <c r="BW32" s="98"/>
      <c r="BX32" s="98"/>
      <c r="BY32" s="98"/>
      <c r="CA32" s="116"/>
    </row>
    <row r="33" spans="2:79" s="20" customFormat="1" ht="30" customHeight="1">
      <c r="B33" s="114"/>
      <c r="D33" s="107"/>
      <c r="E33" s="115"/>
      <c r="F33" s="285"/>
      <c r="G33" s="207"/>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BH33" s="98"/>
      <c r="BI33" s="98"/>
      <c r="BJ33" s="98"/>
      <c r="BK33" s="98"/>
      <c r="BL33" s="98"/>
      <c r="BM33" s="98"/>
      <c r="BN33" s="98"/>
      <c r="BO33" s="98"/>
      <c r="BP33" s="98"/>
      <c r="BQ33" s="98"/>
      <c r="BR33" s="98"/>
      <c r="BS33" s="3890">
        <v>3300</v>
      </c>
      <c r="BT33" s="3890"/>
      <c r="BU33" s="3890"/>
      <c r="BV33" s="3890"/>
      <c r="BW33" s="3890"/>
      <c r="BX33" s="98"/>
      <c r="BY33" s="98"/>
      <c r="CA33" s="116"/>
    </row>
    <row r="34" spans="2:79" s="20" customFormat="1" ht="30" customHeight="1">
      <c r="B34" s="114"/>
      <c r="D34" s="318" t="s">
        <v>6</v>
      </c>
      <c r="E34" s="115"/>
      <c r="F34" s="285" t="s">
        <v>2663</v>
      </c>
      <c r="G34" s="207"/>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BH34" s="98"/>
      <c r="BI34" s="98"/>
      <c r="BJ34" s="2879">
        <v>48</v>
      </c>
      <c r="BK34" s="2879"/>
      <c r="BL34" s="2880"/>
      <c r="BM34" s="3277"/>
      <c r="BN34" s="3278"/>
      <c r="BO34" s="3278"/>
      <c r="BP34" s="3278"/>
      <c r="BQ34" s="3278"/>
      <c r="BR34" s="3278"/>
      <c r="BS34" s="3278"/>
      <c r="BT34" s="3278"/>
      <c r="BU34" s="3278"/>
      <c r="BV34" s="3278"/>
      <c r="BW34" s="3279"/>
      <c r="BX34" s="3873" t="s">
        <v>45</v>
      </c>
      <c r="BY34" s="3874"/>
      <c r="BZ34" s="98"/>
      <c r="CA34" s="116"/>
    </row>
    <row r="35" spans="2:79" s="20" customFormat="1" ht="30" customHeight="1">
      <c r="B35" s="114"/>
      <c r="D35" s="2128"/>
      <c r="E35" s="115"/>
      <c r="F35" s="108" t="s">
        <v>2664</v>
      </c>
      <c r="G35" s="207"/>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BH35" s="98"/>
      <c r="BI35" s="98"/>
      <c r="BJ35" s="2879"/>
      <c r="BK35" s="2879"/>
      <c r="BL35" s="2880"/>
      <c r="BM35" s="3280"/>
      <c r="BN35" s="3281"/>
      <c r="BO35" s="3281"/>
      <c r="BP35" s="3281"/>
      <c r="BQ35" s="3281"/>
      <c r="BR35" s="3281"/>
      <c r="BS35" s="3281"/>
      <c r="BT35" s="3281"/>
      <c r="BU35" s="3281"/>
      <c r="BV35" s="3281"/>
      <c r="BW35" s="3282"/>
      <c r="BX35" s="3873"/>
      <c r="BY35" s="3874"/>
      <c r="BZ35" s="98"/>
      <c r="CA35" s="116"/>
    </row>
    <row r="36" spans="2:79" s="20" customFormat="1" ht="30" customHeight="1">
      <c r="B36" s="114"/>
      <c r="D36" s="2128"/>
      <c r="E36" s="115"/>
      <c r="F36" s="285"/>
      <c r="G36" s="207"/>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BH36" s="98"/>
      <c r="BI36" s="98"/>
      <c r="BJ36" s="2126"/>
      <c r="BK36" s="2126"/>
      <c r="BL36" s="2126"/>
      <c r="BM36" s="1356"/>
      <c r="BN36" s="1356"/>
      <c r="BO36" s="1356"/>
      <c r="BP36" s="1356"/>
      <c r="BQ36" s="1356"/>
      <c r="BR36" s="1356"/>
      <c r="BS36" s="1356"/>
      <c r="BT36" s="1356"/>
      <c r="BU36" s="1356"/>
      <c r="BV36" s="1356"/>
      <c r="BW36" s="1356"/>
      <c r="BX36" s="24"/>
      <c r="BY36" s="24"/>
      <c r="BZ36" s="98"/>
      <c r="CA36" s="116"/>
    </row>
    <row r="37" spans="2:79" s="20" customFormat="1" ht="30" customHeight="1">
      <c r="B37" s="114"/>
      <c r="D37" s="115" t="s">
        <v>7</v>
      </c>
      <c r="E37" s="198"/>
      <c r="F37" s="547" t="s">
        <v>2665</v>
      </c>
      <c r="H37" s="548"/>
      <c r="I37" s="548"/>
      <c r="J37" s="31"/>
      <c r="K37" s="31"/>
      <c r="L37" s="31"/>
      <c r="M37" s="31"/>
      <c r="N37" s="31"/>
      <c r="O37" s="31"/>
      <c r="P37" s="31"/>
      <c r="Q37" s="31"/>
      <c r="R37" s="31"/>
      <c r="S37" s="626"/>
      <c r="T37" s="626"/>
      <c r="U37" s="626"/>
      <c r="V37" s="626"/>
      <c r="W37" s="626"/>
      <c r="X37" s="626"/>
      <c r="Y37" s="626"/>
      <c r="Z37" s="626"/>
      <c r="AA37" s="626"/>
      <c r="AB37" s="626"/>
      <c r="AC37" s="697"/>
      <c r="AD37" s="697"/>
      <c r="AE37" s="697"/>
      <c r="AF37" s="697"/>
      <c r="AG37" s="697"/>
      <c r="AH37" s="697"/>
      <c r="AI37" s="632"/>
      <c r="AJ37" s="632"/>
      <c r="AK37" s="632"/>
      <c r="AL37" s="632"/>
      <c r="AM37" s="632"/>
      <c r="AN37" s="632"/>
      <c r="AO37" s="632"/>
      <c r="AP37" s="632"/>
      <c r="AQ37" s="632"/>
      <c r="BH37" s="98"/>
      <c r="BI37" s="98"/>
      <c r="BJ37" s="2879">
        <v>49</v>
      </c>
      <c r="BK37" s="2879"/>
      <c r="BL37" s="2880"/>
      <c r="BM37" s="3277"/>
      <c r="BN37" s="3278"/>
      <c r="BO37" s="3278"/>
      <c r="BP37" s="3278"/>
      <c r="BQ37" s="3278"/>
      <c r="BR37" s="3278"/>
      <c r="BS37" s="3278"/>
      <c r="BT37" s="3278"/>
      <c r="BU37" s="3278"/>
      <c r="BV37" s="3278"/>
      <c r="BW37" s="3279"/>
      <c r="BX37" s="3873" t="s">
        <v>45</v>
      </c>
      <c r="BY37" s="3874"/>
      <c r="BZ37" s="98"/>
      <c r="CA37" s="116"/>
    </row>
    <row r="38" spans="2:79" s="20" customFormat="1" ht="30" customHeight="1">
      <c r="B38" s="114"/>
      <c r="D38" s="317"/>
      <c r="E38" s="67"/>
      <c r="F38" s="1315" t="s">
        <v>2666</v>
      </c>
      <c r="G38" s="2127"/>
      <c r="H38" s="2127"/>
      <c r="I38" s="2127"/>
      <c r="J38" s="549"/>
      <c r="K38" s="550"/>
      <c r="L38" s="550"/>
      <c r="M38" s="550"/>
      <c r="N38" s="550"/>
      <c r="O38" s="550"/>
      <c r="P38" s="550"/>
      <c r="Q38" s="550"/>
      <c r="R38" s="550"/>
      <c r="S38" s="626"/>
      <c r="T38" s="3888"/>
      <c r="U38" s="3888"/>
      <c r="V38" s="3888"/>
      <c r="W38" s="3888"/>
      <c r="X38" s="3888"/>
      <c r="Y38" s="3888"/>
      <c r="Z38" s="3888"/>
      <c r="AA38" s="3888"/>
      <c r="AB38" s="3888"/>
      <c r="AC38" s="3888"/>
      <c r="AD38" s="3888"/>
      <c r="AE38" s="3888"/>
      <c r="AF38" s="3888"/>
      <c r="AG38" s="3888"/>
      <c r="AH38" s="3888"/>
      <c r="AI38" s="3888"/>
      <c r="AJ38" s="3888"/>
      <c r="AK38" s="3888"/>
      <c r="AL38" s="3888"/>
      <c r="AM38" s="3888"/>
      <c r="AN38" s="3888"/>
      <c r="AO38" s="3888"/>
      <c r="AP38" s="3888"/>
      <c r="AQ38" s="3888"/>
      <c r="AR38" s="23"/>
      <c r="AS38" s="23"/>
      <c r="AT38" s="23"/>
      <c r="BH38" s="98"/>
      <c r="BI38" s="98"/>
      <c r="BJ38" s="2879"/>
      <c r="BK38" s="2879"/>
      <c r="BL38" s="2880"/>
      <c r="BM38" s="3280"/>
      <c r="BN38" s="3281"/>
      <c r="BO38" s="3281"/>
      <c r="BP38" s="3281"/>
      <c r="BQ38" s="3281"/>
      <c r="BR38" s="3281"/>
      <c r="BS38" s="3281"/>
      <c r="BT38" s="3281"/>
      <c r="BU38" s="3281"/>
      <c r="BV38" s="3281"/>
      <c r="BW38" s="3282"/>
      <c r="BX38" s="3873"/>
      <c r="BY38" s="3874"/>
      <c r="BZ38" s="98"/>
      <c r="CA38" s="116"/>
    </row>
    <row r="39" spans="2:79" s="20" customFormat="1" ht="30" customHeight="1">
      <c r="B39" s="114"/>
      <c r="D39" s="318"/>
      <c r="E39" s="21"/>
      <c r="F39" s="21"/>
      <c r="G39" s="2127"/>
      <c r="H39" s="2127"/>
      <c r="I39" s="2127"/>
      <c r="J39" s="549"/>
      <c r="K39" s="550"/>
      <c r="L39" s="550"/>
      <c r="M39" s="550"/>
      <c r="N39" s="550"/>
      <c r="O39" s="550"/>
      <c r="P39" s="550"/>
      <c r="Q39" s="550"/>
      <c r="R39" s="550"/>
      <c r="S39" s="626"/>
      <c r="T39" s="3888"/>
      <c r="U39" s="3888"/>
      <c r="V39" s="3888"/>
      <c r="W39" s="3888"/>
      <c r="X39" s="3888"/>
      <c r="Y39" s="3888"/>
      <c r="Z39" s="3888"/>
      <c r="AA39" s="3888"/>
      <c r="AB39" s="3888"/>
      <c r="AC39" s="3888"/>
      <c r="AD39" s="3888"/>
      <c r="AE39" s="3888"/>
      <c r="AF39" s="3888"/>
      <c r="AG39" s="3888"/>
      <c r="AH39" s="3888"/>
      <c r="AI39" s="3888"/>
      <c r="AJ39" s="3888"/>
      <c r="AK39" s="3888"/>
      <c r="AL39" s="3888"/>
      <c r="AM39" s="3888"/>
      <c r="AN39" s="3888"/>
      <c r="AO39" s="3888"/>
      <c r="AP39" s="3888"/>
      <c r="AQ39" s="3888"/>
      <c r="AR39" s="23"/>
      <c r="AS39" s="23"/>
      <c r="AT39" s="23"/>
      <c r="BH39" s="98"/>
      <c r="BI39" s="98"/>
      <c r="BJ39" s="2126"/>
      <c r="BK39" s="2126"/>
      <c r="BL39" s="2126"/>
      <c r="BM39" s="1356"/>
      <c r="BN39" s="1356"/>
      <c r="BO39" s="1356"/>
      <c r="BP39" s="1356"/>
      <c r="BQ39" s="1356"/>
      <c r="BR39" s="1356"/>
      <c r="BS39" s="1356"/>
      <c r="BT39" s="1356"/>
      <c r="BU39" s="1356"/>
      <c r="BV39" s="1356"/>
      <c r="BW39" s="1356"/>
      <c r="BX39" s="24"/>
      <c r="BY39" s="24"/>
      <c r="BZ39" s="98"/>
      <c r="CA39" s="116"/>
    </row>
    <row r="40" spans="2:79" s="20" customFormat="1" ht="30" customHeight="1">
      <c r="B40" s="114"/>
      <c r="D40" s="115" t="s">
        <v>8</v>
      </c>
      <c r="E40" s="198"/>
      <c r="F40" s="21" t="s">
        <v>2667</v>
      </c>
      <c r="G40" s="31"/>
      <c r="H40" s="31"/>
      <c r="I40" s="31"/>
      <c r="J40" s="31"/>
      <c r="K40" s="549"/>
      <c r="L40" s="549"/>
      <c r="M40" s="549"/>
      <c r="N40" s="549"/>
      <c r="O40" s="31"/>
      <c r="P40" s="550"/>
      <c r="Q40" s="550"/>
      <c r="R40" s="550"/>
      <c r="S40" s="626"/>
      <c r="T40" s="1823"/>
      <c r="U40" s="1823"/>
      <c r="V40" s="1823"/>
      <c r="W40" s="1823"/>
      <c r="X40" s="1823"/>
      <c r="Y40" s="1823"/>
      <c r="Z40" s="1823"/>
      <c r="AA40" s="1823"/>
      <c r="AB40" s="1823"/>
      <c r="AC40" s="1823"/>
      <c r="AD40" s="1823"/>
      <c r="AE40" s="1823"/>
      <c r="AF40" s="1823"/>
      <c r="AG40" s="1823"/>
      <c r="AH40" s="1823"/>
      <c r="AI40" s="1823"/>
      <c r="AJ40" s="1823"/>
      <c r="AK40" s="1823"/>
      <c r="AL40" s="1823"/>
      <c r="AM40" s="1823"/>
      <c r="AN40" s="1823"/>
      <c r="AO40" s="1823"/>
      <c r="AP40" s="1823"/>
      <c r="AQ40" s="1823"/>
      <c r="AR40" s="2032"/>
      <c r="AS40" s="2032"/>
      <c r="AT40" s="2032"/>
      <c r="BH40" s="98"/>
      <c r="BI40" s="98"/>
      <c r="BJ40" s="2879">
        <v>50</v>
      </c>
      <c r="BK40" s="2879"/>
      <c r="BL40" s="2880"/>
      <c r="BM40" s="3277"/>
      <c r="BN40" s="3278"/>
      <c r="BO40" s="3278"/>
      <c r="BP40" s="3278"/>
      <c r="BQ40" s="3278"/>
      <c r="BR40" s="3278"/>
      <c r="BS40" s="3278"/>
      <c r="BT40" s="3278"/>
      <c r="BU40" s="3278"/>
      <c r="BV40" s="3278"/>
      <c r="BW40" s="3279"/>
      <c r="BX40" s="3873" t="s">
        <v>45</v>
      </c>
      <c r="BY40" s="3874"/>
      <c r="BZ40" s="98"/>
      <c r="CA40" s="116"/>
    </row>
    <row r="41" spans="2:79" s="20" customFormat="1" ht="30" customHeight="1">
      <c r="B41" s="114"/>
      <c r="D41" s="115"/>
      <c r="E41" s="67"/>
      <c r="F41" s="1315" t="s">
        <v>2668</v>
      </c>
      <c r="G41" s="2127"/>
      <c r="H41" s="2127"/>
      <c r="I41" s="2127"/>
      <c r="J41" s="549"/>
      <c r="K41" s="550"/>
      <c r="L41" s="550"/>
      <c r="M41" s="550"/>
      <c r="N41" s="550"/>
      <c r="O41" s="550"/>
      <c r="P41" s="550"/>
      <c r="Q41" s="550"/>
      <c r="R41" s="550"/>
      <c r="S41" s="626"/>
      <c r="T41" s="3889"/>
      <c r="U41" s="3889"/>
      <c r="V41" s="3889"/>
      <c r="W41" s="3889"/>
      <c r="X41" s="3889"/>
      <c r="Y41" s="3889"/>
      <c r="Z41" s="3889"/>
      <c r="AA41" s="3889"/>
      <c r="AB41" s="3889"/>
      <c r="AC41" s="3889"/>
      <c r="AD41" s="3889"/>
      <c r="AE41" s="3889"/>
      <c r="AF41" s="3889"/>
      <c r="AG41" s="3889"/>
      <c r="AH41" s="3889"/>
      <c r="AI41" s="3889"/>
      <c r="AJ41" s="3889"/>
      <c r="AK41" s="3889"/>
      <c r="AL41" s="3889"/>
      <c r="AM41" s="3889"/>
      <c r="AN41" s="3889"/>
      <c r="AO41" s="3889"/>
      <c r="AP41" s="3889"/>
      <c r="AQ41" s="3889"/>
      <c r="AR41" s="23"/>
      <c r="AS41" s="23"/>
      <c r="AT41" s="23"/>
      <c r="BH41" s="98"/>
      <c r="BI41" s="98"/>
      <c r="BJ41" s="2879"/>
      <c r="BK41" s="2879"/>
      <c r="BL41" s="2880"/>
      <c r="BM41" s="3280"/>
      <c r="BN41" s="3281"/>
      <c r="BO41" s="3281"/>
      <c r="BP41" s="3281"/>
      <c r="BQ41" s="3281"/>
      <c r="BR41" s="3281"/>
      <c r="BS41" s="3281"/>
      <c r="BT41" s="3281"/>
      <c r="BU41" s="3281"/>
      <c r="BV41" s="3281"/>
      <c r="BW41" s="3282"/>
      <c r="BX41" s="3873"/>
      <c r="BY41" s="3874"/>
      <c r="BZ41" s="98"/>
      <c r="CA41" s="116"/>
    </row>
    <row r="42" spans="2:79" s="20" customFormat="1" ht="30" customHeight="1">
      <c r="B42" s="114"/>
      <c r="D42" s="115"/>
      <c r="E42" s="67"/>
      <c r="F42" s="1315"/>
      <c r="G42" s="2127"/>
      <c r="H42" s="2127"/>
      <c r="I42" s="2127"/>
      <c r="J42" s="549"/>
      <c r="K42" s="550"/>
      <c r="L42" s="550"/>
      <c r="M42" s="550"/>
      <c r="N42" s="550"/>
      <c r="O42" s="550"/>
      <c r="P42" s="550"/>
      <c r="Q42" s="550"/>
      <c r="R42" s="550"/>
      <c r="S42" s="626"/>
      <c r="T42" s="3889"/>
      <c r="U42" s="3889"/>
      <c r="V42" s="3889"/>
      <c r="W42" s="3889"/>
      <c r="X42" s="3889"/>
      <c r="Y42" s="3889"/>
      <c r="Z42" s="3889"/>
      <c r="AA42" s="3889"/>
      <c r="AB42" s="3889"/>
      <c r="AC42" s="3889"/>
      <c r="AD42" s="3889"/>
      <c r="AE42" s="3889"/>
      <c r="AF42" s="3889"/>
      <c r="AG42" s="3889"/>
      <c r="AH42" s="3889"/>
      <c r="AI42" s="3889"/>
      <c r="AJ42" s="3889"/>
      <c r="AK42" s="3889"/>
      <c r="AL42" s="3889"/>
      <c r="AM42" s="3889"/>
      <c r="AN42" s="3889"/>
      <c r="AO42" s="3889"/>
      <c r="AP42" s="3889"/>
      <c r="AQ42" s="3889"/>
      <c r="AR42" s="23"/>
      <c r="AS42" s="23"/>
      <c r="AT42" s="23"/>
      <c r="BH42" s="98"/>
      <c r="BI42" s="98"/>
      <c r="BJ42" s="2051"/>
      <c r="BK42" s="2051"/>
      <c r="BL42" s="2051"/>
      <c r="BM42" s="1374"/>
      <c r="BN42" s="1374"/>
      <c r="BO42" s="1374"/>
      <c r="BP42" s="1374"/>
      <c r="BQ42" s="1374"/>
      <c r="BR42" s="1374"/>
      <c r="BS42" s="1374"/>
      <c r="BT42" s="1374"/>
      <c r="BU42" s="1374"/>
      <c r="BV42" s="1374"/>
      <c r="BW42" s="1374"/>
      <c r="BX42" s="2052"/>
      <c r="BY42" s="2052"/>
      <c r="BZ42" s="98"/>
      <c r="CA42" s="116"/>
    </row>
    <row r="43" spans="2:79" s="20" customFormat="1" ht="30" customHeight="1">
      <c r="B43" s="114"/>
      <c r="D43" s="115"/>
      <c r="E43" s="67"/>
      <c r="F43" s="21" t="s">
        <v>256</v>
      </c>
      <c r="G43" s="2127"/>
      <c r="H43" s="2127"/>
      <c r="I43" s="2127"/>
      <c r="J43" s="549"/>
      <c r="K43" s="550"/>
      <c r="L43" s="550"/>
      <c r="M43" s="550"/>
      <c r="N43" s="550"/>
      <c r="O43" s="550"/>
      <c r="P43" s="550"/>
      <c r="Q43" s="550"/>
      <c r="R43" s="550"/>
      <c r="S43" s="626"/>
      <c r="T43" s="3889"/>
      <c r="U43" s="3889"/>
      <c r="V43" s="3889"/>
      <c r="W43" s="3889"/>
      <c r="X43" s="3889"/>
      <c r="Y43" s="3889"/>
      <c r="Z43" s="3889"/>
      <c r="AA43" s="3889"/>
      <c r="AB43" s="3889"/>
      <c r="AC43" s="3889"/>
      <c r="AD43" s="3889"/>
      <c r="AE43" s="3889"/>
      <c r="AF43" s="3889"/>
      <c r="AG43" s="3889"/>
      <c r="AH43" s="3889"/>
      <c r="AI43" s="3889"/>
      <c r="AJ43" s="3889"/>
      <c r="AK43" s="3889"/>
      <c r="AL43" s="3889"/>
      <c r="AM43" s="3889"/>
      <c r="AN43" s="3889"/>
      <c r="AO43" s="3889"/>
      <c r="AP43" s="3889"/>
      <c r="AQ43" s="3889"/>
      <c r="AR43" s="23"/>
      <c r="AS43" s="23"/>
      <c r="AT43" s="23"/>
      <c r="BH43" s="98"/>
      <c r="BI43" s="98"/>
      <c r="BJ43" s="2879"/>
      <c r="BK43" s="2879"/>
      <c r="BL43" s="2880"/>
      <c r="BM43" s="3898">
        <f>BM34+BM37+BM40</f>
        <v>0</v>
      </c>
      <c r="BN43" s="3899"/>
      <c r="BO43" s="3899"/>
      <c r="BP43" s="3899"/>
      <c r="BQ43" s="3899"/>
      <c r="BR43" s="3899"/>
      <c r="BS43" s="3899"/>
      <c r="BT43" s="3899"/>
      <c r="BU43" s="3899"/>
      <c r="BV43" s="3899"/>
      <c r="BW43" s="3900"/>
      <c r="BX43" s="3873" t="s">
        <v>45</v>
      </c>
      <c r="BY43" s="3874"/>
      <c r="BZ43" s="98"/>
      <c r="CA43" s="116"/>
    </row>
    <row r="44" spans="2:79" s="20" customFormat="1" ht="30" customHeight="1">
      <c r="B44" s="114"/>
      <c r="D44" s="318"/>
      <c r="E44" s="21"/>
      <c r="F44" s="1315" t="s">
        <v>257</v>
      </c>
      <c r="G44" s="2127"/>
      <c r="H44" s="2127"/>
      <c r="I44" s="2127"/>
      <c r="J44" s="549"/>
      <c r="K44" s="550"/>
      <c r="L44" s="550"/>
      <c r="M44" s="550"/>
      <c r="N44" s="550"/>
      <c r="O44" s="550"/>
      <c r="P44" s="550"/>
      <c r="Q44" s="550"/>
      <c r="R44" s="550"/>
      <c r="S44" s="626"/>
      <c r="T44" s="3889"/>
      <c r="U44" s="3889"/>
      <c r="V44" s="3889"/>
      <c r="W44" s="3889"/>
      <c r="X44" s="3889"/>
      <c r="Y44" s="3889"/>
      <c r="Z44" s="3889"/>
      <c r="AA44" s="3889"/>
      <c r="AB44" s="3889"/>
      <c r="AC44" s="3889"/>
      <c r="AD44" s="3889"/>
      <c r="AE44" s="3889"/>
      <c r="AF44" s="3889"/>
      <c r="AG44" s="3889"/>
      <c r="AH44" s="3889"/>
      <c r="AI44" s="3889"/>
      <c r="AJ44" s="3889"/>
      <c r="AK44" s="3889"/>
      <c r="AL44" s="3889"/>
      <c r="AM44" s="3889"/>
      <c r="AN44" s="3889"/>
      <c r="AO44" s="3889"/>
      <c r="AP44" s="3889"/>
      <c r="AQ44" s="3889"/>
      <c r="AR44" s="23"/>
      <c r="AS44" s="23"/>
      <c r="AT44" s="23"/>
      <c r="BH44" s="98"/>
      <c r="BI44" s="98"/>
      <c r="BJ44" s="2879"/>
      <c r="BK44" s="2879"/>
      <c r="BL44" s="2880"/>
      <c r="BM44" s="3901"/>
      <c r="BN44" s="3902"/>
      <c r="BO44" s="3902"/>
      <c r="BP44" s="3902"/>
      <c r="BQ44" s="3902"/>
      <c r="BR44" s="3902"/>
      <c r="BS44" s="3902"/>
      <c r="BT44" s="3902"/>
      <c r="BU44" s="3902"/>
      <c r="BV44" s="3902"/>
      <c r="BW44" s="3903"/>
      <c r="BX44" s="3873"/>
      <c r="BY44" s="3874"/>
      <c r="BZ44" s="98"/>
      <c r="CA44" s="116"/>
    </row>
    <row r="45" spans="2:79" s="20" customFormat="1" ht="22.5" customHeight="1">
      <c r="B45" s="114"/>
      <c r="D45" s="127"/>
      <c r="E45" s="115"/>
      <c r="F45" s="24"/>
      <c r="G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BH45" s="98"/>
      <c r="BI45" s="98"/>
      <c r="BJ45" s="98"/>
      <c r="BK45" s="98"/>
      <c r="BL45" s="98"/>
      <c r="BM45" s="98"/>
      <c r="BN45" s="98"/>
      <c r="BO45" s="98"/>
      <c r="BP45" s="98"/>
      <c r="BQ45" s="98"/>
      <c r="BR45" s="98"/>
      <c r="BS45" s="98"/>
      <c r="BT45" s="98"/>
      <c r="BU45" s="98"/>
      <c r="BV45" s="98"/>
      <c r="BW45" s="98"/>
      <c r="BX45" s="98"/>
      <c r="BY45" s="98"/>
      <c r="CA45" s="116"/>
    </row>
    <row r="46" spans="2:79" s="20" customFormat="1" ht="22.5" customHeight="1">
      <c r="B46" s="589"/>
      <c r="C46" s="216"/>
      <c r="D46" s="282"/>
      <c r="E46" s="288"/>
      <c r="F46" s="287"/>
      <c r="G46" s="282"/>
      <c r="H46" s="216"/>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155"/>
      <c r="BI46" s="155"/>
      <c r="BJ46" s="155"/>
      <c r="BK46" s="155"/>
      <c r="BL46" s="155"/>
      <c r="BM46" s="155"/>
      <c r="BN46" s="155"/>
      <c r="BO46" s="155"/>
      <c r="BP46" s="155"/>
      <c r="BQ46" s="155"/>
      <c r="BR46" s="155"/>
      <c r="BS46" s="155"/>
      <c r="BT46" s="155"/>
      <c r="BU46" s="155"/>
      <c r="BV46" s="155"/>
      <c r="BW46" s="155"/>
      <c r="BX46" s="155"/>
      <c r="BY46" s="155"/>
      <c r="BZ46" s="216"/>
      <c r="CA46" s="591"/>
    </row>
    <row r="47" spans="2:79" s="20" customFormat="1" ht="30" customHeight="1">
      <c r="B47" s="114"/>
      <c r="C47" s="115" t="s">
        <v>679</v>
      </c>
      <c r="D47" s="285" t="s">
        <v>974</v>
      </c>
      <c r="E47" s="115"/>
      <c r="F47" s="108"/>
      <c r="G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Q47" s="98"/>
      <c r="AR47" s="98"/>
      <c r="AS47" s="98"/>
      <c r="AT47" s="3743"/>
      <c r="AU47" s="3743"/>
      <c r="AV47" s="3743"/>
      <c r="AW47" s="3743"/>
      <c r="AX47" s="3743"/>
      <c r="AY47" s="3743"/>
      <c r="AZ47" s="3743"/>
      <c r="BA47" s="3743"/>
      <c r="BB47" s="3743"/>
      <c r="BC47" s="3743"/>
      <c r="BD47" s="3743"/>
      <c r="BE47" s="3743"/>
      <c r="BF47" s="3743"/>
      <c r="BG47" s="3743"/>
      <c r="BH47" s="3743"/>
      <c r="BI47" s="3743"/>
      <c r="BJ47" s="3743"/>
      <c r="BK47" s="3743"/>
      <c r="BL47" s="3743"/>
      <c r="BM47" s="3743"/>
      <c r="BN47" s="3743"/>
      <c r="BO47" s="3743"/>
      <c r="BP47" s="3743"/>
      <c r="BQ47" s="3743"/>
      <c r="BR47" s="3743"/>
      <c r="BS47" s="3743"/>
      <c r="BT47" s="3743"/>
      <c r="BU47" s="3743"/>
      <c r="BV47" s="3743"/>
      <c r="BW47" s="3743"/>
      <c r="CA47" s="116"/>
    </row>
    <row r="48" spans="2:79" s="20" customFormat="1" ht="30" customHeight="1">
      <c r="B48" s="114"/>
      <c r="D48" s="108" t="s">
        <v>975</v>
      </c>
      <c r="E48" s="115"/>
      <c r="F48" s="108"/>
      <c r="G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T48" s="3743"/>
      <c r="AU48" s="3743"/>
      <c r="AV48" s="3743"/>
      <c r="AW48" s="3743"/>
      <c r="AX48" s="3743"/>
      <c r="AY48" s="3743"/>
      <c r="AZ48" s="3743"/>
      <c r="BA48" s="3743"/>
      <c r="BB48" s="3743"/>
      <c r="BC48" s="3743"/>
      <c r="BD48" s="3743"/>
      <c r="BE48" s="3743"/>
      <c r="BF48" s="3743"/>
      <c r="BG48" s="3743"/>
      <c r="BH48" s="3743"/>
      <c r="BI48" s="3743"/>
      <c r="BJ48" s="3743"/>
      <c r="BK48" s="3743"/>
      <c r="BL48" s="3743"/>
      <c r="BM48" s="3743"/>
      <c r="BN48" s="3743"/>
      <c r="BO48" s="3743"/>
      <c r="BP48" s="3743"/>
      <c r="BQ48" s="3743"/>
      <c r="BR48" s="3743"/>
      <c r="BS48" s="3743"/>
      <c r="BT48" s="3743"/>
      <c r="BU48" s="3743"/>
      <c r="BV48" s="3743"/>
      <c r="BW48" s="3743"/>
      <c r="CA48" s="116"/>
    </row>
    <row r="49" spans="2:79" s="20" customFormat="1" ht="30" customHeight="1">
      <c r="B49" s="114"/>
      <c r="D49" s="318"/>
      <c r="E49" s="115"/>
      <c r="F49" s="108"/>
      <c r="G49" s="285"/>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c r="AF49" s="285"/>
      <c r="AG49" s="285"/>
      <c r="AH49" s="285"/>
      <c r="AQ49" s="98"/>
      <c r="AR49" s="98"/>
      <c r="AS49" s="98"/>
      <c r="AT49" s="3743" t="s">
        <v>976</v>
      </c>
      <c r="AU49" s="3743"/>
      <c r="AV49" s="3743"/>
      <c r="AW49" s="3743"/>
      <c r="AX49" s="3743"/>
      <c r="AY49" s="3743"/>
      <c r="AZ49" s="3743"/>
      <c r="BA49" s="3743"/>
      <c r="BB49" s="3743"/>
      <c r="BC49" s="3743"/>
      <c r="BD49" s="3743"/>
      <c r="BE49" s="3743"/>
      <c r="BF49" s="3743"/>
      <c r="BG49" s="3743"/>
      <c r="BH49" s="3743"/>
      <c r="BI49" s="3743"/>
      <c r="BJ49" s="3743"/>
      <c r="BK49" s="3743"/>
      <c r="BL49" s="3743"/>
      <c r="BM49" s="3743"/>
      <c r="BN49" s="3743"/>
      <c r="BO49" s="3743"/>
      <c r="BP49" s="3743"/>
      <c r="BQ49" s="3743"/>
      <c r="BR49" s="3743"/>
      <c r="BS49" s="3743"/>
      <c r="BT49" s="3743"/>
      <c r="BU49" s="3743"/>
      <c r="BV49" s="3743"/>
      <c r="BW49" s="3743"/>
      <c r="CA49" s="116"/>
    </row>
    <row r="50" spans="2:79" s="20" customFormat="1" ht="30" customHeight="1">
      <c r="B50" s="114"/>
      <c r="D50" s="317"/>
      <c r="E50" s="115"/>
      <c r="F50" s="23"/>
      <c r="G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t="s">
        <v>732</v>
      </c>
      <c r="AF50" s="285"/>
      <c r="AG50" s="285"/>
      <c r="AH50" s="285"/>
      <c r="AQ50" s="192"/>
      <c r="AR50" s="23"/>
      <c r="AS50" s="23"/>
      <c r="AT50" s="3897" t="s">
        <v>977</v>
      </c>
      <c r="AU50" s="3897"/>
      <c r="AV50" s="3897"/>
      <c r="AW50" s="3897"/>
      <c r="AX50" s="3897"/>
      <c r="AY50" s="3897"/>
      <c r="AZ50" s="3897"/>
      <c r="BA50" s="3897"/>
      <c r="BB50" s="3897"/>
      <c r="BC50" s="3897"/>
      <c r="BD50" s="3897"/>
      <c r="BE50" s="3897"/>
      <c r="BF50" s="3897"/>
      <c r="BG50" s="3897"/>
      <c r="BH50" s="3897"/>
      <c r="BI50" s="3897"/>
      <c r="BJ50" s="3897"/>
      <c r="BK50" s="3897"/>
      <c r="BL50" s="3897"/>
      <c r="BM50" s="3897"/>
      <c r="BN50" s="3897"/>
      <c r="BO50" s="3897"/>
      <c r="BP50" s="3897"/>
      <c r="BQ50" s="3897"/>
      <c r="BR50" s="3897"/>
      <c r="BS50" s="3897"/>
      <c r="BT50" s="3897"/>
      <c r="BU50" s="3897"/>
      <c r="BV50" s="3897"/>
      <c r="BW50" s="3897"/>
      <c r="CA50" s="116"/>
    </row>
    <row r="51" spans="2:79" s="20" customFormat="1" ht="30" customHeight="1">
      <c r="B51" s="114"/>
      <c r="D51" s="317"/>
      <c r="E51" s="115"/>
      <c r="F51" s="23"/>
      <c r="G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108" t="s">
        <v>978</v>
      </c>
      <c r="AF51" s="285"/>
      <c r="AG51" s="285"/>
      <c r="AH51" s="285"/>
      <c r="AQ51" s="192"/>
      <c r="AR51" s="23"/>
      <c r="AS51" s="23"/>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CA51" s="116"/>
    </row>
    <row r="52" spans="2:79" s="20" customFormat="1" ht="30" customHeight="1">
      <c r="B52" s="114"/>
      <c r="D52" s="318"/>
      <c r="E52" s="115"/>
      <c r="F52" s="29"/>
      <c r="G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F52" s="285"/>
      <c r="AG52" s="285"/>
      <c r="AH52" s="285"/>
      <c r="AQ52" s="23"/>
      <c r="AR52" s="23"/>
      <c r="AS52" s="23"/>
      <c r="AT52" s="1356"/>
      <c r="AU52" s="1356"/>
      <c r="AV52" s="1356"/>
      <c r="AW52" s="1356"/>
      <c r="AX52" s="1356"/>
      <c r="AY52" s="1356"/>
      <c r="AZ52" s="1356"/>
      <c r="BA52" s="1356"/>
      <c r="BB52" s="1356"/>
      <c r="BC52" s="3895" t="s">
        <v>2940</v>
      </c>
      <c r="BD52" s="3895"/>
      <c r="BE52" s="3895"/>
      <c r="BF52" s="3895"/>
      <c r="BG52" s="3895"/>
      <c r="BH52" s="3895"/>
      <c r="BI52" s="3895"/>
      <c r="BJ52" s="3895"/>
      <c r="BK52" s="3895"/>
      <c r="BL52" s="3895"/>
      <c r="BM52" s="3895"/>
      <c r="BN52" s="1356"/>
      <c r="BO52" s="1356"/>
      <c r="BP52" s="1356"/>
      <c r="BQ52" s="1356"/>
      <c r="BR52" s="1356"/>
      <c r="BS52" s="1356"/>
      <c r="BT52" s="1356"/>
      <c r="BU52" s="1356"/>
      <c r="BV52" s="1356"/>
      <c r="BW52" s="1356"/>
      <c r="CA52" s="116"/>
    </row>
    <row r="53" spans="2:79" s="20" customFormat="1" ht="30" customHeight="1">
      <c r="B53" s="114"/>
      <c r="D53" s="318"/>
      <c r="E53" s="115"/>
      <c r="F53" s="29"/>
      <c r="G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108"/>
      <c r="AF53" s="285"/>
      <c r="AG53" s="285"/>
      <c r="AH53" s="285"/>
      <c r="AQ53" s="23"/>
      <c r="AR53" s="23"/>
      <c r="AS53" s="23"/>
      <c r="AT53" s="1356"/>
      <c r="AU53" s="1356"/>
      <c r="AV53" s="1356"/>
      <c r="AW53" s="1356"/>
      <c r="AX53" s="1356"/>
      <c r="AY53" s="1356"/>
      <c r="AZ53" s="1356"/>
      <c r="BA53" s="1356"/>
      <c r="BB53" s="1356"/>
      <c r="BC53" s="2879" t="s">
        <v>40</v>
      </c>
      <c r="BD53" s="2879"/>
      <c r="BE53" s="2879"/>
      <c r="BF53" s="2879"/>
      <c r="BG53" s="2879"/>
      <c r="BH53" s="2879"/>
      <c r="BI53" s="2879"/>
      <c r="BJ53" s="2879"/>
      <c r="BK53" s="2879"/>
      <c r="BL53" s="2879"/>
      <c r="BM53" s="2879"/>
      <c r="BN53" s="1356"/>
      <c r="BO53" s="1356"/>
      <c r="BP53" s="1356"/>
      <c r="BQ53" s="1356"/>
      <c r="BR53" s="1356"/>
      <c r="BS53" s="1356"/>
      <c r="BT53" s="1356"/>
      <c r="BU53" s="1356"/>
      <c r="BV53" s="1356"/>
      <c r="BW53" s="1356"/>
      <c r="CA53" s="116"/>
    </row>
    <row r="54" spans="2:79" s="20" customFormat="1" ht="30" customHeight="1">
      <c r="B54" s="114"/>
      <c r="D54" s="318"/>
      <c r="E54" s="115"/>
      <c r="F54" s="29"/>
      <c r="G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108"/>
      <c r="AF54" s="285"/>
      <c r="AG54" s="285"/>
      <c r="AH54" s="285"/>
      <c r="AJ54" s="3890">
        <v>3300</v>
      </c>
      <c r="AK54" s="3890"/>
      <c r="AL54" s="3890"/>
      <c r="AM54" s="3890"/>
      <c r="AQ54" s="23"/>
      <c r="AR54" s="23"/>
      <c r="AS54" s="23"/>
      <c r="AT54" s="1356"/>
      <c r="AU54" s="1356"/>
      <c r="AV54" s="1356"/>
      <c r="AW54" s="1356"/>
      <c r="AX54" s="1356"/>
      <c r="AY54" s="1356"/>
      <c r="AZ54" s="1356"/>
      <c r="BA54" s="1356"/>
      <c r="BB54" s="1356"/>
      <c r="BC54" s="1374"/>
      <c r="BD54" s="1374"/>
      <c r="BE54" s="2879"/>
      <c r="BF54" s="2879"/>
      <c r="BG54" s="2879"/>
      <c r="BH54" s="2879"/>
      <c r="BI54" s="2879"/>
      <c r="BJ54" s="2879"/>
      <c r="BK54" s="2879"/>
      <c r="BL54" s="1374"/>
      <c r="BM54" s="1374"/>
      <c r="BN54" s="1356"/>
      <c r="BO54" s="1356"/>
      <c r="BP54" s="1356"/>
      <c r="BQ54" s="1356"/>
      <c r="BR54" s="1356"/>
      <c r="BS54" s="1356"/>
      <c r="BT54" s="3896">
        <v>3300</v>
      </c>
      <c r="BU54" s="3896"/>
      <c r="BV54" s="3896"/>
      <c r="BW54" s="3896"/>
      <c r="CA54" s="116"/>
    </row>
    <row r="55" spans="2:79" s="20" customFormat="1" ht="30" customHeight="1">
      <c r="B55" s="114"/>
      <c r="D55" s="317" t="s">
        <v>6</v>
      </c>
      <c r="E55" s="115"/>
      <c r="F55" s="23" t="s">
        <v>524</v>
      </c>
      <c r="G55" s="285"/>
      <c r="I55" s="285"/>
      <c r="J55" s="285"/>
      <c r="K55" s="285"/>
      <c r="L55" s="285"/>
      <c r="M55" s="285"/>
      <c r="N55" s="285"/>
      <c r="O55" s="285"/>
      <c r="P55" s="285"/>
      <c r="Q55" s="285"/>
      <c r="R55" s="285"/>
      <c r="S55" s="285"/>
      <c r="T55" s="285"/>
      <c r="U55" s="285"/>
      <c r="V55" s="285"/>
      <c r="W55" s="285"/>
      <c r="X55" s="285"/>
      <c r="Y55" s="3743"/>
      <c r="Z55" s="3743"/>
      <c r="AA55" s="3743">
        <v>51</v>
      </c>
      <c r="AB55" s="3744"/>
      <c r="AC55" s="3891"/>
      <c r="AD55" s="3891"/>
      <c r="AE55" s="3891"/>
      <c r="AF55" s="3891"/>
      <c r="AG55" s="3891"/>
      <c r="AH55" s="3891"/>
      <c r="AI55" s="3891"/>
      <c r="AJ55" s="3891"/>
      <c r="AK55" s="3891"/>
      <c r="AL55" s="3891"/>
      <c r="AM55" s="3892"/>
      <c r="AQ55" s="192"/>
      <c r="AR55" s="23"/>
      <c r="AS55" s="3743">
        <v>54</v>
      </c>
      <c r="AT55" s="3744"/>
      <c r="AU55" s="3277"/>
      <c r="AV55" s="3278"/>
      <c r="AW55" s="3278"/>
      <c r="AX55" s="3278"/>
      <c r="AY55" s="3278"/>
      <c r="AZ55" s="3278"/>
      <c r="BA55" s="3278"/>
      <c r="BB55" s="3278"/>
      <c r="BC55" s="3278"/>
      <c r="BD55" s="3278"/>
      <c r="BE55" s="3278"/>
      <c r="BF55" s="3278"/>
      <c r="BG55" s="3278"/>
      <c r="BH55" s="3278"/>
      <c r="BI55" s="3278"/>
      <c r="BJ55" s="3278"/>
      <c r="BK55" s="3278"/>
      <c r="BL55" s="3278"/>
      <c r="BM55" s="3278"/>
      <c r="BN55" s="3278"/>
      <c r="BO55" s="3278"/>
      <c r="BP55" s="3278"/>
      <c r="BQ55" s="3278"/>
      <c r="BR55" s="3278"/>
      <c r="BS55" s="3278"/>
      <c r="BT55" s="3278"/>
      <c r="BU55" s="3278"/>
      <c r="BV55" s="3278"/>
      <c r="BW55" s="3279"/>
      <c r="CA55" s="116"/>
    </row>
    <row r="56" spans="2:79" s="20" customFormat="1" ht="30" customHeight="1">
      <c r="B56" s="114"/>
      <c r="D56" s="318"/>
      <c r="E56" s="115"/>
      <c r="F56" s="29" t="s">
        <v>525</v>
      </c>
      <c r="G56" s="285"/>
      <c r="I56" s="285"/>
      <c r="J56" s="285"/>
      <c r="K56" s="285"/>
      <c r="L56" s="285"/>
      <c r="M56" s="285"/>
      <c r="N56" s="285"/>
      <c r="O56" s="285"/>
      <c r="P56" s="285"/>
      <c r="Q56" s="285"/>
      <c r="R56" s="285"/>
      <c r="S56" s="285"/>
      <c r="T56" s="285"/>
      <c r="U56" s="285"/>
      <c r="V56" s="285"/>
      <c r="W56" s="285"/>
      <c r="X56" s="285"/>
      <c r="Y56" s="3743"/>
      <c r="Z56" s="3743"/>
      <c r="AA56" s="3743"/>
      <c r="AB56" s="3744"/>
      <c r="AC56" s="3893"/>
      <c r="AD56" s="3893"/>
      <c r="AE56" s="3893"/>
      <c r="AF56" s="3893"/>
      <c r="AG56" s="3893"/>
      <c r="AH56" s="3893"/>
      <c r="AI56" s="3893"/>
      <c r="AJ56" s="3893"/>
      <c r="AK56" s="3893"/>
      <c r="AL56" s="3893"/>
      <c r="AM56" s="3894"/>
      <c r="AQ56" s="23"/>
      <c r="AR56" s="23"/>
      <c r="AS56" s="3743"/>
      <c r="AT56" s="3744"/>
      <c r="AU56" s="3280"/>
      <c r="AV56" s="3281"/>
      <c r="AW56" s="3281"/>
      <c r="AX56" s="3281"/>
      <c r="AY56" s="3281"/>
      <c r="AZ56" s="3281"/>
      <c r="BA56" s="3281"/>
      <c r="BB56" s="3281"/>
      <c r="BC56" s="3281"/>
      <c r="BD56" s="3281"/>
      <c r="BE56" s="3281"/>
      <c r="BF56" s="3281"/>
      <c r="BG56" s="3281"/>
      <c r="BH56" s="3281"/>
      <c r="BI56" s="3281"/>
      <c r="BJ56" s="3281"/>
      <c r="BK56" s="3281"/>
      <c r="BL56" s="3281"/>
      <c r="BM56" s="3281"/>
      <c r="BN56" s="3281"/>
      <c r="BO56" s="3281"/>
      <c r="BP56" s="3281"/>
      <c r="BQ56" s="3281"/>
      <c r="BR56" s="3281"/>
      <c r="BS56" s="3281"/>
      <c r="BT56" s="3281"/>
      <c r="BU56" s="3281"/>
      <c r="BV56" s="3281"/>
      <c r="BW56" s="3282"/>
      <c r="CA56" s="116"/>
    </row>
    <row r="57" spans="2:79" s="20" customFormat="1" ht="30" customHeight="1">
      <c r="B57" s="114"/>
      <c r="D57" s="318"/>
      <c r="E57" s="115"/>
      <c r="F57" s="29"/>
      <c r="G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Q57" s="23"/>
      <c r="AR57" s="23"/>
      <c r="AS57" s="23"/>
      <c r="AT57" s="1356"/>
      <c r="AU57" s="1356"/>
      <c r="AV57" s="1356"/>
      <c r="AW57" s="1356"/>
      <c r="AX57" s="1356"/>
      <c r="AY57" s="1356"/>
      <c r="AZ57" s="1356"/>
      <c r="BA57" s="1356"/>
      <c r="BB57" s="1356"/>
      <c r="BC57" s="1356"/>
      <c r="BD57" s="1356"/>
      <c r="BE57" s="1356"/>
      <c r="BF57" s="1356"/>
      <c r="BG57" s="1356"/>
      <c r="BH57" s="1356"/>
      <c r="BI57" s="1356"/>
      <c r="BJ57" s="1356"/>
      <c r="BK57" s="1356"/>
      <c r="BL57" s="1356"/>
      <c r="BM57" s="1356"/>
      <c r="BN57" s="1356"/>
      <c r="BO57" s="1356"/>
      <c r="BP57" s="1356"/>
      <c r="BQ57" s="1356"/>
      <c r="BR57" s="1356"/>
      <c r="BS57" s="1356"/>
      <c r="BT57" s="1356"/>
      <c r="BU57" s="1356"/>
      <c r="BV57" s="1356"/>
      <c r="BW57" s="1356"/>
      <c r="CA57" s="116"/>
    </row>
    <row r="58" spans="2:79" s="20" customFormat="1" ht="30" customHeight="1">
      <c r="B58" s="114"/>
      <c r="D58" s="317" t="s">
        <v>7</v>
      </c>
      <c r="E58" s="115"/>
      <c r="F58" s="23" t="s">
        <v>526</v>
      </c>
      <c r="G58" s="285"/>
      <c r="I58" s="285"/>
      <c r="J58" s="285"/>
      <c r="K58" s="285"/>
      <c r="L58" s="285"/>
      <c r="M58" s="285"/>
      <c r="N58" s="285"/>
      <c r="O58" s="285"/>
      <c r="P58" s="285"/>
      <c r="Q58" s="285"/>
      <c r="R58" s="285"/>
      <c r="S58" s="285"/>
      <c r="T58" s="285"/>
      <c r="U58" s="285"/>
      <c r="V58" s="285"/>
      <c r="W58" s="285"/>
      <c r="X58" s="285"/>
      <c r="Y58" s="23"/>
      <c r="Z58" s="23"/>
      <c r="AA58" s="3743">
        <v>52</v>
      </c>
      <c r="AB58" s="3744"/>
      <c r="AC58" s="3891"/>
      <c r="AD58" s="3891"/>
      <c r="AE58" s="3891"/>
      <c r="AF58" s="3891"/>
      <c r="AG58" s="3891"/>
      <c r="AH58" s="3891"/>
      <c r="AI58" s="3891"/>
      <c r="AJ58" s="3891"/>
      <c r="AK58" s="3891"/>
      <c r="AL58" s="3891"/>
      <c r="AM58" s="3892"/>
      <c r="AQ58" s="192"/>
      <c r="AR58" s="23"/>
      <c r="AS58" s="3743">
        <v>55</v>
      </c>
      <c r="AT58" s="3744"/>
      <c r="AU58" s="3277"/>
      <c r="AV58" s="3278"/>
      <c r="AW58" s="3278"/>
      <c r="AX58" s="3278"/>
      <c r="AY58" s="3278"/>
      <c r="AZ58" s="3278"/>
      <c r="BA58" s="3278"/>
      <c r="BB58" s="3278"/>
      <c r="BC58" s="3278"/>
      <c r="BD58" s="3278"/>
      <c r="BE58" s="3278"/>
      <c r="BF58" s="3278"/>
      <c r="BG58" s="3278"/>
      <c r="BH58" s="3278"/>
      <c r="BI58" s="3278"/>
      <c r="BJ58" s="3278"/>
      <c r="BK58" s="3278"/>
      <c r="BL58" s="3278"/>
      <c r="BM58" s="3278"/>
      <c r="BN58" s="3278"/>
      <c r="BO58" s="3278"/>
      <c r="BP58" s="3278"/>
      <c r="BQ58" s="3278"/>
      <c r="BR58" s="3278"/>
      <c r="BS58" s="3278"/>
      <c r="BT58" s="3278"/>
      <c r="BU58" s="3278"/>
      <c r="BV58" s="3278"/>
      <c r="BW58" s="3279"/>
      <c r="CA58" s="116"/>
    </row>
    <row r="59" spans="2:79" s="20" customFormat="1" ht="30" customHeight="1">
      <c r="B59" s="114"/>
      <c r="D59" s="318"/>
      <c r="E59" s="115"/>
      <c r="F59" s="29" t="s">
        <v>2669</v>
      </c>
      <c r="G59" s="285"/>
      <c r="I59" s="285"/>
      <c r="J59" s="285"/>
      <c r="K59" s="285"/>
      <c r="L59" s="285"/>
      <c r="M59" s="285"/>
      <c r="N59" s="285"/>
      <c r="O59" s="285"/>
      <c r="P59" s="285"/>
      <c r="Q59" s="285"/>
      <c r="R59" s="285"/>
      <c r="S59" s="285"/>
      <c r="T59" s="285"/>
      <c r="U59" s="285"/>
      <c r="V59" s="285"/>
      <c r="W59" s="285"/>
      <c r="X59" s="285"/>
      <c r="Y59" s="23"/>
      <c r="Z59" s="23"/>
      <c r="AA59" s="3743"/>
      <c r="AB59" s="3744"/>
      <c r="AC59" s="3893"/>
      <c r="AD59" s="3893"/>
      <c r="AE59" s="3893"/>
      <c r="AF59" s="3893"/>
      <c r="AG59" s="3893"/>
      <c r="AH59" s="3893"/>
      <c r="AI59" s="3893"/>
      <c r="AJ59" s="3893"/>
      <c r="AK59" s="3893"/>
      <c r="AL59" s="3893"/>
      <c r="AM59" s="3894"/>
      <c r="AQ59" s="23"/>
      <c r="AR59" s="23"/>
      <c r="AS59" s="3743"/>
      <c r="AT59" s="3744"/>
      <c r="AU59" s="3280"/>
      <c r="AV59" s="3281"/>
      <c r="AW59" s="3281"/>
      <c r="AX59" s="3281"/>
      <c r="AY59" s="3281"/>
      <c r="AZ59" s="3281"/>
      <c r="BA59" s="3281"/>
      <c r="BB59" s="3281"/>
      <c r="BC59" s="3281"/>
      <c r="BD59" s="3281"/>
      <c r="BE59" s="3281"/>
      <c r="BF59" s="3281"/>
      <c r="BG59" s="3281"/>
      <c r="BH59" s="3281"/>
      <c r="BI59" s="3281"/>
      <c r="BJ59" s="3281"/>
      <c r="BK59" s="3281"/>
      <c r="BL59" s="3281"/>
      <c r="BM59" s="3281"/>
      <c r="BN59" s="3281"/>
      <c r="BO59" s="3281"/>
      <c r="BP59" s="3281"/>
      <c r="BQ59" s="3281"/>
      <c r="BR59" s="3281"/>
      <c r="BS59" s="3281"/>
      <c r="BT59" s="3281"/>
      <c r="BU59" s="3281"/>
      <c r="BV59" s="3281"/>
      <c r="BW59" s="3282"/>
      <c r="CA59" s="116"/>
    </row>
    <row r="60" spans="2:79" s="20" customFormat="1" ht="30" customHeight="1">
      <c r="B60" s="114"/>
      <c r="D60" s="318"/>
      <c r="E60" s="115"/>
      <c r="F60" s="29"/>
      <c r="G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Q60" s="23"/>
      <c r="AR60" s="23"/>
      <c r="AS60" s="23"/>
      <c r="AT60" s="1356"/>
      <c r="AU60" s="1356"/>
      <c r="AV60" s="1356"/>
      <c r="AW60" s="1356"/>
      <c r="AX60" s="1356"/>
      <c r="AY60" s="1356"/>
      <c r="AZ60" s="1356"/>
      <c r="BA60" s="1356"/>
      <c r="BB60" s="1356"/>
      <c r="BC60" s="1356"/>
      <c r="BD60" s="1356"/>
      <c r="BE60" s="1356"/>
      <c r="BF60" s="1356"/>
      <c r="BG60" s="1356"/>
      <c r="BH60" s="1356"/>
      <c r="BI60" s="1356"/>
      <c r="BJ60" s="1356"/>
      <c r="BK60" s="1356"/>
      <c r="BL60" s="1356"/>
      <c r="BM60" s="1356"/>
      <c r="BN60" s="1356"/>
      <c r="BO60" s="1356"/>
      <c r="BP60" s="1356"/>
      <c r="BQ60" s="1356"/>
      <c r="BR60" s="1356"/>
      <c r="BS60" s="1356"/>
      <c r="BT60" s="1356"/>
      <c r="BU60" s="1356"/>
      <c r="BV60" s="1356"/>
      <c r="BW60" s="1356"/>
      <c r="CA60" s="116"/>
    </row>
    <row r="61" spans="2:79" s="20" customFormat="1" ht="30" customHeight="1">
      <c r="B61" s="114"/>
      <c r="D61" s="285" t="s">
        <v>8</v>
      </c>
      <c r="E61" s="115"/>
      <c r="F61" s="23" t="s">
        <v>527</v>
      </c>
      <c r="G61" s="285"/>
      <c r="I61" s="285"/>
      <c r="J61" s="285"/>
      <c r="K61" s="285"/>
      <c r="L61" s="285"/>
      <c r="M61" s="285"/>
      <c r="N61" s="285"/>
      <c r="O61" s="285"/>
      <c r="P61" s="285"/>
      <c r="Q61" s="285"/>
      <c r="R61" s="285"/>
      <c r="S61" s="285"/>
      <c r="T61" s="285"/>
      <c r="U61" s="285"/>
      <c r="V61" s="285"/>
      <c r="W61" s="285"/>
      <c r="X61" s="285"/>
      <c r="Y61" s="3743"/>
      <c r="Z61" s="3743"/>
      <c r="AA61" s="3743">
        <v>53</v>
      </c>
      <c r="AB61" s="3744"/>
      <c r="AC61" s="3891"/>
      <c r="AD61" s="3891"/>
      <c r="AE61" s="3891"/>
      <c r="AF61" s="3891"/>
      <c r="AG61" s="3891"/>
      <c r="AH61" s="3891"/>
      <c r="AI61" s="3891"/>
      <c r="AJ61" s="3891"/>
      <c r="AK61" s="3891"/>
      <c r="AL61" s="3891"/>
      <c r="AM61" s="3892"/>
      <c r="AQ61" s="23"/>
      <c r="AR61" s="23"/>
      <c r="AS61" s="3743">
        <v>56</v>
      </c>
      <c r="AT61" s="3744"/>
      <c r="AU61" s="3277"/>
      <c r="AV61" s="3278"/>
      <c r="AW61" s="3278"/>
      <c r="AX61" s="3278"/>
      <c r="AY61" s="3278"/>
      <c r="AZ61" s="3278"/>
      <c r="BA61" s="3278"/>
      <c r="BB61" s="3278"/>
      <c r="BC61" s="3278"/>
      <c r="BD61" s="3278"/>
      <c r="BE61" s="3278"/>
      <c r="BF61" s="3278"/>
      <c r="BG61" s="3278"/>
      <c r="BH61" s="3278"/>
      <c r="BI61" s="3278"/>
      <c r="BJ61" s="3278"/>
      <c r="BK61" s="3278"/>
      <c r="BL61" s="3278"/>
      <c r="BM61" s="3278"/>
      <c r="BN61" s="3278"/>
      <c r="BO61" s="3278"/>
      <c r="BP61" s="3278"/>
      <c r="BQ61" s="3278"/>
      <c r="BR61" s="3278"/>
      <c r="BS61" s="3278"/>
      <c r="BT61" s="3278"/>
      <c r="BU61" s="3278"/>
      <c r="BV61" s="3278"/>
      <c r="BW61" s="3279"/>
      <c r="CA61" s="116"/>
    </row>
    <row r="62" spans="2:79" s="20" customFormat="1" ht="30" customHeight="1">
      <c r="B62" s="114"/>
      <c r="D62" s="318"/>
      <c r="E62" s="115"/>
      <c r="F62" s="29" t="s">
        <v>2670</v>
      </c>
      <c r="G62" s="285"/>
      <c r="I62" s="285"/>
      <c r="J62" s="285"/>
      <c r="K62" s="285"/>
      <c r="L62" s="285"/>
      <c r="M62" s="285"/>
      <c r="N62" s="285"/>
      <c r="O62" s="285"/>
      <c r="P62" s="285"/>
      <c r="Q62" s="285"/>
      <c r="R62" s="285"/>
      <c r="S62" s="285"/>
      <c r="T62" s="285"/>
      <c r="U62" s="285"/>
      <c r="V62" s="285"/>
      <c r="W62" s="285"/>
      <c r="X62" s="285"/>
      <c r="Y62" s="3743"/>
      <c r="Z62" s="3743"/>
      <c r="AA62" s="3743"/>
      <c r="AB62" s="3744"/>
      <c r="AC62" s="3893"/>
      <c r="AD62" s="3893"/>
      <c r="AE62" s="3893"/>
      <c r="AF62" s="3893"/>
      <c r="AG62" s="3893"/>
      <c r="AH62" s="3893"/>
      <c r="AI62" s="3893"/>
      <c r="AJ62" s="3893"/>
      <c r="AK62" s="3893"/>
      <c r="AL62" s="3893"/>
      <c r="AM62" s="3894"/>
      <c r="AQ62" s="23"/>
      <c r="AR62" s="23"/>
      <c r="AS62" s="3743"/>
      <c r="AT62" s="3744"/>
      <c r="AU62" s="3280"/>
      <c r="AV62" s="3281"/>
      <c r="AW62" s="3281"/>
      <c r="AX62" s="3281"/>
      <c r="AY62" s="3281"/>
      <c r="AZ62" s="3281"/>
      <c r="BA62" s="3281"/>
      <c r="BB62" s="3281"/>
      <c r="BC62" s="3281"/>
      <c r="BD62" s="3281"/>
      <c r="BE62" s="3281"/>
      <c r="BF62" s="3281"/>
      <c r="BG62" s="3281"/>
      <c r="BH62" s="3281"/>
      <c r="BI62" s="3281"/>
      <c r="BJ62" s="3281"/>
      <c r="BK62" s="3281"/>
      <c r="BL62" s="3281"/>
      <c r="BM62" s="3281"/>
      <c r="BN62" s="3281"/>
      <c r="BO62" s="3281"/>
      <c r="BP62" s="3281"/>
      <c r="BQ62" s="3281"/>
      <c r="BR62" s="3281"/>
      <c r="BS62" s="3281"/>
      <c r="BT62" s="3281"/>
      <c r="BU62" s="3281"/>
      <c r="BV62" s="3281"/>
      <c r="BW62" s="3282"/>
      <c r="CA62" s="116"/>
    </row>
    <row r="63" spans="2:79" s="20" customFormat="1" ht="30" customHeight="1">
      <c r="B63" s="114"/>
      <c r="D63" s="318"/>
      <c r="E63" s="115"/>
      <c r="F63" s="29"/>
      <c r="G63" s="285"/>
      <c r="I63" s="285"/>
      <c r="J63" s="285"/>
      <c r="K63" s="285"/>
      <c r="L63" s="285"/>
      <c r="M63" s="285"/>
      <c r="N63" s="285"/>
      <c r="O63" s="285"/>
      <c r="P63" s="285"/>
      <c r="Q63" s="285"/>
      <c r="R63" s="285"/>
      <c r="S63" s="285"/>
      <c r="T63" s="285"/>
      <c r="U63" s="285"/>
      <c r="V63" s="285"/>
      <c r="W63" s="285"/>
      <c r="X63" s="285"/>
      <c r="Y63" s="2032"/>
      <c r="Z63" s="2032"/>
      <c r="AA63" s="2032"/>
      <c r="AB63" s="2032"/>
      <c r="AC63" s="2032"/>
      <c r="AD63" s="2032"/>
      <c r="AE63" s="2032"/>
      <c r="AF63" s="2032"/>
      <c r="AG63" s="2032"/>
      <c r="AH63" s="2032"/>
      <c r="AI63" s="2032"/>
      <c r="AJ63" s="2032"/>
      <c r="AK63" s="2032"/>
      <c r="AL63" s="2032"/>
      <c r="AM63" s="2032"/>
      <c r="AQ63" s="23"/>
      <c r="AR63" s="23"/>
      <c r="AS63" s="2032"/>
      <c r="AT63" s="2032"/>
      <c r="AU63" s="1374"/>
      <c r="AV63" s="1374"/>
      <c r="AW63" s="1374"/>
      <c r="AX63" s="1374"/>
      <c r="AY63" s="1374"/>
      <c r="AZ63" s="1374"/>
      <c r="BA63" s="1374"/>
      <c r="BB63" s="1374"/>
      <c r="BC63" s="1374"/>
      <c r="BD63" s="1374"/>
      <c r="BE63" s="1374"/>
      <c r="BF63" s="1374"/>
      <c r="BG63" s="1374"/>
      <c r="BH63" s="1374"/>
      <c r="BI63" s="1374"/>
      <c r="BJ63" s="1374"/>
      <c r="BK63" s="1374"/>
      <c r="BL63" s="1374"/>
      <c r="BM63" s="1374"/>
      <c r="BN63" s="1374"/>
      <c r="BO63" s="1374"/>
      <c r="BP63" s="1374"/>
      <c r="BQ63" s="1374"/>
      <c r="BR63" s="1374"/>
      <c r="BS63" s="1374"/>
      <c r="BT63" s="1374"/>
      <c r="BU63" s="1374"/>
      <c r="BV63" s="1374"/>
      <c r="BW63" s="1374"/>
      <c r="CA63" s="116"/>
    </row>
    <row r="64" spans="2:79" s="20" customFormat="1" ht="21" customHeight="1">
      <c r="B64" s="114"/>
      <c r="D64" s="318"/>
      <c r="E64" s="115"/>
      <c r="F64" s="108"/>
      <c r="G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T64" s="1503"/>
      <c r="AU64" s="1503"/>
      <c r="AV64" s="1503"/>
      <c r="AW64" s="1503"/>
      <c r="AX64" s="1503"/>
      <c r="AY64" s="1503"/>
      <c r="AZ64" s="1503"/>
      <c r="BA64" s="1503"/>
      <c r="BB64" s="1503"/>
      <c r="BC64" s="1503"/>
      <c r="BD64" s="1503"/>
      <c r="BE64" s="1503"/>
      <c r="BF64" s="1503"/>
      <c r="BG64" s="1503"/>
      <c r="BH64" s="1503"/>
      <c r="BI64" s="1503"/>
      <c r="BJ64" s="1503"/>
      <c r="BK64" s="1503"/>
      <c r="BL64" s="1503"/>
      <c r="BM64" s="1503"/>
      <c r="BN64" s="1503"/>
      <c r="BO64" s="1503"/>
      <c r="BP64" s="1503"/>
      <c r="BQ64" s="1503"/>
      <c r="BR64" s="1503"/>
      <c r="BS64" s="1503"/>
      <c r="BT64" s="1505"/>
      <c r="BU64" s="1505"/>
      <c r="BV64" s="1505"/>
      <c r="BW64" s="1505"/>
      <c r="BX64" s="574"/>
      <c r="BY64" s="574"/>
      <c r="CA64" s="116"/>
    </row>
    <row r="65" spans="2:79" s="20" customFormat="1" ht="30" customHeight="1">
      <c r="B65" s="589"/>
      <c r="C65" s="216"/>
      <c r="D65" s="584"/>
      <c r="E65" s="288"/>
      <c r="F65" s="593"/>
      <c r="G65" s="282"/>
      <c r="H65" s="216"/>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16"/>
      <c r="AJ65" s="216"/>
      <c r="AK65" s="216"/>
      <c r="AL65" s="216"/>
      <c r="AM65" s="216"/>
      <c r="AN65" s="216"/>
      <c r="AO65" s="216"/>
      <c r="AP65" s="216"/>
      <c r="AQ65" s="216"/>
      <c r="AR65" s="216"/>
      <c r="AS65" s="216"/>
      <c r="AT65" s="1507"/>
      <c r="AU65" s="1507"/>
      <c r="AV65" s="1507"/>
      <c r="AW65" s="1507"/>
      <c r="AX65" s="1507"/>
      <c r="AY65" s="1507"/>
      <c r="AZ65" s="1507"/>
      <c r="BA65" s="1507"/>
      <c r="BB65" s="1507"/>
      <c r="BC65" s="1507"/>
      <c r="BD65" s="1507"/>
      <c r="BE65" s="1507"/>
      <c r="BF65" s="1507"/>
      <c r="BG65" s="1507"/>
      <c r="BH65" s="1507"/>
      <c r="BI65" s="1507"/>
      <c r="BJ65" s="1507"/>
      <c r="BK65" s="1507"/>
      <c r="BL65" s="1507"/>
      <c r="BM65" s="1507"/>
      <c r="BN65" s="1507"/>
      <c r="BO65" s="1507"/>
      <c r="BP65" s="1507"/>
      <c r="BQ65" s="1507"/>
      <c r="BR65" s="1507"/>
      <c r="BS65" s="1507"/>
      <c r="BT65" s="1506"/>
      <c r="BU65" s="1506"/>
      <c r="BV65" s="1506"/>
      <c r="BW65" s="1506"/>
      <c r="BX65" s="586"/>
      <c r="BY65" s="586"/>
      <c r="BZ65" s="216"/>
      <c r="CA65" s="591"/>
    </row>
    <row r="66" spans="2:79" s="20" customFormat="1" ht="30" customHeight="1">
      <c r="B66" s="114"/>
      <c r="C66" s="115" t="s">
        <v>682</v>
      </c>
      <c r="D66" s="285" t="s">
        <v>2671</v>
      </c>
      <c r="E66" s="115"/>
      <c r="F66" s="108"/>
      <c r="G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85"/>
      <c r="AT66" s="1503"/>
      <c r="AU66" s="1503"/>
      <c r="AV66" s="1503"/>
      <c r="AW66" s="1503"/>
      <c r="AX66" s="1503"/>
      <c r="AY66" s="1503"/>
      <c r="AZ66" s="1503"/>
      <c r="BA66" s="1503"/>
      <c r="BB66" s="1503"/>
      <c r="BC66" s="1503"/>
      <c r="BD66" s="1503"/>
      <c r="BE66" s="1503"/>
      <c r="BF66" s="1503"/>
      <c r="BG66" s="1503"/>
      <c r="BH66" s="1503"/>
      <c r="BI66" s="1503"/>
      <c r="BJ66" s="1503"/>
      <c r="BK66" s="1503"/>
      <c r="BL66" s="1503"/>
      <c r="BM66" s="1503"/>
      <c r="BN66" s="1503"/>
      <c r="BO66" s="1503"/>
      <c r="BP66" s="1503"/>
      <c r="BQ66" s="1503"/>
      <c r="BR66" s="1503"/>
      <c r="BS66" s="1503"/>
      <c r="BT66" s="1503"/>
      <c r="BU66" s="1503"/>
      <c r="BV66" s="1503"/>
      <c r="BW66" s="1503"/>
      <c r="BX66" s="98"/>
      <c r="BY66" s="98"/>
      <c r="CA66" s="116"/>
    </row>
    <row r="67" spans="2:79" s="20" customFormat="1" ht="30" customHeight="1">
      <c r="B67" s="114"/>
      <c r="D67" s="108" t="s">
        <v>2941</v>
      </c>
      <c r="E67" s="115"/>
      <c r="F67" s="108"/>
      <c r="G67" s="285"/>
      <c r="I67" s="285"/>
      <c r="J67" s="285"/>
      <c r="K67" s="285"/>
      <c r="L67" s="285"/>
      <c r="M67" s="285"/>
      <c r="N67" s="285"/>
      <c r="O67" s="285"/>
      <c r="P67" s="285"/>
      <c r="Q67" s="285"/>
      <c r="R67" s="285"/>
      <c r="S67" s="285"/>
      <c r="T67" s="285"/>
      <c r="U67" s="285"/>
      <c r="V67" s="285"/>
      <c r="W67" s="285"/>
      <c r="X67" s="285"/>
      <c r="Y67" s="285"/>
      <c r="Z67" s="285"/>
      <c r="AA67" s="285"/>
      <c r="AB67" s="285"/>
      <c r="AC67" s="285"/>
      <c r="AD67" s="285"/>
      <c r="AE67" s="285"/>
      <c r="AF67" s="285"/>
      <c r="AG67" s="285"/>
      <c r="AH67" s="285"/>
      <c r="AT67" s="1503"/>
      <c r="AU67" s="1503"/>
      <c r="AV67" s="1503"/>
      <c r="AW67" s="1503"/>
      <c r="AX67" s="1503"/>
      <c r="AY67" s="1503"/>
      <c r="AZ67" s="1503"/>
      <c r="BA67" s="1503"/>
      <c r="BB67" s="1503"/>
      <c r="BC67" s="1503"/>
      <c r="BD67" s="1503"/>
      <c r="BE67" s="1503"/>
      <c r="BF67" s="1503"/>
      <c r="BG67" s="1503"/>
      <c r="BH67" s="1503"/>
      <c r="BI67" s="1503"/>
      <c r="BJ67" s="1503"/>
      <c r="BK67" s="1503"/>
      <c r="BL67" s="1503"/>
      <c r="BM67" s="1503"/>
      <c r="BN67" s="1503"/>
      <c r="BO67" s="1503"/>
      <c r="BP67" s="1503"/>
      <c r="BQ67" s="1503"/>
      <c r="BR67" s="1503"/>
      <c r="BS67" s="1503"/>
      <c r="BT67" s="1503"/>
      <c r="BU67" s="1503"/>
      <c r="BV67" s="1503"/>
      <c r="BW67" s="1503"/>
      <c r="BX67" s="98"/>
      <c r="BY67" s="98"/>
      <c r="CA67" s="116"/>
    </row>
    <row r="68" spans="2:79" s="20" customFormat="1" ht="10.5" customHeight="1">
      <c r="B68" s="114"/>
      <c r="D68" s="318"/>
      <c r="E68" s="115"/>
      <c r="F68" s="108"/>
      <c r="G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T68" s="1503"/>
      <c r="AU68" s="1503"/>
      <c r="AV68" s="1503"/>
      <c r="AW68" s="1503"/>
      <c r="AX68" s="1503"/>
      <c r="AY68" s="1503"/>
      <c r="AZ68" s="1503"/>
      <c r="BA68" s="1503"/>
      <c r="BB68" s="1503"/>
      <c r="BC68" s="1503"/>
      <c r="BD68" s="1503"/>
      <c r="BE68" s="1503"/>
      <c r="BF68" s="1503"/>
      <c r="BG68" s="1503"/>
      <c r="BH68" s="1503"/>
      <c r="BI68" s="1503"/>
      <c r="BJ68" s="1503"/>
      <c r="BK68" s="1503"/>
      <c r="BL68" s="1503"/>
      <c r="BM68" s="1503"/>
      <c r="BN68" s="1503"/>
      <c r="BO68" s="1503"/>
      <c r="BP68" s="1503"/>
      <c r="BQ68" s="1503"/>
      <c r="BR68" s="1503"/>
      <c r="BS68" s="1503"/>
      <c r="BT68" s="1503"/>
      <c r="BU68" s="1503"/>
      <c r="BV68" s="1503"/>
      <c r="BW68" s="1503"/>
      <c r="BX68" s="98"/>
      <c r="BY68" s="98"/>
      <c r="CA68" s="116"/>
    </row>
    <row r="69" spans="2:79" s="20" customFormat="1" ht="30" customHeight="1">
      <c r="B69" s="114"/>
      <c r="D69" s="1280"/>
      <c r="E69" s="815"/>
      <c r="F69" s="193"/>
      <c r="G69" s="823"/>
      <c r="H69" s="807"/>
      <c r="I69" s="823"/>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7"/>
      <c r="AL69" s="807"/>
      <c r="AM69" s="807"/>
      <c r="AN69" s="807"/>
      <c r="AO69" s="807"/>
      <c r="AP69" s="807"/>
      <c r="AQ69" s="807"/>
      <c r="AR69" s="807"/>
      <c r="AS69" s="807"/>
      <c r="AT69" s="807"/>
      <c r="AU69" s="807"/>
      <c r="AV69" s="807"/>
      <c r="AW69" s="807"/>
      <c r="AX69" s="807"/>
      <c r="AY69" s="807"/>
      <c r="AZ69" s="807"/>
      <c r="BA69" s="807"/>
      <c r="BB69" s="807"/>
      <c r="BC69" s="807"/>
      <c r="BD69" s="1356"/>
      <c r="BE69" s="1356"/>
      <c r="BF69" s="1356"/>
      <c r="BG69" s="1356"/>
      <c r="BH69" s="1356"/>
      <c r="BI69" s="1356"/>
      <c r="BJ69" s="1356"/>
      <c r="BK69" s="1356"/>
      <c r="BL69" s="1356"/>
      <c r="BM69" s="1356"/>
      <c r="BN69" s="1356"/>
      <c r="BO69" s="1356"/>
      <c r="BP69" s="1356"/>
      <c r="BQ69" s="1356"/>
      <c r="BR69" s="1356"/>
      <c r="BS69" s="1356"/>
      <c r="BT69" s="1356"/>
      <c r="BU69" s="1356"/>
      <c r="BV69" s="1356"/>
      <c r="BW69" s="1356"/>
      <c r="CA69" s="116"/>
    </row>
    <row r="70" spans="2:79" s="20" customFormat="1" ht="30" customHeight="1">
      <c r="B70" s="114"/>
      <c r="D70" s="1276"/>
      <c r="E70" s="2743" t="s">
        <v>2672</v>
      </c>
      <c r="F70" s="2743"/>
      <c r="G70" s="2743"/>
      <c r="H70" s="2743"/>
      <c r="I70" s="1283"/>
      <c r="J70" s="1283"/>
      <c r="K70" s="1283"/>
      <c r="L70" s="1283"/>
      <c r="M70" s="1283"/>
      <c r="N70" s="1283"/>
      <c r="O70" s="1283"/>
      <c r="P70" s="1283"/>
      <c r="Q70" s="1283"/>
      <c r="R70" s="807"/>
      <c r="S70" s="807"/>
      <c r="T70" s="807"/>
      <c r="U70" s="807"/>
      <c r="V70" s="807"/>
      <c r="W70" s="807"/>
      <c r="X70" s="807"/>
      <c r="Y70" s="807"/>
      <c r="Z70" s="807"/>
      <c r="AA70" s="807"/>
      <c r="AB70" s="807"/>
      <c r="AC70" s="807"/>
      <c r="AD70" s="807"/>
      <c r="AE70" s="807"/>
      <c r="AF70" s="807"/>
      <c r="AG70" s="807"/>
      <c r="AH70" s="807"/>
      <c r="AI70" s="807"/>
      <c r="AJ70" s="3905" t="s">
        <v>2942</v>
      </c>
      <c r="AK70" s="3906"/>
      <c r="AL70" s="3906"/>
      <c r="AM70" s="3906"/>
      <c r="AN70" s="3906"/>
      <c r="AO70" s="3906"/>
      <c r="AP70" s="3906"/>
      <c r="AQ70" s="3906"/>
      <c r="AR70" s="3906"/>
      <c r="AS70" s="3906"/>
      <c r="AT70" s="3906"/>
      <c r="AU70" s="3906"/>
      <c r="AV70" s="3906"/>
      <c r="AW70" s="3906"/>
      <c r="AX70" s="3906"/>
      <c r="AY70" s="3906"/>
      <c r="AZ70" s="3906"/>
      <c r="BA70" s="3906"/>
      <c r="BB70" s="3907"/>
      <c r="BC70" s="807"/>
      <c r="BD70" s="1356"/>
      <c r="BE70" s="1356"/>
      <c r="BF70" s="1356"/>
      <c r="BG70" s="1356"/>
      <c r="BH70" s="1356"/>
      <c r="BI70" s="1356"/>
      <c r="BJ70" s="1356"/>
      <c r="BK70" s="1356"/>
      <c r="BL70" s="1356"/>
      <c r="BM70" s="1356"/>
      <c r="BN70" s="1356"/>
      <c r="BO70" s="1356"/>
      <c r="BP70" s="1356"/>
      <c r="BQ70" s="1356"/>
      <c r="BR70" s="1356"/>
      <c r="BS70" s="1356"/>
      <c r="BT70" s="1356"/>
      <c r="BU70" s="1356"/>
      <c r="BV70" s="1356"/>
      <c r="BW70" s="1356"/>
      <c r="CA70" s="116"/>
    </row>
    <row r="71" spans="2:79" s="20" customFormat="1" ht="10.5" customHeight="1">
      <c r="B71" s="114"/>
      <c r="D71" s="3753" t="s">
        <v>21</v>
      </c>
      <c r="E71" s="3754"/>
      <c r="F71" s="3676"/>
      <c r="G71" s="3677"/>
      <c r="H71" s="3678"/>
      <c r="I71" s="1284"/>
      <c r="J71" s="3755" t="s">
        <v>1184</v>
      </c>
      <c r="K71" s="3755"/>
      <c r="L71" s="3755"/>
      <c r="M71" s="3755"/>
      <c r="N71" s="3755"/>
      <c r="O71" s="3755"/>
      <c r="P71" s="3755"/>
      <c r="Q71" s="3755"/>
      <c r="R71" s="807"/>
      <c r="S71" s="3753" t="s">
        <v>22</v>
      </c>
      <c r="T71" s="3754"/>
      <c r="U71" s="3676"/>
      <c r="V71" s="3677"/>
      <c r="W71" s="3678"/>
      <c r="X71" s="1284"/>
      <c r="Y71" s="3755" t="s">
        <v>1185</v>
      </c>
      <c r="Z71" s="3755"/>
      <c r="AA71" s="3755"/>
      <c r="AB71" s="3755"/>
      <c r="AC71" s="3755"/>
      <c r="AD71" s="3755"/>
      <c r="AE71" s="3755"/>
      <c r="AF71" s="3755"/>
      <c r="AG71" s="807"/>
      <c r="AH71" s="807"/>
      <c r="AI71" s="807"/>
      <c r="AJ71" s="3908"/>
      <c r="AK71" s="3909"/>
      <c r="AL71" s="3909"/>
      <c r="AM71" s="3909"/>
      <c r="AN71" s="3909"/>
      <c r="AO71" s="3909"/>
      <c r="AP71" s="3909"/>
      <c r="AQ71" s="3909"/>
      <c r="AR71" s="3909"/>
      <c r="AS71" s="3909"/>
      <c r="AT71" s="3909"/>
      <c r="AU71" s="3909"/>
      <c r="AV71" s="3909"/>
      <c r="AW71" s="3909"/>
      <c r="AX71" s="3909"/>
      <c r="AY71" s="3909"/>
      <c r="AZ71" s="3909"/>
      <c r="BA71" s="3909"/>
      <c r="BB71" s="3910"/>
      <c r="BC71" s="807"/>
      <c r="BD71" s="1503"/>
      <c r="BE71" s="1503"/>
      <c r="BF71" s="1503"/>
      <c r="BG71" s="1503"/>
      <c r="BH71" s="1503"/>
      <c r="BI71" s="1503"/>
      <c r="BJ71" s="1503"/>
      <c r="BK71" s="1503"/>
      <c r="BL71" s="1503"/>
      <c r="BM71" s="1503"/>
      <c r="BN71" s="1503"/>
      <c r="BO71" s="1503"/>
      <c r="BP71" s="1503"/>
      <c r="BQ71" s="1503"/>
      <c r="BR71" s="1503"/>
      <c r="BS71" s="1503"/>
      <c r="BT71" s="1503"/>
      <c r="BU71" s="1503"/>
      <c r="BV71" s="1503"/>
      <c r="BW71" s="1503"/>
      <c r="CA71" s="116"/>
    </row>
    <row r="72" spans="2:79" s="20" customFormat="1" ht="30" customHeight="1">
      <c r="B72" s="114"/>
      <c r="D72" s="2734"/>
      <c r="E72" s="3754"/>
      <c r="F72" s="3679"/>
      <c r="G72" s="3680"/>
      <c r="H72" s="3681"/>
      <c r="I72" s="1284"/>
      <c r="J72" s="3755"/>
      <c r="K72" s="3755"/>
      <c r="L72" s="3755"/>
      <c r="M72" s="3755"/>
      <c r="N72" s="3755"/>
      <c r="O72" s="3755"/>
      <c r="P72" s="3755"/>
      <c r="Q72" s="3755"/>
      <c r="R72" s="807"/>
      <c r="S72" s="2734"/>
      <c r="T72" s="3754"/>
      <c r="U72" s="3679"/>
      <c r="V72" s="3680"/>
      <c r="W72" s="3681"/>
      <c r="X72" s="1284"/>
      <c r="Y72" s="3755"/>
      <c r="Z72" s="3755"/>
      <c r="AA72" s="3755"/>
      <c r="AB72" s="3755"/>
      <c r="AC72" s="3755"/>
      <c r="AD72" s="3755"/>
      <c r="AE72" s="3755"/>
      <c r="AF72" s="3755"/>
      <c r="AG72" s="807"/>
      <c r="AH72" s="807"/>
      <c r="AI72" s="807"/>
      <c r="AJ72" s="3911"/>
      <c r="AK72" s="3912"/>
      <c r="AL72" s="3912"/>
      <c r="AM72" s="3912"/>
      <c r="AN72" s="3912"/>
      <c r="AO72" s="3912"/>
      <c r="AP72" s="3912"/>
      <c r="AQ72" s="3912"/>
      <c r="AR72" s="3912"/>
      <c r="AS72" s="3912"/>
      <c r="AT72" s="3912"/>
      <c r="AU72" s="3912"/>
      <c r="AV72" s="3912"/>
      <c r="AW72" s="3912"/>
      <c r="AX72" s="3912"/>
      <c r="AY72" s="3912"/>
      <c r="AZ72" s="3912"/>
      <c r="BA72" s="3912"/>
      <c r="BB72" s="3913"/>
      <c r="BC72" s="807"/>
      <c r="BD72" s="1356"/>
      <c r="BE72" s="1356"/>
      <c r="BF72" s="1356"/>
      <c r="BG72" s="1356"/>
      <c r="BH72" s="1356"/>
      <c r="BI72" s="1356"/>
      <c r="BJ72" s="1356"/>
      <c r="BK72" s="1356"/>
      <c r="BL72" s="1356"/>
      <c r="BM72" s="1356"/>
      <c r="BN72" s="1356"/>
      <c r="BO72" s="1356"/>
      <c r="BP72" s="1356"/>
      <c r="BQ72" s="1356"/>
      <c r="BR72" s="1356"/>
      <c r="BS72" s="1356"/>
      <c r="BT72" s="1356"/>
      <c r="BU72" s="1356"/>
      <c r="BV72" s="1356"/>
      <c r="BW72" s="1356"/>
      <c r="CA72" s="116"/>
    </row>
    <row r="73" spans="2:79" s="20" customFormat="1" ht="30" customHeight="1">
      <c r="B73" s="114"/>
      <c r="D73" s="318"/>
      <c r="E73" s="115"/>
      <c r="F73" s="29"/>
      <c r="G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5"/>
      <c r="AQ73" s="23"/>
      <c r="AR73" s="23"/>
      <c r="AS73" s="23"/>
      <c r="AT73" s="1356"/>
      <c r="AU73" s="1356"/>
      <c r="AV73" s="1356"/>
      <c r="AW73" s="1356"/>
      <c r="AX73" s="1356"/>
      <c r="AY73" s="1356"/>
      <c r="AZ73" s="1356"/>
      <c r="BA73" s="1356"/>
      <c r="BB73" s="1356"/>
      <c r="BC73" s="1356"/>
      <c r="BD73" s="1356"/>
      <c r="BE73" s="1356"/>
      <c r="BF73" s="1356"/>
      <c r="BG73" s="1356"/>
      <c r="BH73" s="1356"/>
      <c r="BI73" s="1356"/>
      <c r="BJ73" s="1356"/>
      <c r="BK73" s="1356"/>
      <c r="BL73" s="1356"/>
      <c r="BM73" s="1356"/>
      <c r="BN73" s="1356"/>
      <c r="BO73" s="1356"/>
      <c r="BP73" s="1356"/>
      <c r="BQ73" s="1356"/>
      <c r="BR73" s="1356"/>
      <c r="BS73" s="1356"/>
      <c r="BT73" s="1356"/>
      <c r="BU73" s="1356"/>
      <c r="BV73" s="1356"/>
      <c r="BW73" s="1356"/>
      <c r="CA73" s="116"/>
    </row>
    <row r="74" spans="2:79" s="20" customFormat="1" ht="10.5" customHeight="1">
      <c r="B74" s="114"/>
      <c r="D74" s="127"/>
      <c r="E74" s="115"/>
      <c r="F74" s="24"/>
      <c r="G74" s="285"/>
      <c r="I74" s="285"/>
      <c r="J74" s="285"/>
      <c r="K74" s="285"/>
      <c r="L74" s="285"/>
      <c r="M74" s="285"/>
      <c r="N74" s="285"/>
      <c r="O74" s="285"/>
      <c r="P74" s="285"/>
      <c r="Q74" s="285"/>
      <c r="R74" s="285"/>
      <c r="S74" s="285"/>
      <c r="T74" s="285"/>
      <c r="U74" s="285"/>
      <c r="V74" s="285"/>
      <c r="W74" s="285"/>
      <c r="X74" s="285"/>
      <c r="Y74" s="285"/>
      <c r="Z74" s="285"/>
      <c r="AA74" s="285"/>
      <c r="AB74" s="285"/>
      <c r="AC74" s="285"/>
      <c r="AD74" s="285"/>
      <c r="AE74" s="285"/>
      <c r="AF74" s="285"/>
      <c r="AG74" s="285"/>
      <c r="AH74" s="285"/>
      <c r="AT74" s="1503"/>
      <c r="AU74" s="1503"/>
      <c r="AV74" s="1503"/>
      <c r="AW74" s="1503"/>
      <c r="AX74" s="1503"/>
      <c r="AY74" s="1503"/>
      <c r="AZ74" s="1503"/>
      <c r="BA74" s="1503"/>
      <c r="BB74" s="1503"/>
      <c r="BC74" s="1503"/>
      <c r="BD74" s="1503"/>
      <c r="BE74" s="1503"/>
      <c r="BF74" s="1503"/>
      <c r="BG74" s="1503"/>
      <c r="BH74" s="1503"/>
      <c r="BI74" s="1503"/>
      <c r="BJ74" s="1503"/>
      <c r="BK74" s="1503"/>
      <c r="BL74" s="1503"/>
      <c r="BM74" s="1503"/>
      <c r="BN74" s="1503"/>
      <c r="BO74" s="1503"/>
      <c r="BP74" s="1503"/>
      <c r="BQ74" s="1503"/>
      <c r="BR74" s="1503"/>
      <c r="BS74" s="1503"/>
      <c r="BT74" s="1503"/>
      <c r="BU74" s="1503"/>
      <c r="BV74" s="1503"/>
      <c r="BW74" s="1503"/>
      <c r="CA74" s="116"/>
    </row>
    <row r="75" spans="2:79" s="20" customFormat="1" ht="22.5" customHeight="1">
      <c r="B75" s="114"/>
      <c r="E75" s="115"/>
      <c r="F75" s="108"/>
      <c r="G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T75" s="1503"/>
      <c r="AU75" s="1503"/>
      <c r="AV75" s="1503"/>
      <c r="AW75" s="1503"/>
      <c r="AX75" s="1503"/>
      <c r="AY75" s="1503"/>
      <c r="AZ75" s="1503"/>
      <c r="BA75" s="1503"/>
      <c r="BB75" s="1503"/>
      <c r="BC75" s="1503"/>
      <c r="BD75" s="1503"/>
      <c r="BE75" s="1503"/>
      <c r="BF75" s="1503"/>
      <c r="BG75" s="1503"/>
      <c r="BH75" s="1503"/>
      <c r="BI75" s="1503"/>
      <c r="BJ75" s="1503"/>
      <c r="BK75" s="1503"/>
      <c r="BL75" s="1503"/>
      <c r="BM75" s="1503"/>
      <c r="BN75" s="1503"/>
      <c r="BO75" s="1503"/>
      <c r="BP75" s="1503"/>
      <c r="BQ75" s="1503"/>
      <c r="BR75" s="1503"/>
      <c r="BS75" s="1503"/>
      <c r="BT75" s="1505"/>
      <c r="BU75" s="1505"/>
      <c r="BV75" s="1505"/>
      <c r="BW75" s="1505"/>
      <c r="BX75" s="574"/>
      <c r="BY75" s="574"/>
      <c r="CA75" s="116"/>
    </row>
    <row r="76" spans="2:79" s="20" customFormat="1" ht="22.5" customHeight="1">
      <c r="B76" s="589"/>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1507"/>
      <c r="AU76" s="1507"/>
      <c r="AV76" s="1507"/>
      <c r="AW76" s="1507"/>
      <c r="AX76" s="1507"/>
      <c r="AY76" s="1507"/>
      <c r="AZ76" s="1507"/>
      <c r="BA76" s="1507"/>
      <c r="BB76" s="1507"/>
      <c r="BC76" s="1507"/>
      <c r="BD76" s="1507"/>
      <c r="BE76" s="1507"/>
      <c r="BF76" s="1507"/>
      <c r="BG76" s="1507"/>
      <c r="BH76" s="1507"/>
      <c r="BI76" s="1507"/>
      <c r="BJ76" s="1507"/>
      <c r="BK76" s="1507"/>
      <c r="BL76" s="1507"/>
      <c r="BM76" s="1507"/>
      <c r="BN76" s="1507"/>
      <c r="BO76" s="1507"/>
      <c r="BP76" s="1507"/>
      <c r="BQ76" s="1507"/>
      <c r="BR76" s="1507"/>
      <c r="BS76" s="1507"/>
      <c r="BT76" s="1507"/>
      <c r="BU76" s="1507"/>
      <c r="BV76" s="1507"/>
      <c r="BW76" s="1507"/>
      <c r="BX76" s="216"/>
      <c r="BY76" s="216"/>
      <c r="BZ76" s="155"/>
      <c r="CA76" s="591"/>
    </row>
    <row r="77" spans="2:79" s="20" customFormat="1" ht="22.5" customHeight="1">
      <c r="B77" s="114"/>
      <c r="AT77" s="1503"/>
      <c r="BZ77" s="98"/>
      <c r="CA77" s="116"/>
    </row>
    <row r="78" spans="2:79" s="20" customFormat="1" ht="22.5" customHeight="1">
      <c r="B78" s="114"/>
      <c r="AT78" s="1503"/>
      <c r="AU78" s="1503"/>
      <c r="AV78" s="1503"/>
      <c r="AW78" s="1503"/>
      <c r="AX78" s="1503"/>
      <c r="AY78" s="1503"/>
      <c r="AZ78" s="1503"/>
      <c r="BA78" s="1503"/>
      <c r="BB78" s="1503"/>
      <c r="BC78" s="1503"/>
      <c r="BD78" s="1503"/>
      <c r="BE78" s="1503"/>
      <c r="BF78" s="1503"/>
      <c r="BG78" s="1503"/>
      <c r="BH78" s="1503"/>
      <c r="BI78" s="1503"/>
      <c r="BJ78" s="1503"/>
      <c r="BK78" s="1503"/>
      <c r="BL78" s="1503"/>
      <c r="BM78" s="1503"/>
      <c r="BN78" s="1503"/>
      <c r="BO78" s="1503"/>
      <c r="BP78" s="1503"/>
      <c r="BQ78" s="1503"/>
      <c r="BR78" s="3904">
        <v>3300</v>
      </c>
      <c r="BS78" s="3904"/>
      <c r="BT78" s="3904"/>
      <c r="BU78" s="3904"/>
      <c r="BV78" s="3904"/>
      <c r="BW78" s="3904"/>
      <c r="BZ78" s="98"/>
      <c r="CA78" s="116"/>
    </row>
    <row r="79" spans="2:79" s="20" customFormat="1" ht="30" customHeight="1">
      <c r="B79" s="114"/>
      <c r="C79" s="115" t="s">
        <v>687</v>
      </c>
      <c r="D79" s="115" t="s">
        <v>2673</v>
      </c>
      <c r="AS79" s="3743">
        <v>71</v>
      </c>
      <c r="AT79" s="3744"/>
      <c r="AU79" s="3277"/>
      <c r="AV79" s="3278"/>
      <c r="AW79" s="3278"/>
      <c r="AX79" s="3278"/>
      <c r="AY79" s="3278"/>
      <c r="AZ79" s="3278"/>
      <c r="BA79" s="3278"/>
      <c r="BB79" s="3278"/>
      <c r="BC79" s="3278"/>
      <c r="BD79" s="3278"/>
      <c r="BE79" s="3278"/>
      <c r="BF79" s="3278"/>
      <c r="BG79" s="3278"/>
      <c r="BH79" s="3278"/>
      <c r="BI79" s="3278"/>
      <c r="BJ79" s="3278"/>
      <c r="BK79" s="3278"/>
      <c r="BL79" s="3278"/>
      <c r="BM79" s="3278"/>
      <c r="BN79" s="3278"/>
      <c r="BO79" s="3278"/>
      <c r="BP79" s="3278"/>
      <c r="BQ79" s="3278"/>
      <c r="BR79" s="3278"/>
      <c r="BS79" s="3278"/>
      <c r="BT79" s="3278"/>
      <c r="BU79" s="3278"/>
      <c r="BV79" s="3278"/>
      <c r="BW79" s="3279"/>
      <c r="BZ79" s="98"/>
      <c r="CA79" s="116"/>
    </row>
    <row r="80" spans="2:79" s="20" customFormat="1" ht="30" customHeight="1">
      <c r="B80" s="114"/>
      <c r="D80" s="117" t="s">
        <v>2674</v>
      </c>
      <c r="AS80" s="3743"/>
      <c r="AT80" s="3744"/>
      <c r="AU80" s="3280"/>
      <c r="AV80" s="3281"/>
      <c r="AW80" s="3281"/>
      <c r="AX80" s="3281"/>
      <c r="AY80" s="3281"/>
      <c r="AZ80" s="3281"/>
      <c r="BA80" s="3281"/>
      <c r="BB80" s="3281"/>
      <c r="BC80" s="3281"/>
      <c r="BD80" s="3281"/>
      <c r="BE80" s="3281"/>
      <c r="BF80" s="3281"/>
      <c r="BG80" s="3281"/>
      <c r="BH80" s="3281"/>
      <c r="BI80" s="3281"/>
      <c r="BJ80" s="3281"/>
      <c r="BK80" s="3281"/>
      <c r="BL80" s="3281"/>
      <c r="BM80" s="3281"/>
      <c r="BN80" s="3281"/>
      <c r="BO80" s="3281"/>
      <c r="BP80" s="3281"/>
      <c r="BQ80" s="3281"/>
      <c r="BR80" s="3281"/>
      <c r="BS80" s="3281"/>
      <c r="BT80" s="3281"/>
      <c r="BU80" s="3281"/>
      <c r="BV80" s="3281"/>
      <c r="BW80" s="3282"/>
      <c r="BZ80" s="98"/>
      <c r="CA80" s="116"/>
    </row>
    <row r="81" spans="2:79" s="20" customFormat="1" ht="10.5" customHeight="1">
      <c r="B81" s="114"/>
      <c r="D81" s="318"/>
      <c r="E81" s="115"/>
      <c r="F81" s="108"/>
      <c r="G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285"/>
      <c r="AG81" s="285"/>
      <c r="AH81" s="285"/>
      <c r="AT81" s="1503"/>
      <c r="AU81" s="1503"/>
      <c r="AV81" s="1503"/>
      <c r="AW81" s="1503"/>
      <c r="AX81" s="1503"/>
      <c r="AY81" s="1503"/>
      <c r="AZ81" s="1503"/>
      <c r="BA81" s="1503"/>
      <c r="BB81" s="1503"/>
      <c r="BC81" s="1503"/>
      <c r="BD81" s="1503"/>
      <c r="BE81" s="1503"/>
      <c r="BF81" s="1503"/>
      <c r="BG81" s="1503"/>
      <c r="BH81" s="1503"/>
      <c r="BI81" s="1503"/>
      <c r="BJ81" s="1503"/>
      <c r="BK81" s="1503"/>
      <c r="BL81" s="1503"/>
      <c r="BM81" s="1503"/>
      <c r="BN81" s="1503"/>
      <c r="BO81" s="1503"/>
      <c r="BP81" s="1503"/>
      <c r="BQ81" s="1503"/>
      <c r="BR81" s="1503"/>
      <c r="BS81" s="1503"/>
      <c r="BT81" s="1503"/>
      <c r="BU81" s="1503"/>
      <c r="BV81" s="1503"/>
      <c r="BW81" s="1503"/>
      <c r="BX81" s="98"/>
      <c r="BY81" s="98"/>
      <c r="BZ81" s="98"/>
      <c r="CA81" s="116"/>
    </row>
    <row r="82" spans="2:79" s="20" customFormat="1" ht="30" customHeight="1">
      <c r="B82" s="114"/>
      <c r="D82" s="317"/>
      <c r="E82" s="115"/>
      <c r="F82" s="23"/>
      <c r="G82" s="285"/>
      <c r="I82" s="285"/>
      <c r="J82" s="285"/>
      <c r="K82" s="285"/>
      <c r="L82" s="285"/>
      <c r="M82" s="285"/>
      <c r="N82" s="285"/>
      <c r="O82" s="285"/>
      <c r="P82" s="285"/>
      <c r="AQ82" s="3696"/>
      <c r="AR82" s="3743"/>
      <c r="AS82" s="3743"/>
      <c r="AT82" s="3843"/>
      <c r="AU82" s="3843"/>
      <c r="AV82" s="3843"/>
      <c r="AW82" s="3843"/>
      <c r="AX82" s="3843"/>
      <c r="AY82" s="3843"/>
      <c r="AZ82" s="3843"/>
      <c r="BA82" s="3843"/>
      <c r="BB82" s="3843"/>
      <c r="BC82" s="3843"/>
      <c r="BD82" s="3843"/>
      <c r="BE82" s="3843"/>
      <c r="BF82" s="3843"/>
      <c r="BG82" s="3843"/>
      <c r="BH82" s="3843"/>
      <c r="BI82" s="3843"/>
      <c r="BJ82" s="3843"/>
      <c r="BK82" s="3843"/>
      <c r="BL82" s="3843"/>
      <c r="BM82" s="3843"/>
      <c r="BN82" s="3843"/>
      <c r="BO82" s="3843"/>
      <c r="BP82" s="3843"/>
      <c r="BQ82" s="3843"/>
      <c r="BR82" s="3843"/>
      <c r="BS82" s="3843"/>
      <c r="BT82" s="3843"/>
      <c r="BU82" s="3843"/>
      <c r="BV82" s="3843"/>
      <c r="BW82" s="3843"/>
      <c r="CA82" s="116"/>
    </row>
    <row r="83" spans="2:79" s="20" customFormat="1" ht="30" customHeight="1">
      <c r="B83" s="114"/>
      <c r="D83" s="318"/>
      <c r="E83" s="115"/>
      <c r="F83" s="29"/>
      <c r="G83" s="285"/>
      <c r="I83" s="285"/>
      <c r="J83" s="285"/>
      <c r="K83" s="285"/>
      <c r="L83" s="285"/>
      <c r="M83" s="285"/>
      <c r="N83" s="285"/>
      <c r="O83" s="285"/>
      <c r="AQ83" s="3743"/>
      <c r="AR83" s="3743"/>
      <c r="AS83" s="3743"/>
      <c r="AT83" s="3843"/>
      <c r="AU83" s="3843"/>
      <c r="AV83" s="3843"/>
      <c r="AW83" s="3843"/>
      <c r="AX83" s="3843"/>
      <c r="AY83" s="3843"/>
      <c r="AZ83" s="3843"/>
      <c r="BA83" s="3843"/>
      <c r="BB83" s="3843"/>
      <c r="BC83" s="3843"/>
      <c r="BD83" s="3843"/>
      <c r="BE83" s="3843"/>
      <c r="BF83" s="3843"/>
      <c r="BG83" s="3843"/>
      <c r="BH83" s="3843"/>
      <c r="BI83" s="3843"/>
      <c r="BJ83" s="3843"/>
      <c r="BK83" s="3843"/>
      <c r="BL83" s="3843"/>
      <c r="BM83" s="3843"/>
      <c r="BN83" s="3843"/>
      <c r="BO83" s="3843"/>
      <c r="BP83" s="3843"/>
      <c r="BQ83" s="3843"/>
      <c r="BR83" s="3843"/>
      <c r="BS83" s="3843"/>
      <c r="BT83" s="3843"/>
      <c r="BU83" s="3843"/>
      <c r="BV83" s="3843"/>
      <c r="BW83" s="3843"/>
      <c r="CA83" s="116"/>
    </row>
    <row r="84" spans="2:79" s="20" customFormat="1" ht="10.5" customHeight="1">
      <c r="B84" s="114"/>
      <c r="D84" s="128"/>
      <c r="E84" s="115"/>
      <c r="F84" s="24"/>
      <c r="G84" s="285"/>
      <c r="I84" s="285"/>
      <c r="J84" s="285"/>
      <c r="K84" s="285"/>
      <c r="L84" s="285"/>
      <c r="M84" s="285"/>
      <c r="N84" s="285"/>
      <c r="O84" s="285"/>
      <c r="AT84" s="1503"/>
      <c r="AU84" s="1503"/>
      <c r="AV84" s="1503"/>
      <c r="AW84" s="1503"/>
      <c r="AX84" s="1503"/>
      <c r="AY84" s="1503"/>
      <c r="AZ84" s="1503"/>
      <c r="BA84" s="1503"/>
      <c r="BB84" s="1503"/>
      <c r="BC84" s="1503"/>
      <c r="BD84" s="1503"/>
      <c r="BE84" s="1503"/>
      <c r="BF84" s="1503"/>
      <c r="BG84" s="1503"/>
      <c r="BH84" s="1503"/>
      <c r="BI84" s="1503"/>
      <c r="BJ84" s="1503"/>
      <c r="BK84" s="1503"/>
      <c r="BL84" s="1503"/>
      <c r="BM84" s="1503"/>
      <c r="BN84" s="1503"/>
      <c r="BO84" s="1503"/>
      <c r="BP84" s="1503"/>
      <c r="BQ84" s="1503"/>
      <c r="BR84" s="1503"/>
      <c r="BS84" s="1503"/>
      <c r="BT84" s="1503"/>
      <c r="BU84" s="1503"/>
      <c r="BV84" s="1503"/>
      <c r="BW84" s="1503"/>
      <c r="CA84" s="116"/>
    </row>
    <row r="85" spans="2:79" s="20" customFormat="1" ht="30" customHeight="1">
      <c r="B85" s="114"/>
      <c r="D85" s="317"/>
      <c r="E85" s="115"/>
      <c r="F85" s="23"/>
      <c r="G85" s="285"/>
      <c r="I85" s="285"/>
      <c r="J85" s="285"/>
      <c r="K85" s="285"/>
      <c r="L85" s="285"/>
      <c r="M85" s="285"/>
      <c r="N85" s="285"/>
      <c r="O85" s="285"/>
      <c r="AQ85" s="3696"/>
      <c r="AR85" s="3743"/>
      <c r="AS85" s="3743"/>
      <c r="AT85" s="3843"/>
      <c r="AU85" s="3843"/>
      <c r="AV85" s="3843"/>
      <c r="AW85" s="3843"/>
      <c r="AX85" s="3843"/>
      <c r="AY85" s="3843"/>
      <c r="AZ85" s="3843"/>
      <c r="BA85" s="3843"/>
      <c r="BB85" s="3843"/>
      <c r="BC85" s="3843"/>
      <c r="BD85" s="3843"/>
      <c r="BE85" s="3843"/>
      <c r="BF85" s="3843"/>
      <c r="BG85" s="3843"/>
      <c r="BH85" s="3843"/>
      <c r="BI85" s="3843"/>
      <c r="BJ85" s="3843"/>
      <c r="BK85" s="3843"/>
      <c r="BL85" s="3843"/>
      <c r="BM85" s="3843"/>
      <c r="BN85" s="3843"/>
      <c r="BO85" s="3843"/>
      <c r="BP85" s="3843"/>
      <c r="BQ85" s="3843"/>
      <c r="BR85" s="3843"/>
      <c r="BS85" s="3843"/>
      <c r="BT85" s="3843"/>
      <c r="BU85" s="3843"/>
      <c r="BV85" s="3843"/>
      <c r="BW85" s="3843"/>
      <c r="CA85" s="116"/>
    </row>
    <row r="86" spans="2:79" s="20" customFormat="1" ht="30" customHeight="1">
      <c r="B86" s="114"/>
      <c r="D86" s="318"/>
      <c r="E86" s="115"/>
      <c r="F86" s="29"/>
      <c r="G86" s="285"/>
      <c r="I86" s="285"/>
      <c r="J86" s="285"/>
      <c r="K86" s="285"/>
      <c r="L86" s="285"/>
      <c r="M86" s="285"/>
      <c r="N86" s="285"/>
      <c r="O86" s="285"/>
      <c r="AQ86" s="3743"/>
      <c r="AR86" s="3743"/>
      <c r="AS86" s="3743"/>
      <c r="AT86" s="3843"/>
      <c r="AU86" s="3843"/>
      <c r="AV86" s="3843"/>
      <c r="AW86" s="3843"/>
      <c r="AX86" s="3843"/>
      <c r="AY86" s="3843"/>
      <c r="AZ86" s="3843"/>
      <c r="BA86" s="3843"/>
      <c r="BB86" s="3843"/>
      <c r="BC86" s="3843"/>
      <c r="BD86" s="3843"/>
      <c r="BE86" s="3843"/>
      <c r="BF86" s="3843"/>
      <c r="BG86" s="3843"/>
      <c r="BH86" s="3843"/>
      <c r="BI86" s="3843"/>
      <c r="BJ86" s="3843"/>
      <c r="BK86" s="3843"/>
      <c r="BL86" s="3843"/>
      <c r="BM86" s="3843"/>
      <c r="BN86" s="3843"/>
      <c r="BO86" s="3843"/>
      <c r="BP86" s="3843"/>
      <c r="BQ86" s="3843"/>
      <c r="BR86" s="3843"/>
      <c r="BS86" s="3843"/>
      <c r="BT86" s="3843"/>
      <c r="BU86" s="3843"/>
      <c r="BV86" s="3843"/>
      <c r="BW86" s="3843"/>
      <c r="CA86" s="116"/>
    </row>
    <row r="87" spans="2:79" s="20" customFormat="1" ht="10.5" customHeight="1">
      <c r="B87" s="114"/>
      <c r="D87" s="127"/>
      <c r="E87" s="115"/>
      <c r="F87" s="24"/>
      <c r="G87" s="285"/>
      <c r="I87" s="285"/>
      <c r="J87" s="285"/>
      <c r="K87" s="285"/>
      <c r="L87" s="285"/>
      <c r="M87" s="285"/>
      <c r="N87" s="285"/>
      <c r="O87" s="285"/>
      <c r="AT87" s="1503"/>
      <c r="AU87" s="1503"/>
      <c r="AV87" s="1503"/>
      <c r="AW87" s="1503"/>
      <c r="AX87" s="1503"/>
      <c r="AY87" s="1503"/>
      <c r="AZ87" s="1503"/>
      <c r="BA87" s="1503"/>
      <c r="BB87" s="1503"/>
      <c r="BC87" s="1503"/>
      <c r="BD87" s="1503"/>
      <c r="BE87" s="1503"/>
      <c r="BF87" s="1503"/>
      <c r="BG87" s="1503"/>
      <c r="BH87" s="1503"/>
      <c r="BI87" s="1503"/>
      <c r="BJ87" s="1503"/>
      <c r="BK87" s="1503"/>
      <c r="BL87" s="1503"/>
      <c r="BM87" s="1503"/>
      <c r="BN87" s="1503"/>
      <c r="BO87" s="1503"/>
      <c r="BP87" s="1503"/>
      <c r="BQ87" s="1503"/>
      <c r="BR87" s="1503"/>
      <c r="BS87" s="1503"/>
      <c r="BT87" s="1503"/>
      <c r="BU87" s="1503"/>
      <c r="BV87" s="1503"/>
      <c r="BW87" s="1503"/>
      <c r="CA87" s="116"/>
    </row>
    <row r="88" spans="2:79" s="20" customFormat="1" ht="30" customHeight="1">
      <c r="B88" s="114"/>
      <c r="D88" s="285"/>
      <c r="E88" s="115"/>
      <c r="F88" s="23"/>
      <c r="G88" s="285"/>
      <c r="I88" s="285"/>
      <c r="J88" s="285"/>
      <c r="K88" s="285"/>
      <c r="L88" s="285"/>
      <c r="M88" s="285"/>
      <c r="N88" s="285"/>
      <c r="O88" s="285"/>
      <c r="AQ88" s="3696"/>
      <c r="AR88" s="3743"/>
      <c r="AS88" s="3743"/>
      <c r="AT88" s="3843"/>
      <c r="AU88" s="3843"/>
      <c r="AV88" s="3843"/>
      <c r="AW88" s="3843"/>
      <c r="AX88" s="3843"/>
      <c r="AY88" s="3843"/>
      <c r="AZ88" s="3843"/>
      <c r="BA88" s="3843"/>
      <c r="BB88" s="3843"/>
      <c r="BC88" s="3843"/>
      <c r="BD88" s="3843"/>
      <c r="BE88" s="3843"/>
      <c r="BF88" s="3843"/>
      <c r="BG88" s="3843"/>
      <c r="BH88" s="3843"/>
      <c r="BI88" s="3843"/>
      <c r="BJ88" s="3843"/>
      <c r="BK88" s="3843"/>
      <c r="BL88" s="3843"/>
      <c r="BM88" s="3843"/>
      <c r="BN88" s="3843"/>
      <c r="BO88" s="3843"/>
      <c r="BP88" s="3843"/>
      <c r="BQ88" s="3843"/>
      <c r="BR88" s="3843"/>
      <c r="BS88" s="3843"/>
      <c r="BT88" s="3843"/>
      <c r="BU88" s="3843"/>
      <c r="BV88" s="3843"/>
      <c r="BW88" s="3843"/>
      <c r="CA88" s="116"/>
    </row>
    <row r="89" spans="2:79" s="20" customFormat="1" ht="30" customHeight="1">
      <c r="B89" s="114"/>
      <c r="D89" s="318"/>
      <c r="E89" s="115"/>
      <c r="F89" s="285"/>
      <c r="G89" s="285"/>
      <c r="I89" s="285"/>
      <c r="J89" s="285"/>
      <c r="K89" s="285"/>
      <c r="L89" s="285"/>
      <c r="M89" s="285"/>
      <c r="N89" s="285"/>
      <c r="O89" s="285"/>
      <c r="AQ89" s="3696"/>
      <c r="AR89" s="3743"/>
      <c r="AS89" s="3743"/>
      <c r="AT89" s="3843"/>
      <c r="AU89" s="3843"/>
      <c r="AV89" s="3843"/>
      <c r="AW89" s="3843"/>
      <c r="AX89" s="3843"/>
      <c r="AY89" s="3843"/>
      <c r="AZ89" s="3843"/>
      <c r="BA89" s="3843"/>
      <c r="BB89" s="3843"/>
      <c r="BC89" s="3843"/>
      <c r="BD89" s="3843"/>
      <c r="BE89" s="3843"/>
      <c r="BF89" s="3843"/>
      <c r="BG89" s="3843"/>
      <c r="BH89" s="3843"/>
      <c r="BI89" s="3843"/>
      <c r="BJ89" s="3843"/>
      <c r="BK89" s="3843"/>
      <c r="BL89" s="3843"/>
      <c r="BM89" s="3843"/>
      <c r="BN89" s="3843"/>
      <c r="BO89" s="3843"/>
      <c r="BP89" s="3843"/>
      <c r="BQ89" s="3843"/>
      <c r="BR89" s="3843"/>
      <c r="BS89" s="3843"/>
      <c r="BT89" s="3843"/>
      <c r="BU89" s="3843"/>
      <c r="BV89" s="3843"/>
      <c r="BW89" s="3843"/>
      <c r="CA89" s="116"/>
    </row>
    <row r="90" spans="2:79" s="20" customFormat="1" ht="30" customHeight="1">
      <c r="B90" s="114"/>
      <c r="D90" s="318"/>
      <c r="E90" s="115"/>
      <c r="F90" s="108"/>
      <c r="G90" s="285"/>
      <c r="I90" s="285"/>
      <c r="J90" s="285"/>
      <c r="K90" s="285"/>
      <c r="L90" s="285"/>
      <c r="M90" s="285"/>
      <c r="N90" s="285"/>
      <c r="O90" s="285"/>
      <c r="AQ90" s="3743"/>
      <c r="AR90" s="3743"/>
      <c r="AS90" s="3743"/>
      <c r="AT90" s="3843"/>
      <c r="AU90" s="3843"/>
      <c r="AV90" s="3843"/>
      <c r="AW90" s="3843"/>
      <c r="AX90" s="3843"/>
      <c r="AY90" s="3843"/>
      <c r="AZ90" s="3843"/>
      <c r="BA90" s="3843"/>
      <c r="BB90" s="3843"/>
      <c r="BC90" s="3843"/>
      <c r="BD90" s="3843"/>
      <c r="BE90" s="3843"/>
      <c r="BF90" s="3843"/>
      <c r="BG90" s="3843"/>
      <c r="BH90" s="3843"/>
      <c r="BI90" s="3843"/>
      <c r="BJ90" s="3843"/>
      <c r="BK90" s="3843"/>
      <c r="BL90" s="3843"/>
      <c r="BM90" s="3843"/>
      <c r="BN90" s="3843"/>
      <c r="BO90" s="3843"/>
      <c r="BP90" s="3843"/>
      <c r="BQ90" s="3843"/>
      <c r="BR90" s="3843"/>
      <c r="BS90" s="3843"/>
      <c r="BT90" s="3843"/>
      <c r="BU90" s="3843"/>
      <c r="BV90" s="3843"/>
      <c r="BW90" s="3843"/>
      <c r="CA90" s="116"/>
    </row>
    <row r="91" spans="2:79" s="20" customFormat="1" ht="10.5" customHeight="1">
      <c r="B91" s="114"/>
      <c r="D91" s="318"/>
      <c r="E91" s="115"/>
      <c r="F91" s="108"/>
      <c r="G91" s="285"/>
      <c r="I91" s="285"/>
      <c r="J91" s="285"/>
      <c r="K91" s="285"/>
      <c r="L91" s="285"/>
      <c r="M91" s="285"/>
      <c r="N91" s="285"/>
      <c r="O91" s="285"/>
      <c r="AT91" s="1503"/>
      <c r="AU91" s="1503"/>
      <c r="AV91" s="1503"/>
      <c r="AW91" s="1503"/>
      <c r="AX91" s="1503"/>
      <c r="AY91" s="1503"/>
      <c r="AZ91" s="1503"/>
      <c r="BA91" s="1503"/>
      <c r="BB91" s="1503"/>
      <c r="BC91" s="1503"/>
      <c r="BD91" s="1503"/>
      <c r="BE91" s="1503"/>
      <c r="BF91" s="1503"/>
      <c r="BG91" s="1503"/>
      <c r="BH91" s="1503"/>
      <c r="BI91" s="1503"/>
      <c r="BJ91" s="1503"/>
      <c r="BK91" s="1503"/>
      <c r="BL91" s="1503"/>
      <c r="BM91" s="1503"/>
      <c r="BN91" s="1503"/>
      <c r="BO91" s="1503"/>
      <c r="BP91" s="1503"/>
      <c r="BQ91" s="1503"/>
      <c r="BR91" s="1503"/>
      <c r="BS91" s="1503"/>
      <c r="BT91" s="1503"/>
      <c r="BU91" s="1503"/>
      <c r="BV91" s="1503"/>
      <c r="BW91" s="1503"/>
      <c r="CA91" s="116"/>
    </row>
    <row r="92" spans="2:79" s="20" customFormat="1" ht="30" customHeight="1">
      <c r="B92" s="114"/>
      <c r="D92" s="318"/>
      <c r="E92" s="115"/>
      <c r="F92" s="285"/>
      <c r="G92" s="285"/>
      <c r="I92" s="285"/>
      <c r="J92" s="285"/>
      <c r="K92" s="285"/>
      <c r="L92" s="285"/>
      <c r="M92" s="285"/>
      <c r="N92" s="285"/>
      <c r="O92" s="285"/>
      <c r="AQ92" s="3696"/>
      <c r="AR92" s="3743"/>
      <c r="AS92" s="3743"/>
      <c r="AT92" s="3843"/>
      <c r="AU92" s="3843"/>
      <c r="AV92" s="3843"/>
      <c r="AW92" s="3843"/>
      <c r="AX92" s="3843"/>
      <c r="AY92" s="3843"/>
      <c r="AZ92" s="3843"/>
      <c r="BA92" s="3843"/>
      <c r="BB92" s="3843"/>
      <c r="BC92" s="3843"/>
      <c r="BD92" s="3843"/>
      <c r="BE92" s="3843"/>
      <c r="BF92" s="3843"/>
      <c r="BG92" s="3843"/>
      <c r="BH92" s="3843"/>
      <c r="BI92" s="3843"/>
      <c r="BJ92" s="3843"/>
      <c r="BK92" s="3843"/>
      <c r="BL92" s="3843"/>
      <c r="BM92" s="3843"/>
      <c r="BN92" s="3843"/>
      <c r="BO92" s="3843"/>
      <c r="BP92" s="3843"/>
      <c r="BQ92" s="3843"/>
      <c r="BR92" s="3843"/>
      <c r="BS92" s="3843"/>
      <c r="BT92" s="3843"/>
      <c r="BU92" s="3843"/>
      <c r="BV92" s="3843"/>
      <c r="BW92" s="3843"/>
      <c r="CA92" s="116"/>
    </row>
    <row r="93" spans="2:79" s="20" customFormat="1" ht="30" customHeight="1">
      <c r="B93" s="114"/>
      <c r="D93" s="318"/>
      <c r="E93" s="115"/>
      <c r="F93" s="108"/>
      <c r="G93" s="285"/>
      <c r="I93" s="285"/>
      <c r="J93" s="285"/>
      <c r="K93" s="285"/>
      <c r="L93" s="285"/>
      <c r="M93" s="285"/>
      <c r="N93" s="285"/>
      <c r="O93" s="285"/>
      <c r="AQ93" s="3743"/>
      <c r="AR93" s="3743"/>
      <c r="AS93" s="3743"/>
      <c r="AT93" s="3843"/>
      <c r="AU93" s="3843"/>
      <c r="AV93" s="3843"/>
      <c r="AW93" s="3843"/>
      <c r="AX93" s="3843"/>
      <c r="AY93" s="3843"/>
      <c r="AZ93" s="3843"/>
      <c r="BA93" s="3843"/>
      <c r="BB93" s="3843"/>
      <c r="BC93" s="3843"/>
      <c r="BD93" s="3843"/>
      <c r="BE93" s="3843"/>
      <c r="BF93" s="3843"/>
      <c r="BG93" s="3843"/>
      <c r="BH93" s="3843"/>
      <c r="BI93" s="3843"/>
      <c r="BJ93" s="3843"/>
      <c r="BK93" s="3843"/>
      <c r="BL93" s="3843"/>
      <c r="BM93" s="3843"/>
      <c r="BN93" s="3843"/>
      <c r="BO93" s="3843"/>
      <c r="BP93" s="3843"/>
      <c r="BQ93" s="3843"/>
      <c r="BR93" s="3843"/>
      <c r="BS93" s="3843"/>
      <c r="BT93" s="3843"/>
      <c r="BU93" s="3843"/>
      <c r="BV93" s="3843"/>
      <c r="BW93" s="3843"/>
      <c r="CA93" s="116"/>
    </row>
    <row r="94" spans="2:79" s="20" customFormat="1" ht="30" customHeight="1">
      <c r="B94" s="114"/>
      <c r="D94" s="318"/>
      <c r="E94" s="115"/>
      <c r="F94" s="108"/>
      <c r="G94" s="285"/>
      <c r="I94" s="285"/>
      <c r="J94" s="285"/>
      <c r="K94" s="285"/>
      <c r="L94" s="285"/>
      <c r="M94" s="285"/>
      <c r="N94" s="285"/>
      <c r="O94" s="285"/>
      <c r="AT94" s="1504"/>
      <c r="AU94" s="1504"/>
      <c r="AV94" s="1504"/>
      <c r="AW94" s="1504"/>
      <c r="AX94" s="1504"/>
      <c r="AY94" s="1504"/>
      <c r="AZ94" s="1504"/>
      <c r="BA94" s="1504"/>
      <c r="BB94" s="1504"/>
      <c r="BC94" s="1504"/>
      <c r="BD94" s="1504"/>
      <c r="BE94" s="1504"/>
      <c r="BF94" s="1504"/>
      <c r="BG94" s="1504"/>
      <c r="BH94" s="1504"/>
      <c r="BI94" s="1504"/>
      <c r="BJ94" s="1504"/>
      <c r="BK94" s="1504"/>
      <c r="BL94" s="1504"/>
      <c r="BM94" s="1504"/>
      <c r="BN94" s="1504"/>
      <c r="BO94" s="1504"/>
      <c r="BP94" s="1504"/>
      <c r="BQ94" s="1504"/>
      <c r="BR94" s="1504"/>
      <c r="BS94" s="1504"/>
      <c r="BT94" s="1504"/>
      <c r="BU94" s="1504"/>
      <c r="BV94" s="1504"/>
      <c r="BW94" s="1504"/>
      <c r="BX94" s="98"/>
      <c r="BY94" s="98"/>
      <c r="CA94" s="116"/>
    </row>
    <row r="95" spans="2:79" s="20" customFormat="1" ht="24" customHeight="1">
      <c r="B95" s="114"/>
      <c r="D95" s="318"/>
      <c r="E95" s="115"/>
      <c r="F95" s="136"/>
      <c r="G95" s="285"/>
      <c r="I95" s="285"/>
      <c r="J95" s="285"/>
      <c r="K95" s="285"/>
      <c r="L95" s="285"/>
      <c r="M95" s="285"/>
      <c r="N95" s="285"/>
      <c r="O95" s="285"/>
      <c r="CA95" s="116"/>
    </row>
    <row r="96" spans="2:79" s="20" customFormat="1" ht="10.5" customHeight="1" thickBot="1">
      <c r="B96" s="224"/>
      <c r="C96" s="638"/>
      <c r="D96" s="2129"/>
      <c r="E96" s="638"/>
      <c r="F96" s="2130"/>
      <c r="G96" s="638"/>
      <c r="H96" s="638"/>
      <c r="I96" s="639"/>
      <c r="J96" s="639"/>
      <c r="K96" s="639"/>
      <c r="L96" s="639"/>
      <c r="M96" s="639"/>
      <c r="N96" s="639"/>
      <c r="O96" s="639"/>
      <c r="P96" s="639"/>
      <c r="Q96" s="639"/>
      <c r="R96" s="639"/>
      <c r="S96" s="639"/>
      <c r="T96" s="639"/>
      <c r="U96" s="639"/>
      <c r="V96" s="639"/>
      <c r="W96" s="639"/>
      <c r="X96" s="639"/>
      <c r="Y96" s="639"/>
      <c r="Z96" s="639"/>
      <c r="AA96" s="639"/>
      <c r="AB96" s="639"/>
      <c r="AC96" s="638"/>
      <c r="AD96" s="639"/>
      <c r="AE96" s="639"/>
      <c r="AF96" s="639"/>
      <c r="AG96" s="639"/>
      <c r="AH96" s="639"/>
      <c r="AI96" s="2131"/>
      <c r="AJ96" s="2131"/>
      <c r="AK96" s="2131"/>
      <c r="AL96" s="2131"/>
      <c r="AM96" s="2131"/>
      <c r="AN96" s="2131"/>
      <c r="AO96" s="2131"/>
      <c r="AP96" s="638"/>
      <c r="AQ96" s="638"/>
      <c r="AR96" s="638"/>
      <c r="AS96" s="2132"/>
      <c r="AT96" s="2132"/>
      <c r="AU96" s="2132"/>
      <c r="AV96" s="2132"/>
      <c r="AW96" s="2132"/>
      <c r="AX96" s="2132"/>
      <c r="AY96" s="2132"/>
      <c r="AZ96" s="2132"/>
      <c r="BA96" s="2132"/>
      <c r="BB96" s="2132"/>
      <c r="BC96" s="2132"/>
      <c r="BD96" s="2132"/>
      <c r="BE96" s="2132"/>
      <c r="BF96" s="2132"/>
      <c r="BG96" s="2132"/>
      <c r="BH96" s="2132"/>
      <c r="BI96" s="2132"/>
      <c r="BJ96" s="2132"/>
      <c r="BK96" s="2132"/>
      <c r="BL96" s="2132"/>
      <c r="BM96" s="2132"/>
      <c r="BN96" s="2132"/>
      <c r="BO96" s="2132"/>
      <c r="BP96" s="2132"/>
      <c r="BQ96" s="2132"/>
      <c r="BR96" s="2132"/>
      <c r="BS96" s="2132"/>
      <c r="BT96" s="2132"/>
      <c r="BU96" s="2132"/>
      <c r="BV96" s="2132"/>
      <c r="BW96" s="2132"/>
      <c r="BX96" s="2132"/>
      <c r="BY96" s="2132"/>
      <c r="BZ96" s="225"/>
      <c r="CA96" s="229"/>
    </row>
    <row r="97" spans="1:79" s="115" customFormat="1" ht="30" customHeight="1">
      <c r="A97" s="115">
        <v>21</v>
      </c>
    </row>
    <row r="98" spans="1:79" s="115" customFormat="1" ht="30" customHeight="1">
      <c r="B98" s="3841">
        <v>42</v>
      </c>
      <c r="C98" s="3841"/>
      <c r="D98" s="3841"/>
      <c r="E98" s="3841"/>
      <c r="F98" s="3841"/>
      <c r="G98" s="3841"/>
      <c r="H98" s="3841"/>
      <c r="I98" s="3841"/>
      <c r="J98" s="3841"/>
      <c r="K98" s="3841"/>
      <c r="L98" s="3841"/>
      <c r="M98" s="3841"/>
      <c r="N98" s="3841"/>
      <c r="O98" s="3841"/>
      <c r="P98" s="3841"/>
      <c r="Q98" s="3841"/>
      <c r="R98" s="3841"/>
      <c r="S98" s="3841"/>
      <c r="T98" s="3841"/>
      <c r="U98" s="3841"/>
      <c r="V98" s="3841"/>
      <c r="W98" s="3841"/>
      <c r="X98" s="3841"/>
      <c r="Y98" s="3841"/>
      <c r="Z98" s="3841"/>
      <c r="AA98" s="3841"/>
      <c r="AB98" s="3841"/>
      <c r="AC98" s="3841"/>
      <c r="AD98" s="3841"/>
      <c r="AE98" s="3841"/>
      <c r="AF98" s="3841"/>
      <c r="AG98" s="3841"/>
      <c r="AH98" s="3841"/>
      <c r="AI98" s="3841"/>
      <c r="AJ98" s="3841"/>
      <c r="AK98" s="3841"/>
      <c r="AL98" s="3841"/>
      <c r="AM98" s="3841"/>
      <c r="AN98" s="3841"/>
      <c r="AO98" s="3841"/>
      <c r="AP98" s="3841"/>
      <c r="AQ98" s="3841"/>
      <c r="AR98" s="3841"/>
      <c r="AS98" s="3841"/>
      <c r="AT98" s="3841"/>
      <c r="AU98" s="3841"/>
      <c r="AV98" s="3841"/>
      <c r="AW98" s="3841"/>
      <c r="AX98" s="3841"/>
      <c r="AY98" s="3841"/>
      <c r="AZ98" s="3841"/>
      <c r="BA98" s="3841"/>
      <c r="BB98" s="3841"/>
      <c r="BC98" s="3841"/>
      <c r="BD98" s="3841"/>
      <c r="BE98" s="3841"/>
      <c r="BF98" s="3841"/>
      <c r="BG98" s="3841"/>
      <c r="BH98" s="3841"/>
      <c r="BI98" s="3841"/>
      <c r="BJ98" s="3841"/>
      <c r="BK98" s="3841"/>
      <c r="BL98" s="3841"/>
      <c r="BM98" s="3841"/>
      <c r="BN98" s="3841"/>
      <c r="BO98" s="3841"/>
      <c r="BP98" s="3841"/>
      <c r="BQ98" s="3841"/>
      <c r="BR98" s="3841"/>
      <c r="BS98" s="3841"/>
      <c r="BT98" s="3841"/>
      <c r="BU98" s="3841"/>
      <c r="BV98" s="3841"/>
      <c r="BW98" s="3841"/>
      <c r="BX98" s="3841"/>
      <c r="BY98" s="3841"/>
      <c r="BZ98" s="3841"/>
      <c r="CA98" s="3841"/>
    </row>
    <row r="99" spans="1:79" s="115" customFormat="1" ht="30" customHeight="1"/>
  </sheetData>
  <mergeCells count="87">
    <mergeCell ref="BX16:BY17"/>
    <mergeCell ref="BX19:BY20"/>
    <mergeCell ref="BX10:BY11"/>
    <mergeCell ref="BJ10:BL11"/>
    <mergeCell ref="BJ13:BL14"/>
    <mergeCell ref="BM13:BW14"/>
    <mergeCell ref="BX13:BY14"/>
    <mergeCell ref="C3:N4"/>
    <mergeCell ref="O3:Q4"/>
    <mergeCell ref="AT7:BW7"/>
    <mergeCell ref="AT8:BW8"/>
    <mergeCell ref="AQ10:AS11"/>
    <mergeCell ref="BM10:BW11"/>
    <mergeCell ref="BU9:BW9"/>
    <mergeCell ref="AQ13:AS14"/>
    <mergeCell ref="AQ16:AS21"/>
    <mergeCell ref="BJ16:BL17"/>
    <mergeCell ref="BM16:BW17"/>
    <mergeCell ref="BJ19:BL20"/>
    <mergeCell ref="BM19:BW20"/>
    <mergeCell ref="AQ85:AS86"/>
    <mergeCell ref="AT85:BW86"/>
    <mergeCell ref="AT47:BW47"/>
    <mergeCell ref="AT48:BW48"/>
    <mergeCell ref="AS79:AT80"/>
    <mergeCell ref="AU79:BW80"/>
    <mergeCell ref="BR78:BW78"/>
    <mergeCell ref="AJ70:BB72"/>
    <mergeCell ref="AC58:AM59"/>
    <mergeCell ref="AC61:AM62"/>
    <mergeCell ref="AA55:AB56"/>
    <mergeCell ref="BM43:BW44"/>
    <mergeCell ref="AQ82:AS83"/>
    <mergeCell ref="AT82:BW83"/>
    <mergeCell ref="AU55:BW56"/>
    <mergeCell ref="AU58:BW59"/>
    <mergeCell ref="AU61:BW62"/>
    <mergeCell ref="AS55:AT56"/>
    <mergeCell ref="AS58:AT59"/>
    <mergeCell ref="AS61:AT62"/>
    <mergeCell ref="B98:CA98"/>
    <mergeCell ref="AQ88:AS88"/>
    <mergeCell ref="AT88:BW88"/>
    <mergeCell ref="AQ89:AS90"/>
    <mergeCell ref="AT89:BW90"/>
    <mergeCell ref="AQ92:AS93"/>
    <mergeCell ref="AT92:BW93"/>
    <mergeCell ref="BX22:BY23"/>
    <mergeCell ref="BJ25:BL26"/>
    <mergeCell ref="BM25:BW26"/>
    <mergeCell ref="BX25:BY26"/>
    <mergeCell ref="BJ34:BL35"/>
    <mergeCell ref="BM34:BW35"/>
    <mergeCell ref="BX34:BY35"/>
    <mergeCell ref="BJ22:BL23"/>
    <mergeCell ref="BM22:BW23"/>
    <mergeCell ref="BX43:BY44"/>
    <mergeCell ref="BS33:BW33"/>
    <mergeCell ref="AT49:BW49"/>
    <mergeCell ref="BC52:BM52"/>
    <mergeCell ref="BE54:BK54"/>
    <mergeCell ref="BT54:BW54"/>
    <mergeCell ref="BC53:BM53"/>
    <mergeCell ref="AT50:BW50"/>
    <mergeCell ref="BJ37:BL38"/>
    <mergeCell ref="BM37:BW38"/>
    <mergeCell ref="BX37:BY38"/>
    <mergeCell ref="BJ40:BL41"/>
    <mergeCell ref="BM40:BW41"/>
    <mergeCell ref="BX40:BY41"/>
    <mergeCell ref="BJ43:BL44"/>
    <mergeCell ref="F28:AQ28"/>
    <mergeCell ref="AA58:AB59"/>
    <mergeCell ref="AA61:AB62"/>
    <mergeCell ref="Y71:AF72"/>
    <mergeCell ref="E70:H70"/>
    <mergeCell ref="D71:E72"/>
    <mergeCell ref="F71:H72"/>
    <mergeCell ref="J71:Q72"/>
    <mergeCell ref="S71:T72"/>
    <mergeCell ref="U71:W72"/>
    <mergeCell ref="T38:AQ39"/>
    <mergeCell ref="T41:AQ44"/>
    <mergeCell ref="AJ54:AM54"/>
    <mergeCell ref="Y55:Z56"/>
    <mergeCell ref="Y61:Z62"/>
    <mergeCell ref="AC55:AM56"/>
  </mergeCells>
  <pageMargins left="0.43307086614173229" right="0.43307086614173229" top="0.43307086614173229" bottom="3.937007874015748E-2" header="0" footer="0"/>
  <pageSetup paperSize="9" scale="3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tabColor rgb="FF92D050"/>
  </sheetPr>
  <dimension ref="B1:CB96"/>
  <sheetViews>
    <sheetView showGridLines="0" view="pageBreakPreview" topLeftCell="A37" zoomScale="40" zoomScaleNormal="60" zoomScaleSheetLayoutView="40" workbookViewId="0">
      <selection activeCell="AV69" sqref="AV69:BY70"/>
    </sheetView>
  </sheetViews>
  <sheetFormatPr defaultColWidth="2.33203125" defaultRowHeight="15"/>
  <cols>
    <col min="1" max="1" width="2.33203125" style="98"/>
    <col min="2" max="2" width="3.88671875" style="98" customWidth="1"/>
    <col min="3" max="3" width="10.5546875" style="98" customWidth="1"/>
    <col min="4" max="5" width="5.33203125" style="98" customWidth="1"/>
    <col min="6" max="21" width="3.88671875" style="98" customWidth="1"/>
    <col min="22" max="23" width="4.5546875" style="98" customWidth="1"/>
    <col min="24" max="29" width="3.88671875" style="98" customWidth="1"/>
    <col min="30" max="30" width="2.44140625" style="98" customWidth="1"/>
    <col min="31" max="39" width="3.88671875" style="98" customWidth="1"/>
    <col min="40" max="41" width="4.5546875" style="98" customWidth="1"/>
    <col min="42" max="61" width="3.88671875" style="98" customWidth="1"/>
    <col min="62" max="62" width="2.44140625" style="98" customWidth="1"/>
    <col min="63" max="65" width="3.88671875" style="98" customWidth="1"/>
    <col min="66" max="66" width="5.33203125" style="98" customWidth="1"/>
    <col min="67" max="70" width="3.88671875" style="98" customWidth="1"/>
    <col min="71" max="71" width="2.44140625" style="98" customWidth="1"/>
    <col min="72" max="72" width="3" style="98" customWidth="1"/>
    <col min="73" max="77" width="3.88671875" style="98" customWidth="1"/>
    <col min="78" max="78" width="4.5546875" style="98" customWidth="1"/>
    <col min="79" max="79" width="2.33203125" style="98"/>
    <col min="80" max="80" width="4.88671875" style="98" customWidth="1"/>
    <col min="81" max="89" width="2.33203125" style="98"/>
    <col min="90" max="90" width="38" style="98" customWidth="1"/>
    <col min="91" max="234" width="2.33203125" style="98"/>
    <col min="235" max="235" width="3.88671875" style="98" customWidth="1"/>
    <col min="236" max="236" width="9.109375" style="98" bestFit="1" customWidth="1"/>
    <col min="237" max="237" width="3.88671875" style="98" customWidth="1"/>
    <col min="238" max="241" width="1.33203125" style="98" customWidth="1"/>
    <col min="242" max="323" width="3.88671875" style="98" customWidth="1"/>
    <col min="324" max="490" width="2.33203125" style="98"/>
    <col min="491" max="491" width="3.88671875" style="98" customWidth="1"/>
    <col min="492" max="492" width="9.109375" style="98" bestFit="1" customWidth="1"/>
    <col min="493" max="493" width="3.88671875" style="98" customWidth="1"/>
    <col min="494" max="497" width="1.33203125" style="98" customWidth="1"/>
    <col min="498" max="579" width="3.88671875" style="98" customWidth="1"/>
    <col min="580" max="746" width="2.33203125" style="98"/>
    <col min="747" max="747" width="3.88671875" style="98" customWidth="1"/>
    <col min="748" max="748" width="9.109375" style="98" bestFit="1" customWidth="1"/>
    <col min="749" max="749" width="3.88671875" style="98" customWidth="1"/>
    <col min="750" max="753" width="1.33203125" style="98" customWidth="1"/>
    <col min="754" max="835" width="3.88671875" style="98" customWidth="1"/>
    <col min="836" max="1002" width="2.33203125" style="98"/>
    <col min="1003" max="1003" width="3.88671875" style="98" customWidth="1"/>
    <col min="1004" max="1004" width="9.109375" style="98" bestFit="1" customWidth="1"/>
    <col min="1005" max="1005" width="3.88671875" style="98" customWidth="1"/>
    <col min="1006" max="1009" width="1.33203125" style="98" customWidth="1"/>
    <col min="1010" max="1091" width="3.88671875" style="98" customWidth="1"/>
    <col min="1092" max="1258" width="2.33203125" style="98"/>
    <col min="1259" max="1259" width="3.88671875" style="98" customWidth="1"/>
    <col min="1260" max="1260" width="9.109375" style="98" bestFit="1" customWidth="1"/>
    <col min="1261" max="1261" width="3.88671875" style="98" customWidth="1"/>
    <col min="1262" max="1265" width="1.33203125" style="98" customWidth="1"/>
    <col min="1266" max="1347" width="3.88671875" style="98" customWidth="1"/>
    <col min="1348" max="1514" width="2.33203125" style="98"/>
    <col min="1515" max="1515" width="3.88671875" style="98" customWidth="1"/>
    <col min="1516" max="1516" width="9.109375" style="98" bestFit="1" customWidth="1"/>
    <col min="1517" max="1517" width="3.88671875" style="98" customWidth="1"/>
    <col min="1518" max="1521" width="1.33203125" style="98" customWidth="1"/>
    <col min="1522" max="1603" width="3.88671875" style="98" customWidth="1"/>
    <col min="1604" max="1770" width="2.33203125" style="98"/>
    <col min="1771" max="1771" width="3.88671875" style="98" customWidth="1"/>
    <col min="1772" max="1772" width="9.109375" style="98" bestFit="1" customWidth="1"/>
    <col min="1773" max="1773" width="3.88671875" style="98" customWidth="1"/>
    <col min="1774" max="1777" width="1.33203125" style="98" customWidth="1"/>
    <col min="1778" max="1859" width="3.88671875" style="98" customWidth="1"/>
    <col min="1860" max="2026" width="2.33203125" style="98"/>
    <col min="2027" max="2027" width="3.88671875" style="98" customWidth="1"/>
    <col min="2028" max="2028" width="9.109375" style="98" bestFit="1" customWidth="1"/>
    <col min="2029" max="2029" width="3.88671875" style="98" customWidth="1"/>
    <col min="2030" max="2033" width="1.33203125" style="98" customWidth="1"/>
    <col min="2034" max="2115" width="3.88671875" style="98" customWidth="1"/>
    <col min="2116" max="2282" width="2.33203125" style="98"/>
    <col min="2283" max="2283" width="3.88671875" style="98" customWidth="1"/>
    <col min="2284" max="2284" width="9.109375" style="98" bestFit="1" customWidth="1"/>
    <col min="2285" max="2285" width="3.88671875" style="98" customWidth="1"/>
    <col min="2286" max="2289" width="1.33203125" style="98" customWidth="1"/>
    <col min="2290" max="2371" width="3.88671875" style="98" customWidth="1"/>
    <col min="2372" max="2538" width="2.33203125" style="98"/>
    <col min="2539" max="2539" width="3.88671875" style="98" customWidth="1"/>
    <col min="2540" max="2540" width="9.109375" style="98" bestFit="1" customWidth="1"/>
    <col min="2541" max="2541" width="3.88671875" style="98" customWidth="1"/>
    <col min="2542" max="2545" width="1.33203125" style="98" customWidth="1"/>
    <col min="2546" max="2627" width="3.88671875" style="98" customWidth="1"/>
    <col min="2628" max="2794" width="2.33203125" style="98"/>
    <col min="2795" max="2795" width="3.88671875" style="98" customWidth="1"/>
    <col min="2796" max="2796" width="9.109375" style="98" bestFit="1" customWidth="1"/>
    <col min="2797" max="2797" width="3.88671875" style="98" customWidth="1"/>
    <col min="2798" max="2801" width="1.33203125" style="98" customWidth="1"/>
    <col min="2802" max="2883" width="3.88671875" style="98" customWidth="1"/>
    <col min="2884" max="3050" width="2.33203125" style="98"/>
    <col min="3051" max="3051" width="3.88671875" style="98" customWidth="1"/>
    <col min="3052" max="3052" width="9.109375" style="98" bestFit="1" customWidth="1"/>
    <col min="3053" max="3053" width="3.88671875" style="98" customWidth="1"/>
    <col min="3054" max="3057" width="1.33203125" style="98" customWidth="1"/>
    <col min="3058" max="3139" width="3.88671875" style="98" customWidth="1"/>
    <col min="3140" max="3306" width="2.33203125" style="98"/>
    <col min="3307" max="3307" width="3.88671875" style="98" customWidth="1"/>
    <col min="3308" max="3308" width="9.109375" style="98" bestFit="1" customWidth="1"/>
    <col min="3309" max="3309" width="3.88671875" style="98" customWidth="1"/>
    <col min="3310" max="3313" width="1.33203125" style="98" customWidth="1"/>
    <col min="3314" max="3395" width="3.88671875" style="98" customWidth="1"/>
    <col min="3396" max="3562" width="2.33203125" style="98"/>
    <col min="3563" max="3563" width="3.88671875" style="98" customWidth="1"/>
    <col min="3564" max="3564" width="9.109375" style="98" bestFit="1" customWidth="1"/>
    <col min="3565" max="3565" width="3.88671875" style="98" customWidth="1"/>
    <col min="3566" max="3569" width="1.33203125" style="98" customWidth="1"/>
    <col min="3570" max="3651" width="3.88671875" style="98" customWidth="1"/>
    <col min="3652" max="3818" width="2.33203125" style="98"/>
    <col min="3819" max="3819" width="3.88671875" style="98" customWidth="1"/>
    <col min="3820" max="3820" width="9.109375" style="98" bestFit="1" customWidth="1"/>
    <col min="3821" max="3821" width="3.88671875" style="98" customWidth="1"/>
    <col min="3822" max="3825" width="1.33203125" style="98" customWidth="1"/>
    <col min="3826" max="3907" width="3.88671875" style="98" customWidth="1"/>
    <col min="3908" max="4074" width="2.33203125" style="98"/>
    <col min="4075" max="4075" width="3.88671875" style="98" customWidth="1"/>
    <col min="4076" max="4076" width="9.109375" style="98" bestFit="1" customWidth="1"/>
    <col min="4077" max="4077" width="3.88671875" style="98" customWidth="1"/>
    <col min="4078" max="4081" width="1.33203125" style="98" customWidth="1"/>
    <col min="4082" max="4163" width="3.88671875" style="98" customWidth="1"/>
    <col min="4164" max="4330" width="2.33203125" style="98"/>
    <col min="4331" max="4331" width="3.88671875" style="98" customWidth="1"/>
    <col min="4332" max="4332" width="9.109375" style="98" bestFit="1" customWidth="1"/>
    <col min="4333" max="4333" width="3.88671875" style="98" customWidth="1"/>
    <col min="4334" max="4337" width="1.33203125" style="98" customWidth="1"/>
    <col min="4338" max="4419" width="3.88671875" style="98" customWidth="1"/>
    <col min="4420" max="4586" width="2.33203125" style="98"/>
    <col min="4587" max="4587" width="3.88671875" style="98" customWidth="1"/>
    <col min="4588" max="4588" width="9.109375" style="98" bestFit="1" customWidth="1"/>
    <col min="4589" max="4589" width="3.88671875" style="98" customWidth="1"/>
    <col min="4590" max="4593" width="1.33203125" style="98" customWidth="1"/>
    <col min="4594" max="4675" width="3.88671875" style="98" customWidth="1"/>
    <col min="4676" max="4842" width="2.33203125" style="98"/>
    <col min="4843" max="4843" width="3.88671875" style="98" customWidth="1"/>
    <col min="4844" max="4844" width="9.109375" style="98" bestFit="1" customWidth="1"/>
    <col min="4845" max="4845" width="3.88671875" style="98" customWidth="1"/>
    <col min="4846" max="4849" width="1.33203125" style="98" customWidth="1"/>
    <col min="4850" max="4931" width="3.88671875" style="98" customWidth="1"/>
    <col min="4932" max="5098" width="2.33203125" style="98"/>
    <col min="5099" max="5099" width="3.88671875" style="98" customWidth="1"/>
    <col min="5100" max="5100" width="9.109375" style="98" bestFit="1" customWidth="1"/>
    <col min="5101" max="5101" width="3.88671875" style="98" customWidth="1"/>
    <col min="5102" max="5105" width="1.33203125" style="98" customWidth="1"/>
    <col min="5106" max="5187" width="3.88671875" style="98" customWidth="1"/>
    <col min="5188" max="5354" width="2.33203125" style="98"/>
    <col min="5355" max="5355" width="3.88671875" style="98" customWidth="1"/>
    <col min="5356" max="5356" width="9.109375" style="98" bestFit="1" customWidth="1"/>
    <col min="5357" max="5357" width="3.88671875" style="98" customWidth="1"/>
    <col min="5358" max="5361" width="1.33203125" style="98" customWidth="1"/>
    <col min="5362" max="5443" width="3.88671875" style="98" customWidth="1"/>
    <col min="5444" max="5610" width="2.33203125" style="98"/>
    <col min="5611" max="5611" width="3.88671875" style="98" customWidth="1"/>
    <col min="5612" max="5612" width="9.109375" style="98" bestFit="1" customWidth="1"/>
    <col min="5613" max="5613" width="3.88671875" style="98" customWidth="1"/>
    <col min="5614" max="5617" width="1.33203125" style="98" customWidth="1"/>
    <col min="5618" max="5699" width="3.88671875" style="98" customWidth="1"/>
    <col min="5700" max="5866" width="2.33203125" style="98"/>
    <col min="5867" max="5867" width="3.88671875" style="98" customWidth="1"/>
    <col min="5868" max="5868" width="9.109375" style="98" bestFit="1" customWidth="1"/>
    <col min="5869" max="5869" width="3.88671875" style="98" customWidth="1"/>
    <col min="5870" max="5873" width="1.33203125" style="98" customWidth="1"/>
    <col min="5874" max="5955" width="3.88671875" style="98" customWidth="1"/>
    <col min="5956" max="6122" width="2.33203125" style="98"/>
    <col min="6123" max="6123" width="3.88671875" style="98" customWidth="1"/>
    <col min="6124" max="6124" width="9.109375" style="98" bestFit="1" customWidth="1"/>
    <col min="6125" max="6125" width="3.88671875" style="98" customWidth="1"/>
    <col min="6126" max="6129" width="1.33203125" style="98" customWidth="1"/>
    <col min="6130" max="6211" width="3.88671875" style="98" customWidth="1"/>
    <col min="6212" max="6378" width="2.33203125" style="98"/>
    <col min="6379" max="6379" width="3.88671875" style="98" customWidth="1"/>
    <col min="6380" max="6380" width="9.109375" style="98" bestFit="1" customWidth="1"/>
    <col min="6381" max="6381" width="3.88671875" style="98" customWidth="1"/>
    <col min="6382" max="6385" width="1.33203125" style="98" customWidth="1"/>
    <col min="6386" max="6467" width="3.88671875" style="98" customWidth="1"/>
    <col min="6468" max="6634" width="2.33203125" style="98"/>
    <col min="6635" max="6635" width="3.88671875" style="98" customWidth="1"/>
    <col min="6636" max="6636" width="9.109375" style="98" bestFit="1" customWidth="1"/>
    <col min="6637" max="6637" width="3.88671875" style="98" customWidth="1"/>
    <col min="6638" max="6641" width="1.33203125" style="98" customWidth="1"/>
    <col min="6642" max="6723" width="3.88671875" style="98" customWidth="1"/>
    <col min="6724" max="6890" width="2.33203125" style="98"/>
    <col min="6891" max="6891" width="3.88671875" style="98" customWidth="1"/>
    <col min="6892" max="6892" width="9.109375" style="98" bestFit="1" customWidth="1"/>
    <col min="6893" max="6893" width="3.88671875" style="98" customWidth="1"/>
    <col min="6894" max="6897" width="1.33203125" style="98" customWidth="1"/>
    <col min="6898" max="6979" width="3.88671875" style="98" customWidth="1"/>
    <col min="6980" max="7146" width="2.33203125" style="98"/>
    <col min="7147" max="7147" width="3.88671875" style="98" customWidth="1"/>
    <col min="7148" max="7148" width="9.109375" style="98" bestFit="1" customWidth="1"/>
    <col min="7149" max="7149" width="3.88671875" style="98" customWidth="1"/>
    <col min="7150" max="7153" width="1.33203125" style="98" customWidth="1"/>
    <col min="7154" max="7235" width="3.88671875" style="98" customWidth="1"/>
    <col min="7236" max="7402" width="2.33203125" style="98"/>
    <col min="7403" max="7403" width="3.88671875" style="98" customWidth="1"/>
    <col min="7404" max="7404" width="9.109375" style="98" bestFit="1" customWidth="1"/>
    <col min="7405" max="7405" width="3.88671875" style="98" customWidth="1"/>
    <col min="7406" max="7409" width="1.33203125" style="98" customWidth="1"/>
    <col min="7410" max="7491" width="3.88671875" style="98" customWidth="1"/>
    <col min="7492" max="7658" width="2.33203125" style="98"/>
    <col min="7659" max="7659" width="3.88671875" style="98" customWidth="1"/>
    <col min="7660" max="7660" width="9.109375" style="98" bestFit="1" customWidth="1"/>
    <col min="7661" max="7661" width="3.88671875" style="98" customWidth="1"/>
    <col min="7662" max="7665" width="1.33203125" style="98" customWidth="1"/>
    <col min="7666" max="7747" width="3.88671875" style="98" customWidth="1"/>
    <col min="7748" max="7914" width="2.33203125" style="98"/>
    <col min="7915" max="7915" width="3.88671875" style="98" customWidth="1"/>
    <col min="7916" max="7916" width="9.109375" style="98" bestFit="1" customWidth="1"/>
    <col min="7917" max="7917" width="3.88671875" style="98" customWidth="1"/>
    <col min="7918" max="7921" width="1.33203125" style="98" customWidth="1"/>
    <col min="7922" max="8003" width="3.88671875" style="98" customWidth="1"/>
    <col min="8004" max="8170" width="2.33203125" style="98"/>
    <col min="8171" max="8171" width="3.88671875" style="98" customWidth="1"/>
    <col min="8172" max="8172" width="9.109375" style="98" bestFit="1" customWidth="1"/>
    <col min="8173" max="8173" width="3.88671875" style="98" customWidth="1"/>
    <col min="8174" max="8177" width="1.33203125" style="98" customWidth="1"/>
    <col min="8178" max="8259" width="3.88671875" style="98" customWidth="1"/>
    <col min="8260" max="8426" width="2.33203125" style="98"/>
    <col min="8427" max="8427" width="3.88671875" style="98" customWidth="1"/>
    <col min="8428" max="8428" width="9.109375" style="98" bestFit="1" customWidth="1"/>
    <col min="8429" max="8429" width="3.88671875" style="98" customWidth="1"/>
    <col min="8430" max="8433" width="1.33203125" style="98" customWidth="1"/>
    <col min="8434" max="8515" width="3.88671875" style="98" customWidth="1"/>
    <col min="8516" max="8682" width="2.33203125" style="98"/>
    <col min="8683" max="8683" width="3.88671875" style="98" customWidth="1"/>
    <col min="8684" max="8684" width="9.109375" style="98" bestFit="1" customWidth="1"/>
    <col min="8685" max="8685" width="3.88671875" style="98" customWidth="1"/>
    <col min="8686" max="8689" width="1.33203125" style="98" customWidth="1"/>
    <col min="8690" max="8771" width="3.88671875" style="98" customWidth="1"/>
    <col min="8772" max="8938" width="2.33203125" style="98"/>
    <col min="8939" max="8939" width="3.88671875" style="98" customWidth="1"/>
    <col min="8940" max="8940" width="9.109375" style="98" bestFit="1" customWidth="1"/>
    <col min="8941" max="8941" width="3.88671875" style="98" customWidth="1"/>
    <col min="8942" max="8945" width="1.33203125" style="98" customWidth="1"/>
    <col min="8946" max="9027" width="3.88671875" style="98" customWidth="1"/>
    <col min="9028" max="9194" width="2.33203125" style="98"/>
    <col min="9195" max="9195" width="3.88671875" style="98" customWidth="1"/>
    <col min="9196" max="9196" width="9.109375" style="98" bestFit="1" customWidth="1"/>
    <col min="9197" max="9197" width="3.88671875" style="98" customWidth="1"/>
    <col min="9198" max="9201" width="1.33203125" style="98" customWidth="1"/>
    <col min="9202" max="9283" width="3.88671875" style="98" customWidth="1"/>
    <col min="9284" max="9450" width="2.33203125" style="98"/>
    <col min="9451" max="9451" width="3.88671875" style="98" customWidth="1"/>
    <col min="9452" max="9452" width="9.109375" style="98" bestFit="1" customWidth="1"/>
    <col min="9453" max="9453" width="3.88671875" style="98" customWidth="1"/>
    <col min="9454" max="9457" width="1.33203125" style="98" customWidth="1"/>
    <col min="9458" max="9539" width="3.88671875" style="98" customWidth="1"/>
    <col min="9540" max="9706" width="2.33203125" style="98"/>
    <col min="9707" max="9707" width="3.88671875" style="98" customWidth="1"/>
    <col min="9708" max="9708" width="9.109375" style="98" bestFit="1" customWidth="1"/>
    <col min="9709" max="9709" width="3.88671875" style="98" customWidth="1"/>
    <col min="9710" max="9713" width="1.33203125" style="98" customWidth="1"/>
    <col min="9714" max="9795" width="3.88671875" style="98" customWidth="1"/>
    <col min="9796" max="9962" width="2.33203125" style="98"/>
    <col min="9963" max="9963" width="3.88671875" style="98" customWidth="1"/>
    <col min="9964" max="9964" width="9.109375" style="98" bestFit="1" customWidth="1"/>
    <col min="9965" max="9965" width="3.88671875" style="98" customWidth="1"/>
    <col min="9966" max="9969" width="1.33203125" style="98" customWidth="1"/>
    <col min="9970" max="10051" width="3.88671875" style="98" customWidth="1"/>
    <col min="10052" max="10218" width="2.33203125" style="98"/>
    <col min="10219" max="10219" width="3.88671875" style="98" customWidth="1"/>
    <col min="10220" max="10220" width="9.109375" style="98" bestFit="1" customWidth="1"/>
    <col min="10221" max="10221" width="3.88671875" style="98" customWidth="1"/>
    <col min="10222" max="10225" width="1.33203125" style="98" customWidth="1"/>
    <col min="10226" max="10307" width="3.88671875" style="98" customWidth="1"/>
    <col min="10308" max="10474" width="2.33203125" style="98"/>
    <col min="10475" max="10475" width="3.88671875" style="98" customWidth="1"/>
    <col min="10476" max="10476" width="9.109375" style="98" bestFit="1" customWidth="1"/>
    <col min="10477" max="10477" width="3.88671875" style="98" customWidth="1"/>
    <col min="10478" max="10481" width="1.33203125" style="98" customWidth="1"/>
    <col min="10482" max="10563" width="3.88671875" style="98" customWidth="1"/>
    <col min="10564" max="10730" width="2.33203125" style="98"/>
    <col min="10731" max="10731" width="3.88671875" style="98" customWidth="1"/>
    <col min="10732" max="10732" width="9.109375" style="98" bestFit="1" customWidth="1"/>
    <col min="10733" max="10733" width="3.88671875" style="98" customWidth="1"/>
    <col min="10734" max="10737" width="1.33203125" style="98" customWidth="1"/>
    <col min="10738" max="10819" width="3.88671875" style="98" customWidth="1"/>
    <col min="10820" max="10986" width="2.33203125" style="98"/>
    <col min="10987" max="10987" width="3.88671875" style="98" customWidth="1"/>
    <col min="10988" max="10988" width="9.109375" style="98" bestFit="1" customWidth="1"/>
    <col min="10989" max="10989" width="3.88671875" style="98" customWidth="1"/>
    <col min="10990" max="10993" width="1.33203125" style="98" customWidth="1"/>
    <col min="10994" max="11075" width="3.88671875" style="98" customWidth="1"/>
    <col min="11076" max="11242" width="2.33203125" style="98"/>
    <col min="11243" max="11243" width="3.88671875" style="98" customWidth="1"/>
    <col min="11244" max="11244" width="9.109375" style="98" bestFit="1" customWidth="1"/>
    <col min="11245" max="11245" width="3.88671875" style="98" customWidth="1"/>
    <col min="11246" max="11249" width="1.33203125" style="98" customWidth="1"/>
    <col min="11250" max="11331" width="3.88671875" style="98" customWidth="1"/>
    <col min="11332" max="11498" width="2.33203125" style="98"/>
    <col min="11499" max="11499" width="3.88671875" style="98" customWidth="1"/>
    <col min="11500" max="11500" width="9.109375" style="98" bestFit="1" customWidth="1"/>
    <col min="11501" max="11501" width="3.88671875" style="98" customWidth="1"/>
    <col min="11502" max="11505" width="1.33203125" style="98" customWidth="1"/>
    <col min="11506" max="11587" width="3.88671875" style="98" customWidth="1"/>
    <col min="11588" max="11754" width="2.33203125" style="98"/>
    <col min="11755" max="11755" width="3.88671875" style="98" customWidth="1"/>
    <col min="11756" max="11756" width="9.109375" style="98" bestFit="1" customWidth="1"/>
    <col min="11757" max="11757" width="3.88671875" style="98" customWidth="1"/>
    <col min="11758" max="11761" width="1.33203125" style="98" customWidth="1"/>
    <col min="11762" max="11843" width="3.88671875" style="98" customWidth="1"/>
    <col min="11844" max="12010" width="2.33203125" style="98"/>
    <col min="12011" max="12011" width="3.88671875" style="98" customWidth="1"/>
    <col min="12012" max="12012" width="9.109375" style="98" bestFit="1" customWidth="1"/>
    <col min="12013" max="12013" width="3.88671875" style="98" customWidth="1"/>
    <col min="12014" max="12017" width="1.33203125" style="98" customWidth="1"/>
    <col min="12018" max="12099" width="3.88671875" style="98" customWidth="1"/>
    <col min="12100" max="12266" width="2.33203125" style="98"/>
    <col min="12267" max="12267" width="3.88671875" style="98" customWidth="1"/>
    <col min="12268" max="12268" width="9.109375" style="98" bestFit="1" customWidth="1"/>
    <col min="12269" max="12269" width="3.88671875" style="98" customWidth="1"/>
    <col min="12270" max="12273" width="1.33203125" style="98" customWidth="1"/>
    <col min="12274" max="12355" width="3.88671875" style="98" customWidth="1"/>
    <col min="12356" max="12522" width="2.33203125" style="98"/>
    <col min="12523" max="12523" width="3.88671875" style="98" customWidth="1"/>
    <col min="12524" max="12524" width="9.109375" style="98" bestFit="1" customWidth="1"/>
    <col min="12525" max="12525" width="3.88671875" style="98" customWidth="1"/>
    <col min="12526" max="12529" width="1.33203125" style="98" customWidth="1"/>
    <col min="12530" max="12611" width="3.88671875" style="98" customWidth="1"/>
    <col min="12612" max="12778" width="2.33203125" style="98"/>
    <col min="12779" max="12779" width="3.88671875" style="98" customWidth="1"/>
    <col min="12780" max="12780" width="9.109375" style="98" bestFit="1" customWidth="1"/>
    <col min="12781" max="12781" width="3.88671875" style="98" customWidth="1"/>
    <col min="12782" max="12785" width="1.33203125" style="98" customWidth="1"/>
    <col min="12786" max="12867" width="3.88671875" style="98" customWidth="1"/>
    <col min="12868" max="13034" width="2.33203125" style="98"/>
    <col min="13035" max="13035" width="3.88671875" style="98" customWidth="1"/>
    <col min="13036" max="13036" width="9.109375" style="98" bestFit="1" customWidth="1"/>
    <col min="13037" max="13037" width="3.88671875" style="98" customWidth="1"/>
    <col min="13038" max="13041" width="1.33203125" style="98" customWidth="1"/>
    <col min="13042" max="13123" width="3.88671875" style="98" customWidth="1"/>
    <col min="13124" max="13290" width="2.33203125" style="98"/>
    <col min="13291" max="13291" width="3.88671875" style="98" customWidth="1"/>
    <col min="13292" max="13292" width="9.109375" style="98" bestFit="1" customWidth="1"/>
    <col min="13293" max="13293" width="3.88671875" style="98" customWidth="1"/>
    <col min="13294" max="13297" width="1.33203125" style="98" customWidth="1"/>
    <col min="13298" max="13379" width="3.88671875" style="98" customWidth="1"/>
    <col min="13380" max="13546" width="2.33203125" style="98"/>
    <col min="13547" max="13547" width="3.88671875" style="98" customWidth="1"/>
    <col min="13548" max="13548" width="9.109375" style="98" bestFit="1" customWidth="1"/>
    <col min="13549" max="13549" width="3.88671875" style="98" customWidth="1"/>
    <col min="13550" max="13553" width="1.33203125" style="98" customWidth="1"/>
    <col min="13554" max="13635" width="3.88671875" style="98" customWidth="1"/>
    <col min="13636" max="13802" width="2.33203125" style="98"/>
    <col min="13803" max="13803" width="3.88671875" style="98" customWidth="1"/>
    <col min="13804" max="13804" width="9.109375" style="98" bestFit="1" customWidth="1"/>
    <col min="13805" max="13805" width="3.88671875" style="98" customWidth="1"/>
    <col min="13806" max="13809" width="1.33203125" style="98" customWidth="1"/>
    <col min="13810" max="13891" width="3.88671875" style="98" customWidth="1"/>
    <col min="13892" max="14058" width="2.33203125" style="98"/>
    <col min="14059" max="14059" width="3.88671875" style="98" customWidth="1"/>
    <col min="14060" max="14060" width="9.109375" style="98" bestFit="1" customWidth="1"/>
    <col min="14061" max="14061" width="3.88671875" style="98" customWidth="1"/>
    <col min="14062" max="14065" width="1.33203125" style="98" customWidth="1"/>
    <col min="14066" max="14147" width="3.88671875" style="98" customWidth="1"/>
    <col min="14148" max="14314" width="2.33203125" style="98"/>
    <col min="14315" max="14315" width="3.88671875" style="98" customWidth="1"/>
    <col min="14316" max="14316" width="9.109375" style="98" bestFit="1" customWidth="1"/>
    <col min="14317" max="14317" width="3.88671875" style="98" customWidth="1"/>
    <col min="14318" max="14321" width="1.33203125" style="98" customWidth="1"/>
    <col min="14322" max="14403" width="3.88671875" style="98" customWidth="1"/>
    <col min="14404" max="14570" width="2.33203125" style="98"/>
    <col min="14571" max="14571" width="3.88671875" style="98" customWidth="1"/>
    <col min="14572" max="14572" width="9.109375" style="98" bestFit="1" customWidth="1"/>
    <col min="14573" max="14573" width="3.88671875" style="98" customWidth="1"/>
    <col min="14574" max="14577" width="1.33203125" style="98" customWidth="1"/>
    <col min="14578" max="14659" width="3.88671875" style="98" customWidth="1"/>
    <col min="14660" max="14826" width="2.33203125" style="98"/>
    <col min="14827" max="14827" width="3.88671875" style="98" customWidth="1"/>
    <col min="14828" max="14828" width="9.109375" style="98" bestFit="1" customWidth="1"/>
    <col min="14829" max="14829" width="3.88671875" style="98" customWidth="1"/>
    <col min="14830" max="14833" width="1.33203125" style="98" customWidth="1"/>
    <col min="14834" max="14915" width="3.88671875" style="98" customWidth="1"/>
    <col min="14916" max="15082" width="2.33203125" style="98"/>
    <col min="15083" max="15083" width="3.88671875" style="98" customWidth="1"/>
    <col min="15084" max="15084" width="9.109375" style="98" bestFit="1" customWidth="1"/>
    <col min="15085" max="15085" width="3.88671875" style="98" customWidth="1"/>
    <col min="15086" max="15089" width="1.33203125" style="98" customWidth="1"/>
    <col min="15090" max="15171" width="3.88671875" style="98" customWidth="1"/>
    <col min="15172" max="15338" width="2.33203125" style="98"/>
    <col min="15339" max="15339" width="3.88671875" style="98" customWidth="1"/>
    <col min="15340" max="15340" width="9.109375" style="98" bestFit="1" customWidth="1"/>
    <col min="15341" max="15341" width="3.88671875" style="98" customWidth="1"/>
    <col min="15342" max="15345" width="1.33203125" style="98" customWidth="1"/>
    <col min="15346" max="15427" width="3.88671875" style="98" customWidth="1"/>
    <col min="15428" max="15594" width="2.33203125" style="98"/>
    <col min="15595" max="15595" width="3.88671875" style="98" customWidth="1"/>
    <col min="15596" max="15596" width="9.109375" style="98" bestFit="1" customWidth="1"/>
    <col min="15597" max="15597" width="3.88671875" style="98" customWidth="1"/>
    <col min="15598" max="15601" width="1.33203125" style="98" customWidth="1"/>
    <col min="15602" max="15683" width="3.88671875" style="98" customWidth="1"/>
    <col min="15684" max="15850" width="2.33203125" style="98"/>
    <col min="15851" max="15851" width="3.88671875" style="98" customWidth="1"/>
    <col min="15852" max="15852" width="9.109375" style="98" bestFit="1" customWidth="1"/>
    <col min="15853" max="15853" width="3.88671875" style="98" customWidth="1"/>
    <col min="15854" max="15857" width="1.33203125" style="98" customWidth="1"/>
    <col min="15858" max="15939" width="3.88671875" style="98" customWidth="1"/>
    <col min="15940" max="16106" width="2.33203125" style="98"/>
    <col min="16107" max="16107" width="3.88671875" style="98" customWidth="1"/>
    <col min="16108" max="16108" width="9.109375" style="98" bestFit="1" customWidth="1"/>
    <col min="16109" max="16109" width="3.88671875" style="98" customWidth="1"/>
    <col min="16110" max="16113" width="1.33203125" style="98" customWidth="1"/>
    <col min="16114" max="16195" width="3.88671875" style="98" customWidth="1"/>
    <col min="16196" max="16384" width="2.33203125" style="98"/>
  </cols>
  <sheetData>
    <row r="1" spans="2:80" ht="24.75" customHeight="1" thickBot="1"/>
    <row r="2" spans="2:80" ht="20.25"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244"/>
      <c r="BK2" s="3737" t="s">
        <v>1125</v>
      </c>
      <c r="BL2" s="3737"/>
      <c r="BM2" s="2244"/>
      <c r="BN2" s="2244"/>
      <c r="BO2" s="2244"/>
      <c r="BP2" s="2245" t="s">
        <v>1126</v>
      </c>
      <c r="BQ2" s="2245"/>
      <c r="BR2" s="2245"/>
      <c r="BS2" s="2245"/>
      <c r="BT2" s="2245"/>
      <c r="BU2" s="2245"/>
      <c r="BV2" s="2245"/>
      <c r="BW2" s="2246"/>
      <c r="BX2" s="2246"/>
      <c r="BY2" s="3738" t="s">
        <v>1127</v>
      </c>
      <c r="BZ2" s="3738"/>
      <c r="CA2" s="2247"/>
      <c r="CB2" s="126"/>
    </row>
    <row r="3" spans="2:80" ht="36" customHeight="1" thickBot="1">
      <c r="B3" s="100"/>
      <c r="C3" s="3661" t="s">
        <v>864</v>
      </c>
      <c r="D3" s="3662"/>
      <c r="E3" s="3662"/>
      <c r="F3" s="3662"/>
      <c r="G3" s="3662"/>
      <c r="H3" s="3662"/>
      <c r="I3" s="3662"/>
      <c r="J3" s="3662"/>
      <c r="K3" s="3662"/>
      <c r="L3" s="3662"/>
      <c r="M3" s="3662"/>
      <c r="N3" s="3663"/>
      <c r="O3" s="3667" t="s">
        <v>250</v>
      </c>
      <c r="P3" s="3668"/>
      <c r="Q3" s="3669"/>
      <c r="R3" s="20"/>
      <c r="S3" s="101" t="s">
        <v>2675</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3642"/>
      <c r="BK3" s="3643"/>
      <c r="BL3" s="3642"/>
      <c r="BM3" s="3643"/>
      <c r="BN3" s="644"/>
      <c r="BO3" s="3642"/>
      <c r="BP3" s="3643"/>
      <c r="BQ3" s="3694"/>
      <c r="BR3" s="3643"/>
      <c r="BS3" s="3692"/>
      <c r="BT3" s="3693"/>
      <c r="BU3" s="3692"/>
      <c r="BV3" s="3693"/>
      <c r="BW3" s="644"/>
      <c r="BX3" s="3692"/>
      <c r="BY3" s="3693"/>
      <c r="BZ3" s="3692"/>
      <c r="CA3" s="3693"/>
      <c r="CB3" s="103"/>
    </row>
    <row r="4" spans="2:80" ht="36" customHeight="1">
      <c r="B4" s="100"/>
      <c r="C4" s="3664"/>
      <c r="D4" s="3665"/>
      <c r="E4" s="3665"/>
      <c r="F4" s="3665"/>
      <c r="G4" s="3665"/>
      <c r="H4" s="3665"/>
      <c r="I4" s="3665"/>
      <c r="J4" s="3665"/>
      <c r="K4" s="3665"/>
      <c r="L4" s="3665"/>
      <c r="M4" s="3665"/>
      <c r="N4" s="3666"/>
      <c r="O4" s="3670"/>
      <c r="P4" s="3671"/>
      <c r="Q4" s="3672"/>
      <c r="R4" s="20"/>
      <c r="S4" s="105" t="s">
        <v>2943</v>
      </c>
      <c r="T4" s="23"/>
      <c r="U4" s="23"/>
      <c r="V4" s="23"/>
      <c r="W4" s="23"/>
      <c r="X4" s="23"/>
      <c r="Y4" s="23"/>
      <c r="Z4" s="23"/>
      <c r="AA4" s="23"/>
      <c r="AB4" s="23"/>
      <c r="AC4" s="23"/>
      <c r="AD4" s="23"/>
      <c r="AE4" s="23"/>
      <c r="AF4" s="23"/>
      <c r="AG4" s="23"/>
      <c r="AH4" s="23"/>
      <c r="AI4" s="23"/>
      <c r="AJ4" s="23"/>
      <c r="AK4" s="20"/>
      <c r="AL4" s="20"/>
      <c r="AM4" s="20"/>
      <c r="AN4" s="20"/>
      <c r="AO4" s="101"/>
      <c r="AP4" s="101"/>
      <c r="AQ4" s="101"/>
      <c r="CB4" s="103"/>
    </row>
    <row r="5" spans="2:80" ht="30" customHeight="1">
      <c r="B5" s="100"/>
      <c r="D5" s="106"/>
      <c r="E5" s="106"/>
      <c r="F5" s="106"/>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CB5" s="103"/>
    </row>
    <row r="6" spans="2:80" ht="30" customHeight="1">
      <c r="B6" s="100"/>
      <c r="D6" s="106"/>
      <c r="E6" s="106"/>
      <c r="F6" s="106"/>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CB6" s="103"/>
    </row>
    <row r="7" spans="2:80" ht="30" customHeight="1">
      <c r="B7" s="100"/>
      <c r="C7" s="23" t="s">
        <v>541</v>
      </c>
      <c r="D7" s="285" t="s">
        <v>2676</v>
      </c>
      <c r="E7" s="106"/>
      <c r="G7" s="128"/>
      <c r="H7" s="309"/>
      <c r="I7" s="309"/>
      <c r="J7" s="310"/>
      <c r="K7" s="313"/>
      <c r="L7" s="313"/>
      <c r="M7" s="313"/>
      <c r="N7" s="313"/>
      <c r="O7" s="313"/>
      <c r="P7" s="310"/>
      <c r="Q7" s="310"/>
      <c r="AH7" s="310"/>
      <c r="AI7" s="310"/>
      <c r="AJ7" s="310"/>
      <c r="AK7" s="106"/>
      <c r="AL7" s="110"/>
      <c r="AM7" s="109"/>
      <c r="AN7" s="309"/>
      <c r="AO7" s="309"/>
      <c r="AP7" s="310"/>
      <c r="AQ7" s="313"/>
      <c r="AR7" s="313"/>
      <c r="AS7" s="313"/>
      <c r="AT7" s="313"/>
      <c r="AU7" s="313"/>
      <c r="AV7" s="313"/>
      <c r="AW7" s="30"/>
      <c r="AX7" s="310"/>
      <c r="AY7" s="310"/>
      <c r="CB7" s="103"/>
    </row>
    <row r="8" spans="2:80" ht="30" customHeight="1">
      <c r="B8" s="100"/>
      <c r="D8" s="285" t="s">
        <v>2677</v>
      </c>
      <c r="E8" s="106"/>
      <c r="G8" s="128"/>
      <c r="H8" s="309"/>
      <c r="I8" s="309"/>
      <c r="J8" s="310"/>
      <c r="K8" s="313"/>
      <c r="L8" s="313"/>
      <c r="M8" s="313"/>
      <c r="N8" s="313"/>
      <c r="O8" s="313"/>
      <c r="P8" s="310"/>
      <c r="Q8" s="310"/>
      <c r="AH8" s="310"/>
      <c r="AI8" s="310"/>
      <c r="AJ8" s="310"/>
      <c r="AK8" s="106"/>
      <c r="AL8" s="110"/>
      <c r="AM8" s="109"/>
      <c r="AN8" s="309"/>
      <c r="AO8" s="309"/>
      <c r="AP8" s="310"/>
      <c r="AQ8" s="313"/>
      <c r="AR8" s="313"/>
      <c r="AS8" s="313"/>
      <c r="AT8" s="313"/>
      <c r="AU8" s="313"/>
      <c r="AV8" s="313"/>
      <c r="AW8" s="30"/>
      <c r="AX8" s="310"/>
      <c r="AY8" s="310"/>
      <c r="BC8" s="3743"/>
      <c r="BD8" s="3743"/>
      <c r="BE8" s="3743"/>
      <c r="BF8" s="3743"/>
      <c r="BG8" s="3743"/>
      <c r="BH8" s="3743"/>
      <c r="BI8" s="3743"/>
      <c r="BJ8" s="3743"/>
      <c r="BK8" s="3743"/>
      <c r="BL8" s="3743"/>
      <c r="BM8" s="3743"/>
      <c r="BN8" s="3743"/>
      <c r="BO8" s="3743"/>
      <c r="BP8" s="3743"/>
      <c r="BQ8" s="3743"/>
      <c r="BR8" s="3743"/>
      <c r="BS8" s="3743"/>
      <c r="BT8" s="3743"/>
      <c r="BU8" s="3743"/>
      <c r="BV8" s="3743"/>
      <c r="BW8" s="3743"/>
      <c r="BX8" s="3743"/>
      <c r="BY8" s="3743"/>
      <c r="BZ8" s="3743"/>
      <c r="CB8" s="103"/>
    </row>
    <row r="9" spans="2:80" ht="30" customHeight="1">
      <c r="B9" s="100"/>
      <c r="D9" s="108" t="s">
        <v>2678</v>
      </c>
      <c r="E9" s="106"/>
      <c r="G9" s="128"/>
      <c r="H9" s="309"/>
      <c r="I9" s="309"/>
      <c r="J9" s="310"/>
      <c r="K9" s="313"/>
      <c r="L9" s="313"/>
      <c r="M9" s="313"/>
      <c r="N9" s="313"/>
      <c r="O9" s="313"/>
      <c r="P9" s="310"/>
      <c r="AX9" s="310"/>
      <c r="AY9" s="310"/>
      <c r="BC9" s="29"/>
      <c r="BD9" s="29"/>
      <c r="BE9" s="29"/>
      <c r="BF9" s="29"/>
      <c r="BG9" s="29"/>
      <c r="BH9" s="29"/>
      <c r="BI9" s="29"/>
      <c r="BJ9" s="29"/>
      <c r="BK9" s="29"/>
      <c r="BL9" s="29"/>
      <c r="BM9" s="29"/>
      <c r="BN9" s="29"/>
      <c r="BO9" s="29"/>
      <c r="BP9" s="29"/>
      <c r="BQ9" s="29"/>
      <c r="BR9" s="29"/>
      <c r="BS9" s="29"/>
      <c r="BT9" s="29"/>
      <c r="BU9" s="29"/>
      <c r="BV9" s="29"/>
      <c r="BW9" s="29"/>
      <c r="BX9" s="29"/>
      <c r="BY9" s="29"/>
      <c r="BZ9" s="29"/>
      <c r="CB9" s="103"/>
    </row>
    <row r="10" spans="2:80" ht="30" customHeight="1">
      <c r="B10" s="100"/>
      <c r="D10" s="108" t="s">
        <v>2679</v>
      </c>
      <c r="E10" s="106"/>
      <c r="G10" s="128"/>
      <c r="H10" s="309"/>
      <c r="I10" s="309"/>
      <c r="J10" s="310"/>
      <c r="K10" s="313"/>
      <c r="L10" s="313"/>
      <c r="M10" s="313"/>
      <c r="N10" s="313"/>
      <c r="O10" s="313"/>
      <c r="P10" s="310"/>
      <c r="AK10" s="3743"/>
      <c r="AL10" s="3743"/>
      <c r="AM10" s="3743"/>
      <c r="AN10" s="3743"/>
      <c r="AO10" s="3743"/>
      <c r="AP10" s="3743"/>
      <c r="AQ10" s="3743"/>
      <c r="AR10" s="3743"/>
      <c r="AS10" s="3743"/>
      <c r="AT10" s="3743"/>
      <c r="AU10" s="3743"/>
      <c r="AV10" s="3743"/>
      <c r="AX10" s="310"/>
      <c r="AY10" s="310"/>
      <c r="AZ10" s="20"/>
      <c r="BA10" s="20"/>
      <c r="BB10" s="20"/>
      <c r="BC10" s="3743"/>
      <c r="BD10" s="3743"/>
      <c r="BE10" s="3743"/>
      <c r="BF10" s="3743"/>
      <c r="BG10" s="3743"/>
      <c r="BH10" s="3743"/>
      <c r="BI10" s="3743"/>
      <c r="BJ10" s="3743"/>
      <c r="BK10" s="3743"/>
      <c r="BL10" s="3743"/>
      <c r="BM10" s="3743"/>
      <c r="BN10" s="3743"/>
      <c r="BO10" s="3743"/>
      <c r="BP10" s="3743"/>
      <c r="BQ10" s="3743"/>
      <c r="BR10" s="3743"/>
      <c r="BS10" s="3743"/>
      <c r="BT10" s="3743"/>
      <c r="BU10" s="3743"/>
      <c r="BV10" s="3743"/>
      <c r="BW10" s="3743"/>
      <c r="BX10" s="3743"/>
      <c r="BY10" s="3743"/>
      <c r="BZ10" s="3743"/>
      <c r="CB10" s="103"/>
    </row>
    <row r="11" spans="2:80" ht="30" customHeight="1">
      <c r="B11" s="100"/>
      <c r="E11" s="106"/>
      <c r="F11" s="109"/>
      <c r="G11" s="109"/>
      <c r="H11" s="310"/>
      <c r="I11" s="310"/>
      <c r="J11" s="310"/>
      <c r="K11" s="310"/>
      <c r="L11" s="310"/>
      <c r="M11" s="310"/>
      <c r="N11" s="310"/>
      <c r="O11" s="310"/>
      <c r="P11" s="310"/>
      <c r="AK11" s="3897"/>
      <c r="AL11" s="3897"/>
      <c r="AM11" s="3897"/>
      <c r="AN11" s="3897"/>
      <c r="AO11" s="3897"/>
      <c r="AP11" s="3897"/>
      <c r="AQ11" s="3897"/>
      <c r="AR11" s="3897"/>
      <c r="AS11" s="3897"/>
      <c r="AT11" s="3897"/>
      <c r="AU11" s="3897"/>
      <c r="AV11" s="3897"/>
      <c r="AX11" s="310"/>
      <c r="AY11" s="310"/>
      <c r="AZ11" s="20"/>
      <c r="BA11" s="20"/>
      <c r="BB11" s="20"/>
      <c r="BC11" s="23"/>
      <c r="BD11" s="23"/>
      <c r="BE11" s="23"/>
      <c r="BF11" s="23"/>
      <c r="BG11" s="23" t="s">
        <v>980</v>
      </c>
      <c r="BH11" s="23"/>
      <c r="BI11" s="23"/>
      <c r="BJ11" s="23"/>
      <c r="BK11" s="23"/>
      <c r="BL11" s="23"/>
      <c r="BN11" s="23"/>
      <c r="BO11" s="23"/>
      <c r="BP11" s="23"/>
      <c r="BQ11" s="23" t="s">
        <v>981</v>
      </c>
      <c r="BR11" s="23"/>
      <c r="BS11" s="23"/>
      <c r="BT11" s="23"/>
      <c r="BU11" s="23"/>
      <c r="BV11" s="23"/>
      <c r="BW11" s="23"/>
      <c r="BX11" s="23"/>
      <c r="BY11" s="23"/>
      <c r="BZ11" s="23"/>
      <c r="CB11" s="103"/>
    </row>
    <row r="12" spans="2:80" s="26" customFormat="1" ht="30" customHeight="1">
      <c r="B12" s="118"/>
      <c r="D12" s="207"/>
      <c r="E12" s="207"/>
      <c r="F12" s="207"/>
      <c r="G12" s="207"/>
      <c r="H12" s="23"/>
      <c r="I12" s="23"/>
      <c r="J12" s="23"/>
      <c r="K12" s="23"/>
      <c r="L12" s="23"/>
      <c r="M12" s="23"/>
      <c r="N12" s="23"/>
      <c r="O12" s="23"/>
      <c r="P12" s="23"/>
      <c r="AT12" s="207"/>
      <c r="AZ12" s="98"/>
      <c r="BA12" s="98"/>
      <c r="BB12" s="98"/>
      <c r="BC12" s="98"/>
      <c r="BD12" s="98"/>
      <c r="BE12" s="98"/>
      <c r="BF12" s="98"/>
      <c r="BG12" s="310"/>
      <c r="BH12" s="310"/>
      <c r="BI12" s="98"/>
      <c r="BJ12" s="20" t="s">
        <v>45</v>
      </c>
      <c r="BL12" s="98"/>
      <c r="BM12" s="98"/>
      <c r="BN12" s="98"/>
      <c r="BO12" s="98"/>
      <c r="BQ12" s="98"/>
      <c r="BR12" s="98"/>
      <c r="BS12" s="313"/>
      <c r="BT12" s="21"/>
      <c r="BU12" s="20" t="s">
        <v>45</v>
      </c>
      <c r="BV12" s="21"/>
      <c r="BW12" s="21"/>
      <c r="BX12" s="67"/>
      <c r="BY12" s="21"/>
      <c r="BZ12" s="21"/>
      <c r="CB12" s="119"/>
    </row>
    <row r="13" spans="2:80" s="26" customFormat="1" ht="30" customHeight="1">
      <c r="B13" s="118"/>
      <c r="D13" s="207"/>
      <c r="E13" s="207"/>
      <c r="F13" s="207"/>
      <c r="G13" s="207"/>
      <c r="H13" s="23"/>
      <c r="I13" s="23"/>
      <c r="J13" s="23"/>
      <c r="K13" s="23"/>
      <c r="L13" s="23"/>
      <c r="M13" s="23"/>
      <c r="N13" s="23"/>
      <c r="O13" s="23"/>
      <c r="P13" s="23"/>
      <c r="AT13" s="207"/>
      <c r="AZ13" s="98"/>
      <c r="BA13" s="98"/>
      <c r="BB13" s="98"/>
      <c r="BC13" s="98"/>
      <c r="BD13" s="98"/>
      <c r="BE13" s="98"/>
      <c r="BF13" s="98"/>
      <c r="BG13" s="310"/>
      <c r="BH13" s="310"/>
      <c r="BI13" s="98"/>
      <c r="BJ13" s="98"/>
      <c r="BK13" s="98"/>
      <c r="BL13" s="98"/>
      <c r="BM13" s="98"/>
      <c r="BN13" s="98"/>
      <c r="BO13" s="98"/>
      <c r="BQ13" s="98"/>
      <c r="BR13" s="98"/>
      <c r="BS13" s="313"/>
      <c r="BT13" s="21"/>
      <c r="BU13" s="20"/>
      <c r="BV13" s="21"/>
      <c r="BW13" s="21"/>
      <c r="BX13" s="67"/>
      <c r="BY13" s="21"/>
      <c r="BZ13" s="21"/>
      <c r="CB13" s="119"/>
    </row>
    <row r="14" spans="2:80" s="26" customFormat="1" ht="30" customHeight="1">
      <c r="B14" s="118"/>
      <c r="H14" s="23"/>
      <c r="I14" s="23"/>
      <c r="J14" s="23"/>
      <c r="K14" s="23"/>
      <c r="L14" s="23"/>
      <c r="M14" s="23"/>
      <c r="N14" s="23"/>
      <c r="O14" s="23"/>
      <c r="P14" s="23"/>
      <c r="AH14" s="3696"/>
      <c r="AI14" s="3743"/>
      <c r="AJ14" s="3743"/>
      <c r="AK14" s="3928"/>
      <c r="AL14" s="3928"/>
      <c r="AM14" s="3928"/>
      <c r="AN14" s="3928"/>
      <c r="AO14" s="3928"/>
      <c r="AP14" s="3928"/>
      <c r="AQ14" s="3928"/>
      <c r="AR14" s="3928"/>
      <c r="AS14" s="3928"/>
      <c r="AT14" s="3928"/>
      <c r="AU14" s="3928"/>
      <c r="AV14" s="3928"/>
      <c r="AZ14" s="3696"/>
      <c r="BA14" s="3743"/>
      <c r="BB14" s="3743"/>
      <c r="BC14" s="1356"/>
      <c r="BD14" s="1356"/>
      <c r="BE14" s="1356"/>
      <c r="BF14" s="1356"/>
      <c r="BG14" s="1356"/>
      <c r="BH14" s="1356"/>
      <c r="BI14" s="1356"/>
      <c r="BJ14" s="1356"/>
      <c r="BK14" s="3925">
        <v>3201</v>
      </c>
      <c r="BL14" s="3925"/>
      <c r="BM14" s="3925"/>
      <c r="BN14" s="3925"/>
      <c r="BO14" s="1356"/>
      <c r="BP14" s="1356"/>
      <c r="BQ14" s="1356"/>
      <c r="BR14" s="1356"/>
      <c r="BS14" s="1356"/>
      <c r="BT14" s="1356"/>
      <c r="BU14" s="1356"/>
      <c r="BV14" s="3924">
        <v>3202</v>
      </c>
      <c r="BW14" s="3924"/>
      <c r="BX14" s="3924"/>
      <c r="BY14" s="3924"/>
      <c r="BZ14" s="1356"/>
      <c r="CA14" s="1356"/>
      <c r="CB14" s="119"/>
    </row>
    <row r="15" spans="2:80" s="20" customFormat="1" ht="30" customHeight="1">
      <c r="B15" s="114"/>
      <c r="D15" s="317" t="s">
        <v>6</v>
      </c>
      <c r="E15" s="115"/>
      <c r="F15" s="23" t="s">
        <v>2680</v>
      </c>
      <c r="G15" s="285"/>
      <c r="H15" s="23"/>
      <c r="I15" s="23"/>
      <c r="J15" s="23"/>
      <c r="K15" s="23"/>
      <c r="L15" s="23"/>
      <c r="M15" s="23"/>
      <c r="N15" s="23"/>
      <c r="O15" s="23"/>
      <c r="P15" s="23"/>
      <c r="AH15" s="3743"/>
      <c r="AI15" s="3743"/>
      <c r="AJ15" s="3743"/>
      <c r="AK15" s="3928"/>
      <c r="AL15" s="3928"/>
      <c r="AM15" s="3928"/>
      <c r="AN15" s="3928"/>
      <c r="AO15" s="3928"/>
      <c r="AP15" s="3928"/>
      <c r="AQ15" s="3928"/>
      <c r="AR15" s="3928"/>
      <c r="AS15" s="3928"/>
      <c r="AT15" s="3928"/>
      <c r="AU15" s="3928"/>
      <c r="AV15" s="3928"/>
      <c r="AZ15" s="3743"/>
      <c r="BA15" s="3743"/>
      <c r="BB15" s="3743"/>
      <c r="BC15" s="1356"/>
      <c r="BD15" s="1356"/>
      <c r="BE15" s="3915" t="s">
        <v>54</v>
      </c>
      <c r="BF15" s="3916"/>
      <c r="BG15" s="3277"/>
      <c r="BH15" s="3278"/>
      <c r="BI15" s="3278"/>
      <c r="BJ15" s="3278"/>
      <c r="BK15" s="3278"/>
      <c r="BL15" s="3278"/>
      <c r="BM15" s="3278"/>
      <c r="BN15" s="3279"/>
      <c r="BO15" s="1356"/>
      <c r="BP15" s="1356"/>
      <c r="BQ15" s="1356"/>
      <c r="BR15" s="3277"/>
      <c r="BS15" s="3278"/>
      <c r="BT15" s="3278"/>
      <c r="BU15" s="3278"/>
      <c r="BV15" s="3278"/>
      <c r="BW15" s="3278"/>
      <c r="BX15" s="3278"/>
      <c r="BY15" s="3279"/>
      <c r="BZ15" s="1356"/>
      <c r="CB15" s="116"/>
    </row>
    <row r="16" spans="2:80" s="20" customFormat="1" ht="30" customHeight="1">
      <c r="B16" s="114"/>
      <c r="D16" s="318"/>
      <c r="E16" s="115"/>
      <c r="F16" s="29" t="s">
        <v>254</v>
      </c>
      <c r="G16" s="285"/>
      <c r="H16" s="23"/>
      <c r="I16" s="23"/>
      <c r="J16" s="23"/>
      <c r="K16" s="23"/>
      <c r="L16" s="23"/>
      <c r="M16" s="23"/>
      <c r="N16" s="23"/>
      <c r="O16" s="23"/>
      <c r="P16" s="23"/>
      <c r="AK16" s="101"/>
      <c r="AL16" s="101"/>
      <c r="AM16" s="101"/>
      <c r="AN16" s="101"/>
      <c r="AO16" s="101"/>
      <c r="AP16" s="101"/>
      <c r="AQ16" s="101"/>
      <c r="AR16" s="101"/>
      <c r="AS16" s="101"/>
      <c r="AT16" s="101"/>
      <c r="AU16" s="101"/>
      <c r="AV16" s="101"/>
      <c r="BC16" s="1503"/>
      <c r="BD16" s="1503"/>
      <c r="BE16" s="3843"/>
      <c r="BF16" s="3916"/>
      <c r="BG16" s="3280"/>
      <c r="BH16" s="3281"/>
      <c r="BI16" s="3281"/>
      <c r="BJ16" s="3281"/>
      <c r="BK16" s="3281"/>
      <c r="BL16" s="3281"/>
      <c r="BM16" s="3281"/>
      <c r="BN16" s="3282"/>
      <c r="BO16" s="1503"/>
      <c r="BP16" s="1503"/>
      <c r="BQ16" s="1503"/>
      <c r="BR16" s="3280"/>
      <c r="BS16" s="3281"/>
      <c r="BT16" s="3281"/>
      <c r="BU16" s="3281"/>
      <c r="BV16" s="3281"/>
      <c r="BW16" s="3281"/>
      <c r="BX16" s="3281"/>
      <c r="BY16" s="3282"/>
      <c r="BZ16" s="1503"/>
      <c r="CB16" s="116"/>
    </row>
    <row r="17" spans="2:80" s="20" customFormat="1" ht="30" customHeight="1">
      <c r="B17" s="114"/>
      <c r="D17" s="128"/>
      <c r="E17" s="115"/>
      <c r="F17" s="24"/>
      <c r="G17" s="285"/>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3696"/>
      <c r="AI17" s="3743"/>
      <c r="AJ17" s="3743"/>
      <c r="AK17" s="3928"/>
      <c r="AL17" s="3928"/>
      <c r="AM17" s="3928"/>
      <c r="AN17" s="3928"/>
      <c r="AO17" s="3928"/>
      <c r="AP17" s="3928"/>
      <c r="AQ17" s="3928"/>
      <c r="AR17" s="3928"/>
      <c r="AS17" s="3928"/>
      <c r="AT17" s="3928"/>
      <c r="AU17" s="3928"/>
      <c r="AV17" s="3928"/>
      <c r="AZ17" s="3696"/>
      <c r="BA17" s="3743"/>
      <c r="BB17" s="3743"/>
      <c r="BC17" s="3843"/>
      <c r="BD17" s="3843"/>
      <c r="BE17" s="3843"/>
      <c r="BF17" s="3843"/>
      <c r="BG17" s="3843"/>
      <c r="BH17" s="3843"/>
      <c r="BI17" s="3843"/>
      <c r="BJ17" s="3843"/>
      <c r="BK17" s="3843"/>
      <c r="BL17" s="3843"/>
      <c r="BM17" s="3843"/>
      <c r="BN17" s="3843"/>
      <c r="BO17" s="3843"/>
      <c r="BP17" s="3843"/>
      <c r="BQ17" s="3843"/>
      <c r="BR17" s="3843"/>
      <c r="BS17" s="3843"/>
      <c r="BT17" s="3843"/>
      <c r="BU17" s="3843"/>
      <c r="BV17" s="3843"/>
      <c r="BW17" s="3843"/>
      <c r="BX17" s="3843"/>
      <c r="BY17" s="3843"/>
      <c r="BZ17" s="3843"/>
      <c r="CB17" s="116"/>
    </row>
    <row r="18" spans="2:80" s="20" customFormat="1" ht="30" customHeight="1">
      <c r="B18" s="114"/>
      <c r="D18" s="317" t="s">
        <v>7</v>
      </c>
      <c r="E18" s="115"/>
      <c r="F18" s="23" t="s">
        <v>2681</v>
      </c>
      <c r="G18" s="285"/>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3743"/>
      <c r="AI18" s="3743"/>
      <c r="AJ18" s="3743"/>
      <c r="AK18" s="3928"/>
      <c r="AL18" s="3928"/>
      <c r="AM18" s="3928"/>
      <c r="AN18" s="3928"/>
      <c r="AO18" s="3928"/>
      <c r="AP18" s="3928"/>
      <c r="AQ18" s="3928"/>
      <c r="AR18" s="3928"/>
      <c r="AS18" s="3928"/>
      <c r="AT18" s="3928"/>
      <c r="AU18" s="3928"/>
      <c r="AV18" s="3928"/>
      <c r="AZ18" s="3743"/>
      <c r="BA18" s="3743"/>
      <c r="BB18" s="3743"/>
      <c r="BC18" s="3843"/>
      <c r="BD18" s="3843"/>
      <c r="BE18" s="3843"/>
      <c r="BF18" s="3843"/>
      <c r="BG18" s="3843"/>
      <c r="BH18" s="3843"/>
      <c r="BI18" s="3843"/>
      <c r="BJ18" s="3843"/>
      <c r="BK18" s="3843"/>
      <c r="BL18" s="3843"/>
      <c r="BM18" s="3843"/>
      <c r="BN18" s="3843"/>
      <c r="BO18" s="3843"/>
      <c r="BP18" s="3843"/>
      <c r="BQ18" s="3843"/>
      <c r="BR18" s="3843"/>
      <c r="BS18" s="3843"/>
      <c r="BT18" s="3843"/>
      <c r="BU18" s="3843"/>
      <c r="BV18" s="3843"/>
      <c r="BW18" s="3843"/>
      <c r="BX18" s="3843"/>
      <c r="BY18" s="3843"/>
      <c r="BZ18" s="3843"/>
      <c r="CB18" s="116"/>
    </row>
    <row r="19" spans="2:80" s="20" customFormat="1" ht="30" customHeight="1">
      <c r="B19" s="114"/>
      <c r="D19" s="318"/>
      <c r="E19" s="115"/>
      <c r="F19" s="29" t="s">
        <v>253</v>
      </c>
      <c r="G19" s="285"/>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K19" s="101"/>
      <c r="AL19" s="101"/>
      <c r="AM19" s="101"/>
      <c r="AN19" s="101"/>
      <c r="AO19" s="101"/>
      <c r="AP19" s="101"/>
      <c r="AQ19" s="101"/>
      <c r="AR19" s="101"/>
      <c r="AS19" s="101"/>
      <c r="AT19" s="101"/>
      <c r="AU19" s="101"/>
      <c r="AV19" s="101"/>
      <c r="BC19" s="1503"/>
      <c r="BD19" s="1503"/>
      <c r="BE19" s="1503"/>
      <c r="BF19" s="1503"/>
      <c r="BG19" s="1503"/>
      <c r="BH19" s="1503"/>
      <c r="BI19" s="1503"/>
      <c r="BJ19" s="1503"/>
      <c r="BK19" s="1503"/>
      <c r="BL19" s="1503"/>
      <c r="BM19" s="1503"/>
      <c r="BN19" s="1503"/>
      <c r="BO19" s="1503"/>
      <c r="BP19" s="1503"/>
      <c r="BQ19" s="1503"/>
      <c r="BR19" s="1503"/>
      <c r="BS19" s="1503"/>
      <c r="BT19" s="1503"/>
      <c r="BU19" s="1503"/>
      <c r="BV19" s="1503"/>
      <c r="BW19" s="1503"/>
      <c r="BX19" s="1503"/>
      <c r="BY19" s="1503"/>
      <c r="BZ19" s="1503"/>
      <c r="CB19" s="116"/>
    </row>
    <row r="20" spans="2:80" s="20" customFormat="1" ht="30" customHeight="1">
      <c r="B20" s="114"/>
      <c r="D20" s="127"/>
      <c r="E20" s="115"/>
      <c r="F20" s="24"/>
      <c r="G20" s="285"/>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3696"/>
      <c r="AI20" s="3743"/>
      <c r="AJ20" s="3743"/>
      <c r="AK20" s="3928"/>
      <c r="AL20" s="3928"/>
      <c r="AM20" s="3928"/>
      <c r="AN20" s="3928"/>
      <c r="AO20" s="3928"/>
      <c r="AP20" s="3928"/>
      <c r="AQ20" s="3928"/>
      <c r="AR20" s="3928"/>
      <c r="AS20" s="3928"/>
      <c r="AT20" s="3928"/>
      <c r="AU20" s="3928"/>
      <c r="AV20" s="3928"/>
      <c r="AZ20" s="3696"/>
      <c r="BA20" s="3743"/>
      <c r="BB20" s="3743"/>
      <c r="BC20" s="1356"/>
      <c r="BD20" s="1356"/>
      <c r="BE20" s="1356"/>
      <c r="BF20" s="1356"/>
      <c r="BG20" s="1356"/>
      <c r="BH20" s="1356"/>
      <c r="BI20" s="1356"/>
      <c r="BJ20" s="1356"/>
      <c r="BK20" s="1356"/>
      <c r="BL20" s="1356"/>
      <c r="BM20" s="1356"/>
      <c r="BN20" s="1356"/>
      <c r="BO20" s="1356"/>
      <c r="BP20" s="1356"/>
      <c r="BQ20" s="1356"/>
      <c r="BR20" s="1356"/>
      <c r="BS20" s="1356"/>
      <c r="BT20" s="1356"/>
      <c r="BU20" s="1356"/>
      <c r="BV20" s="1356"/>
      <c r="BW20" s="1356"/>
      <c r="BX20" s="1356"/>
      <c r="BY20" s="1356"/>
      <c r="BZ20" s="1356"/>
      <c r="CB20" s="116"/>
    </row>
    <row r="21" spans="2:80" s="20" customFormat="1" ht="30" customHeight="1">
      <c r="B21" s="114"/>
      <c r="D21" s="285"/>
      <c r="E21" s="115"/>
      <c r="F21" s="23" t="s">
        <v>46</v>
      </c>
      <c r="G21" s="285"/>
      <c r="H21" s="23" t="s">
        <v>2682</v>
      </c>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3743"/>
      <c r="AI21" s="3743"/>
      <c r="AJ21" s="3743"/>
      <c r="AK21" s="3928"/>
      <c r="AL21" s="3928"/>
      <c r="AM21" s="3928"/>
      <c r="AN21" s="3928"/>
      <c r="AO21" s="3928"/>
      <c r="AP21" s="3928"/>
      <c r="AQ21" s="3928"/>
      <c r="AR21" s="3928"/>
      <c r="AS21" s="3928"/>
      <c r="AT21" s="3928"/>
      <c r="AU21" s="3928"/>
      <c r="AV21" s="3928"/>
      <c r="AZ21" s="3743"/>
      <c r="BA21" s="3743"/>
      <c r="BB21" s="3743"/>
      <c r="BC21" s="1356"/>
      <c r="BD21" s="1356"/>
      <c r="BE21" s="3915" t="s">
        <v>55</v>
      </c>
      <c r="BF21" s="3916"/>
      <c r="BG21" s="3277"/>
      <c r="BH21" s="3278"/>
      <c r="BI21" s="3278"/>
      <c r="BJ21" s="3278"/>
      <c r="BK21" s="3278"/>
      <c r="BL21" s="3278"/>
      <c r="BM21" s="3278"/>
      <c r="BN21" s="3279"/>
      <c r="BO21" s="1356"/>
      <c r="BP21" s="1356"/>
      <c r="BQ21" s="1356"/>
      <c r="BR21" s="3277"/>
      <c r="BS21" s="3278"/>
      <c r="BT21" s="3278"/>
      <c r="BU21" s="3278"/>
      <c r="BV21" s="3278"/>
      <c r="BW21" s="3278"/>
      <c r="BX21" s="3278"/>
      <c r="BY21" s="3279"/>
      <c r="BZ21" s="1356"/>
      <c r="CB21" s="116"/>
    </row>
    <row r="22" spans="2:80" s="20" customFormat="1" ht="30" customHeight="1">
      <c r="B22" s="114"/>
      <c r="D22" s="318"/>
      <c r="E22" s="115"/>
      <c r="F22" s="29"/>
      <c r="G22" s="285"/>
      <c r="H22" s="29" t="s">
        <v>1189</v>
      </c>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032"/>
      <c r="AI22" s="2032"/>
      <c r="AJ22" s="2032"/>
      <c r="AK22" s="309"/>
      <c r="AL22" s="309"/>
      <c r="AM22" s="309"/>
      <c r="AN22" s="309"/>
      <c r="AO22" s="309"/>
      <c r="AP22" s="309"/>
      <c r="AQ22" s="309"/>
      <c r="AR22" s="309"/>
      <c r="AS22" s="309"/>
      <c r="AT22" s="309"/>
      <c r="AU22" s="309"/>
      <c r="AV22" s="309"/>
      <c r="AZ22" s="2032"/>
      <c r="BA22" s="2032"/>
      <c r="BB22" s="2032"/>
      <c r="BC22" s="1374"/>
      <c r="BD22" s="1374"/>
      <c r="BE22" s="3843"/>
      <c r="BF22" s="3916"/>
      <c r="BG22" s="3280"/>
      <c r="BH22" s="3281"/>
      <c r="BI22" s="3281"/>
      <c r="BJ22" s="3281"/>
      <c r="BK22" s="3281"/>
      <c r="BL22" s="3281"/>
      <c r="BM22" s="3281"/>
      <c r="BN22" s="3282"/>
      <c r="BO22" s="1503"/>
      <c r="BP22" s="1503"/>
      <c r="BQ22" s="1503"/>
      <c r="BR22" s="3280"/>
      <c r="BS22" s="3281"/>
      <c r="BT22" s="3281"/>
      <c r="BU22" s="3281"/>
      <c r="BV22" s="3281"/>
      <c r="BW22" s="3281"/>
      <c r="BX22" s="3281"/>
      <c r="BY22" s="3282"/>
      <c r="BZ22" s="1374"/>
      <c r="CB22" s="116"/>
    </row>
    <row r="23" spans="2:80" s="20" customFormat="1" ht="30" customHeight="1">
      <c r="B23" s="114"/>
      <c r="D23" s="318"/>
      <c r="E23" s="115"/>
      <c r="F23" s="29"/>
      <c r="G23" s="285"/>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032"/>
      <c r="AI23" s="2032"/>
      <c r="AJ23" s="2032"/>
      <c r="AK23" s="309"/>
      <c r="AL23" s="309"/>
      <c r="AM23" s="309"/>
      <c r="AN23" s="309"/>
      <c r="AO23" s="309"/>
      <c r="AP23" s="309"/>
      <c r="AQ23" s="309"/>
      <c r="AR23" s="309"/>
      <c r="AS23" s="309"/>
      <c r="AT23" s="309"/>
      <c r="AU23" s="309"/>
      <c r="AV23" s="309"/>
      <c r="AZ23" s="2032"/>
      <c r="BA23" s="2032"/>
      <c r="BB23" s="2032"/>
      <c r="BC23" s="1374"/>
      <c r="BD23" s="1374"/>
      <c r="BE23" s="1374"/>
      <c r="BF23" s="1374"/>
      <c r="BG23" s="1374"/>
      <c r="BH23" s="1374"/>
      <c r="BI23" s="1374"/>
      <c r="BJ23" s="1374"/>
      <c r="BK23" s="1374"/>
      <c r="BL23" s="1374"/>
      <c r="BM23" s="1374"/>
      <c r="BN23" s="1374"/>
      <c r="BO23" s="1374"/>
      <c r="BP23" s="1374"/>
      <c r="BQ23" s="1374"/>
      <c r="BR23" s="1374"/>
      <c r="BS23" s="1374"/>
      <c r="BT23" s="1374"/>
      <c r="BU23" s="1374"/>
      <c r="BV23" s="1374"/>
      <c r="BW23" s="1374"/>
      <c r="BX23" s="1374"/>
      <c r="BY23" s="1374"/>
      <c r="BZ23" s="1374"/>
      <c r="CB23" s="116"/>
    </row>
    <row r="24" spans="2:80" s="20" customFormat="1" ht="30" customHeight="1">
      <c r="B24" s="114"/>
      <c r="D24" s="318"/>
      <c r="E24" s="115"/>
      <c r="F24" s="23" t="s">
        <v>47</v>
      </c>
      <c r="G24" s="285"/>
      <c r="H24" s="23" t="s">
        <v>2683</v>
      </c>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032"/>
      <c r="AI24" s="2032"/>
      <c r="AJ24" s="2032"/>
      <c r="AK24" s="309"/>
      <c r="AL24" s="309"/>
      <c r="AM24" s="309"/>
      <c r="AN24" s="309"/>
      <c r="AO24" s="309"/>
      <c r="AP24" s="309"/>
      <c r="AQ24" s="309"/>
      <c r="AR24" s="309"/>
      <c r="AS24" s="309"/>
      <c r="AT24" s="309"/>
      <c r="AU24" s="309"/>
      <c r="AV24" s="309"/>
      <c r="AZ24" s="2032"/>
      <c r="BA24" s="2032"/>
      <c r="BB24" s="2032"/>
      <c r="BC24" s="1374"/>
      <c r="BD24" s="1374"/>
      <c r="BE24" s="3915" t="s">
        <v>56</v>
      </c>
      <c r="BF24" s="3916"/>
      <c r="BG24" s="3277"/>
      <c r="BH24" s="3278"/>
      <c r="BI24" s="3278"/>
      <c r="BJ24" s="3278"/>
      <c r="BK24" s="3278"/>
      <c r="BL24" s="3278"/>
      <c r="BM24" s="3278"/>
      <c r="BN24" s="3279"/>
      <c r="BO24" s="1356"/>
      <c r="BP24" s="1356"/>
      <c r="BQ24" s="1356"/>
      <c r="BR24" s="3277"/>
      <c r="BS24" s="3278"/>
      <c r="BT24" s="3278"/>
      <c r="BU24" s="3278"/>
      <c r="BV24" s="3278"/>
      <c r="BW24" s="3278"/>
      <c r="BX24" s="3278"/>
      <c r="BY24" s="3279"/>
      <c r="BZ24" s="1374"/>
      <c r="CB24" s="116"/>
    </row>
    <row r="25" spans="2:80" s="20" customFormat="1" ht="30" customHeight="1">
      <c r="B25" s="114"/>
      <c r="D25" s="318"/>
      <c r="E25" s="115"/>
      <c r="F25" s="29"/>
      <c r="G25" s="285"/>
      <c r="H25" s="29" t="s">
        <v>2684</v>
      </c>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032"/>
      <c r="AI25" s="2032"/>
      <c r="AJ25" s="2032"/>
      <c r="AK25" s="309"/>
      <c r="AL25" s="309"/>
      <c r="AM25" s="309"/>
      <c r="AN25" s="309"/>
      <c r="AO25" s="309"/>
      <c r="AP25" s="309"/>
      <c r="AQ25" s="309"/>
      <c r="AR25" s="309"/>
      <c r="AS25" s="309"/>
      <c r="AT25" s="309"/>
      <c r="AU25" s="309"/>
      <c r="AV25" s="309"/>
      <c r="AZ25" s="2032"/>
      <c r="BA25" s="2032"/>
      <c r="BB25" s="2032"/>
      <c r="BC25" s="1374"/>
      <c r="BD25" s="1374"/>
      <c r="BE25" s="3843"/>
      <c r="BF25" s="3916"/>
      <c r="BG25" s="3280"/>
      <c r="BH25" s="3281"/>
      <c r="BI25" s="3281"/>
      <c r="BJ25" s="3281"/>
      <c r="BK25" s="3281"/>
      <c r="BL25" s="3281"/>
      <c r="BM25" s="3281"/>
      <c r="BN25" s="3282"/>
      <c r="BO25" s="1503"/>
      <c r="BP25" s="1503"/>
      <c r="BQ25" s="1503"/>
      <c r="BR25" s="3280"/>
      <c r="BS25" s="3281"/>
      <c r="BT25" s="3281"/>
      <c r="BU25" s="3281"/>
      <c r="BV25" s="3281"/>
      <c r="BW25" s="3281"/>
      <c r="BX25" s="3281"/>
      <c r="BY25" s="3282"/>
      <c r="BZ25" s="1374"/>
      <c r="CB25" s="116"/>
    </row>
    <row r="26" spans="2:80" s="20" customFormat="1" ht="30" customHeight="1">
      <c r="B26" s="114"/>
      <c r="D26" s="318"/>
      <c r="E26" s="115"/>
      <c r="F26" s="29"/>
      <c r="G26" s="285"/>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032"/>
      <c r="AI26" s="2032"/>
      <c r="AJ26" s="2032"/>
      <c r="AK26" s="309"/>
      <c r="AL26" s="309"/>
      <c r="AM26" s="309"/>
      <c r="AN26" s="309"/>
      <c r="AO26" s="309"/>
      <c r="AP26" s="309"/>
      <c r="AQ26" s="309"/>
      <c r="AR26" s="309"/>
      <c r="AS26" s="309"/>
      <c r="AT26" s="309"/>
      <c r="AU26" s="309"/>
      <c r="AV26" s="309"/>
      <c r="AZ26" s="2032"/>
      <c r="BA26" s="2032"/>
      <c r="BB26" s="2032"/>
      <c r="BC26" s="1374"/>
      <c r="BD26" s="1374"/>
      <c r="BE26" s="1374"/>
      <c r="BF26" s="1374"/>
      <c r="BG26" s="1374"/>
      <c r="BH26" s="1374"/>
      <c r="BI26" s="1374"/>
      <c r="BJ26" s="1374"/>
      <c r="BK26" s="1374"/>
      <c r="BL26" s="1374"/>
      <c r="BM26" s="1374"/>
      <c r="BN26" s="1374"/>
      <c r="BO26" s="1374"/>
      <c r="BP26" s="1374"/>
      <c r="BQ26" s="1374"/>
      <c r="BR26" s="1374"/>
      <c r="BS26" s="1374"/>
      <c r="BT26" s="1374"/>
      <c r="BU26" s="1374"/>
      <c r="BV26" s="1374"/>
      <c r="BW26" s="1374"/>
      <c r="BX26" s="1374"/>
      <c r="BY26" s="1374"/>
      <c r="BZ26" s="1374"/>
      <c r="CB26" s="116"/>
    </row>
    <row r="27" spans="2:80" s="20" customFormat="1" ht="30" customHeight="1">
      <c r="B27" s="114"/>
      <c r="D27" s="318"/>
      <c r="E27" s="115"/>
      <c r="F27" s="23" t="s">
        <v>84</v>
      </c>
      <c r="G27" s="285"/>
      <c r="H27" s="23" t="s">
        <v>2685</v>
      </c>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032"/>
      <c r="AI27" s="2032"/>
      <c r="AJ27" s="2032"/>
      <c r="AK27" s="309"/>
      <c r="AL27" s="309"/>
      <c r="AM27" s="309"/>
      <c r="AN27" s="309"/>
      <c r="AO27" s="309"/>
      <c r="AP27" s="309"/>
      <c r="AQ27" s="309"/>
      <c r="AR27" s="309"/>
      <c r="AS27" s="309"/>
      <c r="AT27" s="309"/>
      <c r="AU27" s="309"/>
      <c r="AV27" s="309"/>
      <c r="AZ27" s="2032"/>
      <c r="BA27" s="2032"/>
      <c r="BB27" s="2032"/>
      <c r="BC27" s="1374"/>
      <c r="BD27" s="1374"/>
      <c r="BE27" s="3915" t="s">
        <v>57</v>
      </c>
      <c r="BF27" s="3916"/>
      <c r="BG27" s="3277"/>
      <c r="BH27" s="3278"/>
      <c r="BI27" s="3278"/>
      <c r="BJ27" s="3278"/>
      <c r="BK27" s="3278"/>
      <c r="BL27" s="3278"/>
      <c r="BM27" s="3278"/>
      <c r="BN27" s="3279"/>
      <c r="BO27" s="1356"/>
      <c r="BP27" s="1356"/>
      <c r="BQ27" s="1356"/>
      <c r="BR27" s="3277"/>
      <c r="BS27" s="3278"/>
      <c r="BT27" s="3278"/>
      <c r="BU27" s="3278"/>
      <c r="BV27" s="3278"/>
      <c r="BW27" s="3278"/>
      <c r="BX27" s="3278"/>
      <c r="BY27" s="3279"/>
      <c r="BZ27" s="1374"/>
      <c r="CB27" s="116"/>
    </row>
    <row r="28" spans="2:80" s="20" customFormat="1" ht="30" customHeight="1">
      <c r="B28" s="114"/>
      <c r="D28" s="318"/>
      <c r="E28" s="115"/>
      <c r="F28" s="29"/>
      <c r="G28" s="285"/>
      <c r="H28" s="29" t="s">
        <v>2686</v>
      </c>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032"/>
      <c r="AI28" s="2032"/>
      <c r="AJ28" s="2032"/>
      <c r="AK28" s="309"/>
      <c r="AL28" s="309"/>
      <c r="AM28" s="309"/>
      <c r="AN28" s="309"/>
      <c r="AO28" s="309"/>
      <c r="AP28" s="309"/>
      <c r="AQ28" s="309"/>
      <c r="AR28" s="309"/>
      <c r="AS28" s="309"/>
      <c r="AT28" s="309"/>
      <c r="AU28" s="309"/>
      <c r="AV28" s="309"/>
      <c r="AZ28" s="2032"/>
      <c r="BA28" s="2032"/>
      <c r="BB28" s="2032"/>
      <c r="BC28" s="1374"/>
      <c r="BD28" s="1374"/>
      <c r="BE28" s="3843"/>
      <c r="BF28" s="3916"/>
      <c r="BG28" s="3280"/>
      <c r="BH28" s="3281"/>
      <c r="BI28" s="3281"/>
      <c r="BJ28" s="3281"/>
      <c r="BK28" s="3281"/>
      <c r="BL28" s="3281"/>
      <c r="BM28" s="3281"/>
      <c r="BN28" s="3282"/>
      <c r="BO28" s="1503"/>
      <c r="BP28" s="1503"/>
      <c r="BQ28" s="1503"/>
      <c r="BR28" s="3280"/>
      <c r="BS28" s="3281"/>
      <c r="BT28" s="3281"/>
      <c r="BU28" s="3281"/>
      <c r="BV28" s="3281"/>
      <c r="BW28" s="3281"/>
      <c r="BX28" s="3281"/>
      <c r="BY28" s="3282"/>
      <c r="BZ28" s="1374"/>
      <c r="CB28" s="116"/>
    </row>
    <row r="29" spans="2:80" s="20" customFormat="1" ht="30" customHeight="1">
      <c r="B29" s="114"/>
      <c r="D29" s="318"/>
      <c r="E29" s="115"/>
      <c r="F29" s="29"/>
      <c r="G29" s="285"/>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032"/>
      <c r="AI29" s="2032"/>
      <c r="AJ29" s="2032"/>
      <c r="AK29" s="309"/>
      <c r="AL29" s="309"/>
      <c r="AM29" s="309"/>
      <c r="AN29" s="309"/>
      <c r="AO29" s="309"/>
      <c r="AP29" s="309"/>
      <c r="AQ29" s="309"/>
      <c r="AR29" s="309"/>
      <c r="AS29" s="309"/>
      <c r="AT29" s="309"/>
      <c r="AU29" s="309"/>
      <c r="AV29" s="309"/>
      <c r="AZ29" s="2032"/>
      <c r="BA29" s="2032"/>
      <c r="BB29" s="2032"/>
      <c r="BC29" s="1374"/>
      <c r="BD29" s="1374"/>
      <c r="BE29" s="1374"/>
      <c r="BF29" s="1374"/>
      <c r="BG29" s="1374"/>
      <c r="BH29" s="1374"/>
      <c r="BI29" s="1374"/>
      <c r="BJ29" s="1374"/>
      <c r="BK29" s="1374"/>
      <c r="BL29" s="1374"/>
      <c r="BM29" s="1374"/>
      <c r="BN29" s="1374"/>
      <c r="BO29" s="1374"/>
      <c r="BP29" s="1374"/>
      <c r="BQ29" s="1374"/>
      <c r="BR29" s="1374"/>
      <c r="BS29" s="1374"/>
      <c r="BT29" s="1374"/>
      <c r="BU29" s="1374"/>
      <c r="BV29" s="1374"/>
      <c r="BW29" s="1374"/>
      <c r="BX29" s="1374"/>
      <c r="BY29" s="1374"/>
      <c r="BZ29" s="1374"/>
      <c r="CB29" s="116"/>
    </row>
    <row r="30" spans="2:80" s="20" customFormat="1" ht="30" customHeight="1">
      <c r="B30" s="114"/>
      <c r="D30" s="318"/>
      <c r="E30" s="115"/>
      <c r="F30" s="23" t="s">
        <v>141</v>
      </c>
      <c r="G30" s="285"/>
      <c r="H30" s="23" t="s">
        <v>2687</v>
      </c>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032"/>
      <c r="AI30" s="2032"/>
      <c r="AJ30" s="2032"/>
      <c r="AK30" s="309"/>
      <c r="AL30" s="309"/>
      <c r="AM30" s="309"/>
      <c r="AN30" s="309"/>
      <c r="AO30" s="309"/>
      <c r="AP30" s="309"/>
      <c r="AQ30" s="309"/>
      <c r="AR30" s="309"/>
      <c r="AS30" s="309"/>
      <c r="AT30" s="309"/>
      <c r="AU30" s="309"/>
      <c r="AV30" s="309"/>
      <c r="AZ30" s="2032"/>
      <c r="BA30" s="2032"/>
      <c r="BB30" s="2032"/>
      <c r="BC30" s="1374"/>
      <c r="BD30" s="1374"/>
      <c r="BE30" s="3915" t="s">
        <v>58</v>
      </c>
      <c r="BF30" s="3916"/>
      <c r="BG30" s="3277"/>
      <c r="BH30" s="3278"/>
      <c r="BI30" s="3278"/>
      <c r="BJ30" s="3278"/>
      <c r="BK30" s="3278"/>
      <c r="BL30" s="3278"/>
      <c r="BM30" s="3278"/>
      <c r="BN30" s="3279"/>
      <c r="BO30" s="1356"/>
      <c r="BP30" s="1356"/>
      <c r="BQ30" s="1356"/>
      <c r="BR30" s="3277"/>
      <c r="BS30" s="3278"/>
      <c r="BT30" s="3278"/>
      <c r="BU30" s="3278"/>
      <c r="BV30" s="3278"/>
      <c r="BW30" s="3278"/>
      <c r="BX30" s="3278"/>
      <c r="BY30" s="3279"/>
      <c r="BZ30" s="1374"/>
      <c r="CB30" s="116"/>
    </row>
    <row r="31" spans="2:80" s="20" customFormat="1" ht="30" customHeight="1">
      <c r="B31" s="114"/>
      <c r="D31" s="318"/>
      <c r="E31" s="115"/>
      <c r="F31" s="29"/>
      <c r="G31" s="285"/>
      <c r="H31" s="29" t="s">
        <v>2688</v>
      </c>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032"/>
      <c r="AI31" s="2032"/>
      <c r="AJ31" s="2032"/>
      <c r="AK31" s="309"/>
      <c r="AL31" s="309"/>
      <c r="AM31" s="309"/>
      <c r="AN31" s="309"/>
      <c r="AO31" s="309"/>
      <c r="AP31" s="309"/>
      <c r="AQ31" s="309"/>
      <c r="AR31" s="309"/>
      <c r="AS31" s="309"/>
      <c r="AT31" s="309"/>
      <c r="AU31" s="309"/>
      <c r="AV31" s="309"/>
      <c r="AZ31" s="2032"/>
      <c r="BA31" s="2032"/>
      <c r="BB31" s="2032"/>
      <c r="BC31" s="1374"/>
      <c r="BD31" s="1374"/>
      <c r="BE31" s="3843"/>
      <c r="BF31" s="3916"/>
      <c r="BG31" s="3280"/>
      <c r="BH31" s="3281"/>
      <c r="BI31" s="3281"/>
      <c r="BJ31" s="3281"/>
      <c r="BK31" s="3281"/>
      <c r="BL31" s="3281"/>
      <c r="BM31" s="3281"/>
      <c r="BN31" s="3282"/>
      <c r="BO31" s="1503"/>
      <c r="BP31" s="1503"/>
      <c r="BQ31" s="1503"/>
      <c r="BR31" s="3280"/>
      <c r="BS31" s="3281"/>
      <c r="BT31" s="3281"/>
      <c r="BU31" s="3281"/>
      <c r="BV31" s="3281"/>
      <c r="BW31" s="3281"/>
      <c r="BX31" s="3281"/>
      <c r="BY31" s="3282"/>
      <c r="BZ31" s="1374"/>
      <c r="CB31" s="116"/>
    </row>
    <row r="32" spans="2:80" s="20" customFormat="1" ht="30" customHeight="1">
      <c r="B32" s="114"/>
      <c r="D32" s="318"/>
      <c r="E32" s="115"/>
      <c r="F32" s="29"/>
      <c r="G32" s="285"/>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032"/>
      <c r="AI32" s="2032"/>
      <c r="AJ32" s="2032"/>
      <c r="AK32" s="309"/>
      <c r="AL32" s="309"/>
      <c r="AM32" s="309"/>
      <c r="AN32" s="309"/>
      <c r="AO32" s="309"/>
      <c r="AP32" s="309"/>
      <c r="AQ32" s="309"/>
      <c r="AR32" s="309"/>
      <c r="AS32" s="309"/>
      <c r="AT32" s="309"/>
      <c r="AU32" s="309"/>
      <c r="AV32" s="309"/>
      <c r="AZ32" s="2032"/>
      <c r="BA32" s="2032"/>
      <c r="BB32" s="2032"/>
      <c r="BC32" s="1374"/>
      <c r="BD32" s="1374"/>
      <c r="BE32" s="1374"/>
      <c r="BF32" s="1374"/>
      <c r="BG32" s="1374"/>
      <c r="BH32" s="1374"/>
      <c r="BI32" s="1374"/>
      <c r="BJ32" s="1374"/>
      <c r="BK32" s="1374"/>
      <c r="BL32" s="1374"/>
      <c r="BM32" s="1374"/>
      <c r="BN32" s="1374"/>
      <c r="BO32" s="1374"/>
      <c r="BP32" s="1374"/>
      <c r="BQ32" s="1374"/>
      <c r="BR32" s="1374"/>
      <c r="BS32" s="1374"/>
      <c r="BT32" s="1374"/>
      <c r="BU32" s="1374"/>
      <c r="BV32" s="1374"/>
      <c r="BW32" s="1374"/>
      <c r="BX32" s="1374"/>
      <c r="BY32" s="1374"/>
      <c r="BZ32" s="1374"/>
      <c r="CB32" s="116"/>
    </row>
    <row r="33" spans="2:80" s="20" customFormat="1" ht="30" customHeight="1" thickBot="1">
      <c r="B33" s="224"/>
      <c r="C33" s="225"/>
      <c r="D33" s="230"/>
      <c r="E33" s="230"/>
      <c r="F33" s="231"/>
      <c r="G33" s="284"/>
      <c r="H33" s="225"/>
      <c r="I33" s="231"/>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5"/>
      <c r="AQ33" s="225"/>
      <c r="AR33" s="225"/>
      <c r="AS33" s="225"/>
      <c r="AT33" s="225"/>
      <c r="AU33" s="225"/>
      <c r="AV33" s="225"/>
      <c r="AW33" s="225"/>
      <c r="AX33" s="225"/>
      <c r="AY33" s="225"/>
      <c r="AZ33" s="225"/>
      <c r="BA33" s="225"/>
      <c r="BB33" s="225"/>
      <c r="BC33" s="225"/>
      <c r="BD33" s="225"/>
      <c r="BE33" s="225"/>
      <c r="BF33" s="225"/>
      <c r="BG33" s="225"/>
      <c r="BH33" s="225"/>
      <c r="BI33" s="122"/>
      <c r="BJ33" s="122"/>
      <c r="BK33" s="122"/>
      <c r="BL33" s="122"/>
      <c r="BM33" s="122"/>
      <c r="BN33" s="122"/>
      <c r="BO33" s="122"/>
      <c r="BP33" s="122"/>
      <c r="BQ33" s="122"/>
      <c r="BR33" s="122"/>
      <c r="BS33" s="225"/>
      <c r="BT33" s="225"/>
      <c r="BU33" s="311"/>
      <c r="BV33" s="311"/>
      <c r="BW33" s="311"/>
      <c r="BX33" s="594"/>
      <c r="BY33" s="594"/>
      <c r="BZ33" s="594"/>
      <c r="CA33" s="225"/>
      <c r="CB33" s="229"/>
    </row>
    <row r="34" spans="2:80" s="20" customFormat="1" ht="30" customHeight="1" thickBot="1">
      <c r="B34" s="128"/>
      <c r="D34" s="115"/>
      <c r="E34" s="115"/>
      <c r="F34" s="108"/>
      <c r="G34" s="207"/>
      <c r="I34" s="108"/>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BI34" s="98"/>
      <c r="BJ34" s="98"/>
      <c r="BK34" s="98"/>
      <c r="BL34" s="98"/>
      <c r="BM34" s="98"/>
      <c r="BN34" s="98"/>
      <c r="BO34" s="98"/>
      <c r="BP34" s="98"/>
      <c r="BQ34" s="98"/>
      <c r="BR34" s="98"/>
      <c r="BU34" s="322"/>
      <c r="BV34" s="322"/>
      <c r="BW34" s="322"/>
      <c r="BX34" s="574"/>
      <c r="BY34" s="574"/>
      <c r="BZ34" s="574"/>
    </row>
    <row r="35" spans="2:80" s="20" customFormat="1" ht="30" customHeight="1">
      <c r="B35" s="595"/>
      <c r="C35" s="596"/>
      <c r="D35" s="597"/>
      <c r="E35" s="597"/>
      <c r="F35" s="1311"/>
      <c r="G35" s="599"/>
      <c r="H35" s="596"/>
      <c r="I35" s="1311"/>
      <c r="J35" s="598"/>
      <c r="K35" s="598"/>
      <c r="L35" s="598"/>
      <c r="M35" s="598"/>
      <c r="N35" s="598"/>
      <c r="O35" s="598"/>
      <c r="P35" s="598"/>
      <c r="Q35" s="598"/>
      <c r="R35" s="598"/>
      <c r="S35" s="598"/>
      <c r="T35" s="598"/>
      <c r="U35" s="598"/>
      <c r="V35" s="598"/>
      <c r="W35" s="598"/>
      <c r="X35" s="598"/>
      <c r="Y35" s="598"/>
      <c r="Z35" s="598"/>
      <c r="AA35" s="598"/>
      <c r="AB35" s="598"/>
      <c r="AC35" s="598"/>
      <c r="AD35" s="598"/>
      <c r="AE35" s="598"/>
      <c r="AF35" s="598"/>
      <c r="AG35" s="598"/>
      <c r="AH35" s="598"/>
      <c r="AI35" s="598"/>
      <c r="AJ35" s="598"/>
      <c r="AK35" s="598"/>
      <c r="AL35" s="598"/>
      <c r="AM35" s="598"/>
      <c r="AN35" s="598"/>
      <c r="AO35" s="598"/>
      <c r="AP35" s="596"/>
      <c r="AQ35" s="596"/>
      <c r="AR35" s="596"/>
      <c r="AS35" s="596"/>
      <c r="AT35" s="596"/>
      <c r="AU35" s="596"/>
      <c r="AV35" s="596"/>
      <c r="AW35" s="596"/>
      <c r="AX35" s="596"/>
      <c r="AY35" s="596"/>
      <c r="AZ35" s="596"/>
      <c r="BA35" s="596"/>
      <c r="BB35" s="596"/>
      <c r="BC35" s="596"/>
      <c r="BD35" s="596"/>
      <c r="BE35" s="596"/>
      <c r="BF35" s="596"/>
      <c r="BG35" s="596"/>
      <c r="BH35" s="596"/>
      <c r="BI35" s="125"/>
      <c r="BJ35" s="125"/>
      <c r="BK35" s="125"/>
      <c r="BL35" s="125"/>
      <c r="BM35" s="125"/>
      <c r="BN35" s="125"/>
      <c r="BO35" s="125"/>
      <c r="BP35" s="125"/>
      <c r="BQ35" s="125"/>
      <c r="BR35" s="125"/>
      <c r="BS35" s="596"/>
      <c r="BT35" s="596"/>
      <c r="BU35" s="1312"/>
      <c r="BV35" s="1312"/>
      <c r="BW35" s="1312"/>
      <c r="BX35" s="1313"/>
      <c r="BY35" s="1313"/>
      <c r="BZ35" s="1313"/>
      <c r="CA35" s="596"/>
      <c r="CB35" s="600"/>
    </row>
    <row r="36" spans="2:80" ht="36" customHeight="1">
      <c r="B36" s="100"/>
      <c r="C36" s="3917" t="s">
        <v>979</v>
      </c>
      <c r="D36" s="3918"/>
      <c r="E36" s="3918"/>
      <c r="F36" s="3918"/>
      <c r="G36" s="3918"/>
      <c r="H36" s="3918"/>
      <c r="I36" s="3918"/>
      <c r="J36" s="3918"/>
      <c r="K36" s="3918"/>
      <c r="L36" s="3919"/>
      <c r="M36" s="3923" t="s">
        <v>252</v>
      </c>
      <c r="N36" s="3923"/>
      <c r="O36" s="3923"/>
      <c r="P36" s="101"/>
      <c r="Q36" s="101" t="s">
        <v>2689</v>
      </c>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CB36" s="103"/>
    </row>
    <row r="37" spans="2:80" ht="36" customHeight="1">
      <c r="B37" s="100"/>
      <c r="C37" s="3920"/>
      <c r="D37" s="3921"/>
      <c r="E37" s="3921"/>
      <c r="F37" s="3921"/>
      <c r="G37" s="3921"/>
      <c r="H37" s="3921"/>
      <c r="I37" s="3921"/>
      <c r="J37" s="3921"/>
      <c r="K37" s="3921"/>
      <c r="L37" s="3922"/>
      <c r="M37" s="3923"/>
      <c r="N37" s="3923"/>
      <c r="O37" s="3923"/>
      <c r="P37" s="101"/>
      <c r="Q37" s="105" t="s">
        <v>2690</v>
      </c>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CB37" s="103"/>
    </row>
    <row r="38" spans="2:80" ht="30" customHeight="1">
      <c r="B38" s="100"/>
      <c r="D38" s="106"/>
      <c r="E38" s="106"/>
      <c r="F38" s="106"/>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CB38" s="103"/>
    </row>
    <row r="39" spans="2:80" ht="30" customHeight="1">
      <c r="B39" s="100"/>
      <c r="C39" s="23" t="s">
        <v>542</v>
      </c>
      <c r="D39" s="285" t="s">
        <v>2691</v>
      </c>
      <c r="E39" s="106"/>
      <c r="G39" s="128"/>
      <c r="H39" s="309"/>
      <c r="I39" s="309"/>
      <c r="J39" s="310"/>
      <c r="K39" s="313"/>
      <c r="L39" s="313"/>
      <c r="M39" s="313"/>
      <c r="N39" s="313"/>
      <c r="O39" s="313"/>
      <c r="P39" s="310"/>
      <c r="Q39" s="310"/>
      <c r="AH39" s="310"/>
      <c r="AI39" s="310"/>
      <c r="AJ39" s="310"/>
      <c r="AK39" s="106"/>
      <c r="AL39" s="110"/>
      <c r="AM39" s="109"/>
      <c r="AN39" s="309"/>
      <c r="AO39" s="309"/>
      <c r="AP39" s="310"/>
      <c r="AQ39" s="313"/>
      <c r="AR39" s="313"/>
      <c r="AS39" s="313"/>
      <c r="AT39" s="313"/>
      <c r="AU39" s="313"/>
      <c r="AV39" s="313"/>
      <c r="AW39" s="30"/>
      <c r="AX39" s="310"/>
      <c r="BK39" s="310"/>
      <c r="BL39" s="310"/>
      <c r="BM39" s="310"/>
      <c r="BN39" s="310"/>
      <c r="BO39" s="310"/>
      <c r="BP39" s="310"/>
      <c r="BQ39" s="310"/>
      <c r="BR39" s="106"/>
      <c r="BS39" s="110"/>
      <c r="BT39" s="109"/>
      <c r="BU39" s="309"/>
      <c r="BV39" s="309"/>
      <c r="BW39" s="310"/>
      <c r="CB39" s="103"/>
    </row>
    <row r="40" spans="2:80" ht="30" customHeight="1">
      <c r="B40" s="100"/>
      <c r="D40" s="108" t="s">
        <v>2692</v>
      </c>
      <c r="E40" s="106"/>
      <c r="G40" s="128"/>
      <c r="H40" s="309"/>
      <c r="I40" s="309"/>
      <c r="J40" s="310"/>
      <c r="K40" s="313"/>
      <c r="L40" s="313"/>
      <c r="M40" s="313"/>
      <c r="N40" s="313"/>
      <c r="O40" s="313"/>
      <c r="P40" s="310"/>
      <c r="Q40" s="310"/>
      <c r="AH40" s="310"/>
      <c r="AI40" s="310"/>
      <c r="AJ40" s="310"/>
      <c r="AK40" s="106"/>
      <c r="AL40" s="110"/>
      <c r="AM40" s="109"/>
      <c r="AN40" s="309"/>
      <c r="AO40" s="309"/>
      <c r="AP40" s="310"/>
      <c r="AQ40" s="313"/>
      <c r="AR40" s="313"/>
      <c r="AS40" s="313"/>
      <c r="AT40" s="313"/>
      <c r="AU40" s="313"/>
      <c r="AV40" s="313"/>
      <c r="AW40" s="30"/>
      <c r="AX40" s="310"/>
      <c r="CB40" s="103"/>
    </row>
    <row r="41" spans="2:80" ht="30" customHeight="1">
      <c r="B41" s="100"/>
      <c r="E41" s="106"/>
      <c r="F41" s="109"/>
      <c r="G41" s="109"/>
      <c r="H41" s="310"/>
      <c r="I41" s="310"/>
      <c r="J41" s="310"/>
      <c r="K41" s="310"/>
      <c r="L41" s="310"/>
      <c r="M41" s="310"/>
      <c r="N41" s="310"/>
      <c r="O41" s="310"/>
      <c r="P41" s="310"/>
      <c r="Q41" s="310"/>
      <c r="R41" s="310"/>
      <c r="AH41" s="310"/>
      <c r="AI41" s="310"/>
      <c r="AJ41" s="310"/>
      <c r="AK41" s="310"/>
      <c r="AL41" s="310"/>
      <c r="AM41" s="310"/>
      <c r="AN41" s="310"/>
      <c r="AO41" s="310"/>
      <c r="AP41" s="310"/>
      <c r="AQ41" s="310"/>
      <c r="AR41" s="310"/>
      <c r="AS41" s="310"/>
      <c r="AT41" s="310"/>
      <c r="AU41" s="310"/>
      <c r="AV41" s="310"/>
      <c r="AW41" s="310"/>
      <c r="AX41" s="310"/>
      <c r="BU41" s="133"/>
      <c r="BV41" s="129"/>
      <c r="CB41" s="103"/>
    </row>
    <row r="42" spans="2:80" ht="30" customHeight="1">
      <c r="B42" s="100"/>
      <c r="D42" s="1276"/>
      <c r="E42" s="2743" t="s">
        <v>2694</v>
      </c>
      <c r="F42" s="2743"/>
      <c r="G42" s="2743"/>
      <c r="H42" s="2743"/>
      <c r="I42" s="1283"/>
      <c r="J42" s="1283"/>
      <c r="K42" s="1283"/>
      <c r="L42" s="1283"/>
      <c r="M42" s="1283"/>
      <c r="N42" s="1283"/>
      <c r="O42" s="1283"/>
      <c r="P42" s="1283"/>
      <c r="Q42" s="1283"/>
      <c r="R42" s="807"/>
      <c r="S42" s="807"/>
      <c r="T42" s="807"/>
      <c r="U42" s="807"/>
      <c r="V42" s="807"/>
      <c r="W42" s="807"/>
      <c r="X42" s="807"/>
      <c r="Y42" s="807"/>
      <c r="Z42" s="807"/>
      <c r="AA42" s="807"/>
      <c r="AB42" s="807"/>
      <c r="AC42" s="807"/>
      <c r="AD42" s="807"/>
      <c r="AE42" s="807"/>
      <c r="AF42" s="807"/>
      <c r="AG42" s="23"/>
      <c r="AH42" s="23"/>
      <c r="AI42" s="23"/>
      <c r="AJ42" s="23"/>
      <c r="AK42" s="23"/>
      <c r="AL42" s="23"/>
      <c r="AM42" s="23"/>
      <c r="AN42" s="23"/>
      <c r="AO42" s="23"/>
      <c r="AP42" s="23"/>
      <c r="AQ42" s="23"/>
      <c r="AR42" s="23"/>
      <c r="AS42" s="24"/>
      <c r="AT42" s="24"/>
      <c r="AU42" s="24"/>
      <c r="AV42" s="24"/>
      <c r="AW42" s="24"/>
      <c r="AX42" s="24"/>
      <c r="AY42" s="24"/>
      <c r="AZ42" s="3743"/>
      <c r="BA42" s="3743"/>
      <c r="BB42" s="3743"/>
      <c r="BC42" s="3743"/>
      <c r="BD42" s="3743"/>
      <c r="BE42" s="3743"/>
      <c r="BF42" s="3743"/>
      <c r="BG42" s="3743"/>
      <c r="BH42" s="3743"/>
      <c r="BI42" s="3743"/>
      <c r="BJ42" s="3743"/>
      <c r="BK42" s="3743"/>
      <c r="BL42" s="3743"/>
      <c r="BM42" s="3743"/>
      <c r="BN42" s="3743"/>
      <c r="BO42" s="3743"/>
      <c r="BP42" s="3743"/>
      <c r="BQ42" s="3743"/>
      <c r="BR42" s="3743"/>
      <c r="BS42" s="3743"/>
      <c r="BT42" s="3743"/>
      <c r="BU42" s="3743"/>
      <c r="BV42" s="3743"/>
      <c r="CB42" s="103"/>
    </row>
    <row r="43" spans="2:80" ht="30" customHeight="1">
      <c r="B43" s="100"/>
      <c r="D43" s="3753" t="s">
        <v>21</v>
      </c>
      <c r="E43" s="3754"/>
      <c r="F43" s="3676"/>
      <c r="G43" s="3677"/>
      <c r="H43" s="3678"/>
      <c r="I43" s="1284"/>
      <c r="J43" s="3755" t="s">
        <v>1184</v>
      </c>
      <c r="K43" s="3755"/>
      <c r="L43" s="3755"/>
      <c r="M43" s="3755"/>
      <c r="N43" s="3755"/>
      <c r="O43" s="3755"/>
      <c r="P43" s="3755"/>
      <c r="Q43" s="3755"/>
      <c r="R43" s="807"/>
      <c r="S43" s="3753" t="s">
        <v>22</v>
      </c>
      <c r="T43" s="3754"/>
      <c r="U43" s="3676"/>
      <c r="V43" s="3677"/>
      <c r="W43" s="3678"/>
      <c r="X43" s="1284"/>
      <c r="Y43" s="3755" t="s">
        <v>1185</v>
      </c>
      <c r="Z43" s="3755"/>
      <c r="AA43" s="3755"/>
      <c r="AB43" s="3755"/>
      <c r="AC43" s="3755"/>
      <c r="AD43" s="3755"/>
      <c r="AE43" s="3755"/>
      <c r="AF43" s="3755"/>
      <c r="AG43" s="23"/>
      <c r="AH43" s="23"/>
      <c r="AI43" s="23"/>
      <c r="AJ43" s="23"/>
      <c r="AK43" s="23"/>
      <c r="AL43" s="23"/>
      <c r="AM43" s="23"/>
      <c r="AN43" s="23"/>
      <c r="AO43" s="23"/>
      <c r="AP43" s="23"/>
      <c r="AQ43" s="23"/>
      <c r="AR43" s="23"/>
      <c r="AS43" s="310"/>
      <c r="AT43" s="310"/>
      <c r="AU43" s="310"/>
      <c r="AV43" s="310"/>
      <c r="AW43" s="310"/>
      <c r="AX43" s="310"/>
      <c r="AZ43" s="3743"/>
      <c r="BA43" s="3743"/>
      <c r="BB43" s="3743"/>
      <c r="BC43" s="3743"/>
      <c r="BD43" s="3743"/>
      <c r="BE43" s="3743"/>
      <c r="BF43" s="3743"/>
      <c r="BG43" s="3743"/>
      <c r="BH43" s="3743"/>
      <c r="BI43" s="3743"/>
      <c r="BJ43" s="3743"/>
      <c r="BK43" s="3743"/>
      <c r="BL43" s="3743"/>
      <c r="BM43" s="3743"/>
      <c r="BN43" s="3743"/>
      <c r="BO43" s="3743"/>
      <c r="BP43" s="3743"/>
      <c r="BQ43" s="3743"/>
      <c r="BR43" s="3743"/>
      <c r="BS43" s="3743"/>
      <c r="BT43" s="3743"/>
      <c r="BU43" s="3743"/>
      <c r="BV43" s="3743"/>
      <c r="CB43" s="103"/>
    </row>
    <row r="44" spans="2:80" ht="30" customHeight="1">
      <c r="B44" s="100"/>
      <c r="D44" s="2734"/>
      <c r="E44" s="3754"/>
      <c r="F44" s="3679"/>
      <c r="G44" s="3680"/>
      <c r="H44" s="3681"/>
      <c r="I44" s="1284"/>
      <c r="J44" s="3755"/>
      <c r="K44" s="3755"/>
      <c r="L44" s="3755"/>
      <c r="M44" s="3755"/>
      <c r="N44" s="3755"/>
      <c r="O44" s="3755"/>
      <c r="P44" s="3755"/>
      <c r="Q44" s="3755"/>
      <c r="R44" s="807"/>
      <c r="S44" s="2734"/>
      <c r="T44" s="3754"/>
      <c r="U44" s="3679"/>
      <c r="V44" s="3680"/>
      <c r="W44" s="3681"/>
      <c r="X44" s="1284"/>
      <c r="Y44" s="3755"/>
      <c r="Z44" s="3755"/>
      <c r="AA44" s="3755"/>
      <c r="AB44" s="3755"/>
      <c r="AC44" s="3755"/>
      <c r="AD44" s="3755"/>
      <c r="AE44" s="3755"/>
      <c r="AF44" s="3755"/>
      <c r="AG44" s="23"/>
      <c r="AH44" s="23"/>
      <c r="AI44" s="23"/>
      <c r="AJ44" s="23"/>
      <c r="AK44" s="23"/>
      <c r="AL44" s="23"/>
      <c r="AM44" s="23"/>
      <c r="AN44" s="23"/>
      <c r="AO44" s="23"/>
      <c r="AP44" s="23"/>
      <c r="AQ44" s="23"/>
      <c r="AR44" s="23"/>
      <c r="AS44" s="23"/>
      <c r="AT44" s="23"/>
      <c r="AU44" s="23"/>
      <c r="AV44" s="23"/>
      <c r="AW44" s="23"/>
      <c r="AX44" s="23"/>
      <c r="AY44" s="23"/>
      <c r="AZ44" s="3743"/>
      <c r="BA44" s="3743"/>
      <c r="BB44" s="3743"/>
      <c r="BC44" s="3743"/>
      <c r="BD44" s="3743"/>
      <c r="BE44" s="3743"/>
      <c r="BF44" s="3743"/>
      <c r="BG44" s="3743"/>
      <c r="BH44" s="3743"/>
      <c r="BI44" s="3743"/>
      <c r="BJ44" s="3743"/>
      <c r="BK44" s="3743"/>
      <c r="BL44" s="3743"/>
      <c r="BM44" s="3743"/>
      <c r="BN44" s="3743"/>
      <c r="BO44" s="3743"/>
      <c r="BP44" s="3743"/>
      <c r="BQ44" s="3743"/>
      <c r="BR44" s="3743"/>
      <c r="BS44" s="3743"/>
      <c r="BT44" s="3743"/>
      <c r="BU44" s="3743"/>
      <c r="BV44" s="3743"/>
      <c r="BZ44" s="133"/>
      <c r="CA44" s="129"/>
      <c r="CB44" s="103"/>
    </row>
    <row r="45" spans="2:80" s="20" customFormat="1" ht="30" customHeight="1">
      <c r="B45" s="114"/>
      <c r="H45" s="285"/>
      <c r="I45" s="285"/>
      <c r="J45" s="285"/>
      <c r="K45" s="285"/>
      <c r="L45" s="285"/>
      <c r="M45" s="285"/>
      <c r="N45" s="285"/>
      <c r="O45" s="285"/>
      <c r="P45" s="285"/>
      <c r="Q45" s="285"/>
      <c r="R45" s="285"/>
      <c r="S45" s="285"/>
      <c r="T45" s="285"/>
      <c r="U45" s="285"/>
      <c r="V45" s="23"/>
      <c r="W45" s="23"/>
      <c r="X45" s="23"/>
      <c r="Y45" s="23"/>
      <c r="Z45" s="23"/>
      <c r="AA45" s="23"/>
      <c r="AB45" s="23"/>
      <c r="AC45" s="23"/>
      <c r="AD45" s="23"/>
      <c r="AE45" s="23"/>
      <c r="AF45" s="23"/>
      <c r="AG45" s="23"/>
      <c r="AH45" s="23"/>
      <c r="AI45" s="23"/>
      <c r="AJ45" s="23"/>
      <c r="AK45" s="23"/>
      <c r="AL45" s="23"/>
      <c r="AM45" s="23"/>
      <c r="AN45" s="23"/>
      <c r="AO45" s="23"/>
      <c r="AP45" s="192"/>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192"/>
      <c r="BU45" s="23"/>
      <c r="BV45" s="23"/>
      <c r="BZ45" s="129"/>
      <c r="CA45" s="129"/>
      <c r="CB45" s="116"/>
    </row>
    <row r="46" spans="2:80" s="26" customFormat="1" ht="30" customHeight="1">
      <c r="B46" s="2139"/>
      <c r="C46" s="564"/>
      <c r="D46" s="583"/>
      <c r="E46" s="564"/>
      <c r="F46" s="287"/>
      <c r="G46" s="564"/>
      <c r="H46" s="564"/>
      <c r="I46" s="282"/>
      <c r="J46" s="282"/>
      <c r="K46" s="282"/>
      <c r="L46" s="282"/>
      <c r="M46" s="282"/>
      <c r="N46" s="282"/>
      <c r="O46" s="282"/>
      <c r="P46" s="282"/>
      <c r="Q46" s="282"/>
      <c r="R46" s="282"/>
      <c r="S46" s="283"/>
      <c r="T46" s="283"/>
      <c r="U46" s="287"/>
      <c r="V46" s="1745"/>
      <c r="W46" s="1745"/>
      <c r="X46" s="1745"/>
      <c r="Y46" s="1745"/>
      <c r="Z46" s="1745"/>
      <c r="AA46" s="1745"/>
      <c r="AB46" s="1745"/>
      <c r="AC46" s="1745"/>
      <c r="AD46" s="1745"/>
      <c r="AE46" s="1745"/>
      <c r="AF46" s="1745"/>
      <c r="AG46" s="1745"/>
      <c r="AH46" s="1745"/>
      <c r="AI46" s="1745"/>
      <c r="AJ46" s="1745"/>
      <c r="AK46" s="1745"/>
      <c r="AL46" s="1745"/>
      <c r="AM46" s="1745"/>
      <c r="AN46" s="1745"/>
      <c r="AO46" s="1745"/>
      <c r="AP46" s="1745"/>
      <c r="AQ46" s="1745"/>
      <c r="AR46" s="1745"/>
      <c r="AS46" s="584"/>
      <c r="AT46" s="584"/>
      <c r="AU46" s="564"/>
      <c r="AV46" s="564"/>
      <c r="AW46" s="283"/>
      <c r="AX46" s="283"/>
      <c r="AY46" s="287"/>
      <c r="AZ46" s="1745"/>
      <c r="BA46" s="1745"/>
      <c r="BB46" s="1745"/>
      <c r="BC46" s="1745"/>
      <c r="BD46" s="1745"/>
      <c r="BE46" s="1745"/>
      <c r="BF46" s="1745"/>
      <c r="BG46" s="1745"/>
      <c r="BH46" s="1745"/>
      <c r="BI46" s="1745"/>
      <c r="BJ46" s="1745"/>
      <c r="BK46" s="1745"/>
      <c r="BL46" s="1745"/>
      <c r="BM46" s="1745"/>
      <c r="BN46" s="1745"/>
      <c r="BO46" s="1745"/>
      <c r="BP46" s="1745"/>
      <c r="BQ46" s="1745"/>
      <c r="BR46" s="1745"/>
      <c r="BS46" s="1745"/>
      <c r="BT46" s="1745"/>
      <c r="BU46" s="1745"/>
      <c r="BV46" s="1745"/>
      <c r="BW46" s="2140"/>
      <c r="BX46" s="2141"/>
      <c r="BY46" s="564"/>
      <c r="BZ46" s="564"/>
      <c r="CA46" s="564"/>
      <c r="CB46" s="2142"/>
    </row>
    <row r="47" spans="2:80" s="26" customFormat="1" ht="30" customHeight="1">
      <c r="B47" s="118">
        <v>0</v>
      </c>
      <c r="C47" s="23" t="s">
        <v>688</v>
      </c>
      <c r="D47" s="285" t="s">
        <v>2695</v>
      </c>
      <c r="E47" s="106"/>
      <c r="F47" s="98"/>
      <c r="G47" s="128"/>
      <c r="H47" s="309"/>
      <c r="I47" s="309"/>
      <c r="J47" s="310"/>
      <c r="K47" s="313"/>
      <c r="L47" s="313"/>
      <c r="M47" s="313"/>
      <c r="N47" s="313"/>
      <c r="O47" s="313"/>
      <c r="P47" s="310"/>
      <c r="Q47" s="310"/>
      <c r="R47" s="98"/>
      <c r="S47" s="98"/>
      <c r="T47" s="98"/>
      <c r="U47" s="98"/>
      <c r="V47" s="98"/>
      <c r="W47" s="98"/>
      <c r="X47" s="98"/>
      <c r="Y47" s="98"/>
      <c r="Z47" s="98"/>
      <c r="AA47" s="98"/>
      <c r="AB47" s="98"/>
      <c r="AC47" s="98"/>
      <c r="AD47" s="98"/>
      <c r="AE47" s="98"/>
      <c r="AF47" s="98"/>
      <c r="AG47" s="1356"/>
      <c r="AH47" s="1356"/>
      <c r="AI47" s="1356"/>
      <c r="AJ47" s="1356"/>
      <c r="AK47" s="1356"/>
      <c r="AL47" s="1356"/>
      <c r="AM47" s="1356"/>
      <c r="AN47" s="1356"/>
      <c r="AO47" s="1356"/>
      <c r="AP47" s="1356"/>
      <c r="AQ47" s="1356"/>
      <c r="AR47" s="1356"/>
      <c r="AS47" s="318"/>
      <c r="AT47" s="318"/>
      <c r="AW47" s="23"/>
      <c r="AX47" s="23"/>
      <c r="AY47" s="23"/>
      <c r="AZ47" s="1356"/>
      <c r="BA47" s="1356"/>
      <c r="BB47" s="1356"/>
      <c r="BC47" s="1356"/>
      <c r="BD47" s="1356"/>
      <c r="BE47" s="1356"/>
      <c r="BF47" s="1356"/>
      <c r="BG47" s="1356"/>
      <c r="BH47" s="1356"/>
      <c r="BI47" s="1356"/>
      <c r="BJ47" s="1356"/>
      <c r="BK47" s="1356"/>
      <c r="BL47" s="1356"/>
      <c r="BM47" s="1356"/>
      <c r="BN47" s="1356"/>
      <c r="BO47" s="1356"/>
      <c r="BP47" s="1356"/>
      <c r="BQ47" s="1356"/>
      <c r="BR47" s="1356"/>
      <c r="BS47" s="1356"/>
      <c r="BT47" s="1356"/>
      <c r="BU47" s="1356"/>
      <c r="BV47" s="1356"/>
      <c r="BW47" s="129"/>
      <c r="BX47" s="129"/>
      <c r="CB47" s="119"/>
    </row>
    <row r="48" spans="2:80" s="20" customFormat="1" ht="30" customHeight="1">
      <c r="B48" s="114"/>
      <c r="C48" s="98"/>
      <c r="D48" s="108" t="s">
        <v>2696</v>
      </c>
      <c r="E48" s="106"/>
      <c r="F48" s="98"/>
      <c r="G48" s="128"/>
      <c r="H48" s="309"/>
      <c r="I48" s="309"/>
      <c r="J48" s="310"/>
      <c r="K48" s="313"/>
      <c r="L48" s="313"/>
      <c r="M48" s="313"/>
      <c r="N48" s="313"/>
      <c r="O48" s="313"/>
      <c r="P48" s="310"/>
      <c r="Q48" s="310"/>
      <c r="R48" s="98"/>
      <c r="S48" s="98"/>
      <c r="T48" s="98"/>
      <c r="U48" s="98"/>
      <c r="V48" s="98"/>
      <c r="W48" s="98"/>
      <c r="X48" s="98"/>
      <c r="Y48" s="98"/>
      <c r="Z48" s="98"/>
      <c r="AA48" s="98"/>
      <c r="AB48" s="98"/>
      <c r="AC48" s="98"/>
      <c r="AD48" s="98"/>
      <c r="AE48" s="98"/>
      <c r="AF48" s="98"/>
      <c r="AG48" s="1508"/>
      <c r="AH48" s="1508"/>
      <c r="AI48" s="1508"/>
      <c r="AJ48" s="1508"/>
      <c r="AK48" s="1508"/>
      <c r="AL48" s="1508"/>
      <c r="AM48" s="1508"/>
      <c r="AN48" s="1508"/>
      <c r="AO48" s="1508"/>
      <c r="AP48" s="1508"/>
      <c r="AQ48" s="1508"/>
      <c r="AR48" s="1508"/>
      <c r="AS48" s="285"/>
      <c r="AT48" s="285"/>
      <c r="AW48" s="135"/>
      <c r="AX48" s="135"/>
      <c r="AZ48" s="1509"/>
      <c r="BA48" s="1509"/>
      <c r="BB48" s="1509"/>
      <c r="BC48" s="1509"/>
      <c r="BD48" s="1509"/>
      <c r="BE48" s="1509"/>
      <c r="BF48" s="1509"/>
      <c r="BG48" s="1509"/>
      <c r="BH48" s="1509"/>
      <c r="BI48" s="1509"/>
      <c r="BJ48" s="1509"/>
      <c r="BK48" s="1509"/>
      <c r="BL48" s="1509"/>
      <c r="BM48" s="1509"/>
      <c r="BN48" s="1509"/>
      <c r="BO48" s="1509"/>
      <c r="BP48" s="1509"/>
      <c r="BQ48" s="1509"/>
      <c r="BR48" s="1509"/>
      <c r="BS48" s="1509"/>
      <c r="BT48" s="1509"/>
      <c r="BU48" s="1509"/>
      <c r="BV48" s="1509"/>
      <c r="BW48" s="120"/>
      <c r="BX48" s="120"/>
      <c r="CB48" s="116"/>
    </row>
    <row r="49" spans="2:80" s="26" customFormat="1" ht="30" customHeight="1">
      <c r="B49" s="118"/>
      <c r="C49" s="98"/>
      <c r="D49" s="98"/>
      <c r="E49" s="106"/>
      <c r="F49" s="109"/>
      <c r="G49" s="109"/>
      <c r="H49" s="310"/>
      <c r="I49" s="310"/>
      <c r="J49" s="310"/>
      <c r="K49" s="310"/>
      <c r="L49" s="310"/>
      <c r="M49" s="310"/>
      <c r="N49" s="310"/>
      <c r="O49" s="310"/>
      <c r="P49" s="310"/>
      <c r="Q49" s="310"/>
      <c r="R49" s="310"/>
      <c r="S49" s="98"/>
      <c r="T49" s="98"/>
      <c r="U49" s="98"/>
      <c r="V49" s="98"/>
      <c r="W49" s="98"/>
      <c r="X49" s="98"/>
      <c r="Y49" s="98"/>
      <c r="Z49" s="98"/>
      <c r="AA49" s="98"/>
      <c r="AB49" s="98"/>
      <c r="AC49" s="98"/>
      <c r="AD49" s="98"/>
      <c r="AE49" s="98"/>
      <c r="AF49" s="98"/>
      <c r="AG49" s="1356"/>
      <c r="AH49" s="1356"/>
      <c r="AI49" s="1356"/>
      <c r="AJ49" s="1356"/>
      <c r="AK49" s="1356"/>
      <c r="AL49" s="1356"/>
      <c r="AM49" s="1356"/>
      <c r="AN49" s="1356"/>
      <c r="AO49" s="1356"/>
      <c r="AP49" s="1356"/>
      <c r="AQ49" s="1356"/>
      <c r="AR49" s="1356"/>
      <c r="AS49" s="192"/>
      <c r="AT49" s="192"/>
      <c r="AU49" s="192"/>
      <c r="AV49" s="192"/>
      <c r="AW49" s="192"/>
      <c r="AX49" s="3696"/>
      <c r="AY49" s="3743"/>
      <c r="AZ49" s="3843"/>
      <c r="BA49" s="3843"/>
      <c r="BB49" s="3843"/>
      <c r="BC49" s="3843"/>
      <c r="BD49" s="3843"/>
      <c r="BE49" s="3843"/>
      <c r="BF49" s="3843"/>
      <c r="BG49" s="3843"/>
      <c r="BH49" s="3843"/>
      <c r="BI49" s="3843"/>
      <c r="BJ49" s="3843"/>
      <c r="BK49" s="3843"/>
      <c r="BL49" s="3843"/>
      <c r="BM49" s="3843"/>
      <c r="BN49" s="3843"/>
      <c r="BO49" s="3843"/>
      <c r="BP49" s="3843"/>
      <c r="BQ49" s="3843"/>
      <c r="BR49" s="3843"/>
      <c r="BS49" s="3843"/>
      <c r="BT49" s="3843"/>
      <c r="BU49" s="3843"/>
      <c r="BV49" s="3843"/>
      <c r="BW49" s="133"/>
      <c r="BX49" s="129"/>
      <c r="CB49" s="119"/>
    </row>
    <row r="50" spans="2:80" s="26" customFormat="1" ht="30" customHeight="1">
      <c r="B50" s="118"/>
      <c r="C50" s="98"/>
      <c r="D50" s="1276"/>
      <c r="E50" s="2743" t="s">
        <v>982</v>
      </c>
      <c r="F50" s="2743"/>
      <c r="G50" s="2743"/>
      <c r="H50" s="2743"/>
      <c r="I50" s="1283"/>
      <c r="J50" s="1283"/>
      <c r="K50" s="1283"/>
      <c r="L50" s="1283"/>
      <c r="M50" s="1283"/>
      <c r="N50" s="1283"/>
      <c r="O50" s="1283"/>
      <c r="P50" s="1283"/>
      <c r="Q50" s="1283"/>
      <c r="R50" s="807"/>
      <c r="S50" s="807"/>
      <c r="T50" s="807"/>
      <c r="U50" s="807"/>
      <c r="V50" s="807"/>
      <c r="W50" s="807"/>
      <c r="X50" s="807"/>
      <c r="Y50" s="807"/>
      <c r="Z50" s="807"/>
      <c r="AA50" s="807"/>
      <c r="AB50" s="807"/>
      <c r="AC50" s="807"/>
      <c r="AD50" s="807"/>
      <c r="AE50" s="807"/>
      <c r="AF50" s="807"/>
      <c r="AG50" s="1356"/>
      <c r="AH50" s="1356"/>
      <c r="AI50" s="1356"/>
      <c r="AJ50" s="1356"/>
      <c r="AK50" s="1356"/>
      <c r="AL50" s="1356"/>
      <c r="AM50" s="1356"/>
      <c r="AN50" s="1356"/>
      <c r="AO50" s="1356"/>
      <c r="AP50" s="1356"/>
      <c r="AQ50" s="1356"/>
      <c r="AR50" s="1356"/>
      <c r="AS50" s="192"/>
      <c r="AT50" s="192"/>
      <c r="AU50" s="192"/>
      <c r="AV50" s="192"/>
      <c r="AW50" s="192"/>
      <c r="AX50" s="3743"/>
      <c r="AY50" s="3743"/>
      <c r="AZ50" s="3843"/>
      <c r="BA50" s="3843"/>
      <c r="BB50" s="3843"/>
      <c r="BC50" s="3843"/>
      <c r="BD50" s="3843"/>
      <c r="BE50" s="3843"/>
      <c r="BF50" s="3843"/>
      <c r="BG50" s="3843"/>
      <c r="BH50" s="3843"/>
      <c r="BI50" s="3843"/>
      <c r="BJ50" s="3843"/>
      <c r="BK50" s="3843"/>
      <c r="BL50" s="3843"/>
      <c r="BM50" s="3843"/>
      <c r="BN50" s="3843"/>
      <c r="BO50" s="3843"/>
      <c r="BP50" s="3843"/>
      <c r="BQ50" s="3843"/>
      <c r="BR50" s="3843"/>
      <c r="BS50" s="3843"/>
      <c r="BT50" s="3843"/>
      <c r="BU50" s="3843"/>
      <c r="BV50" s="3843"/>
      <c r="BW50" s="129"/>
      <c r="BX50" s="129"/>
      <c r="CB50" s="119"/>
    </row>
    <row r="51" spans="2:80" s="20" customFormat="1" ht="30" customHeight="1">
      <c r="B51" s="114"/>
      <c r="C51" s="98"/>
      <c r="D51" s="3753" t="s">
        <v>21</v>
      </c>
      <c r="E51" s="3754"/>
      <c r="F51" s="3676"/>
      <c r="G51" s="3677"/>
      <c r="H51" s="3678"/>
      <c r="I51" s="1284"/>
      <c r="J51" s="3755" t="s">
        <v>1184</v>
      </c>
      <c r="K51" s="3755"/>
      <c r="L51" s="3755"/>
      <c r="M51" s="3755"/>
      <c r="N51" s="3755"/>
      <c r="O51" s="3755"/>
      <c r="P51" s="3755"/>
      <c r="Q51" s="3755"/>
      <c r="R51" s="807"/>
      <c r="S51" s="3753" t="s">
        <v>22</v>
      </c>
      <c r="T51" s="3754"/>
      <c r="U51" s="3676"/>
      <c r="V51" s="3677"/>
      <c r="W51" s="3678"/>
      <c r="X51" s="1284"/>
      <c r="Y51" s="3755" t="s">
        <v>1185</v>
      </c>
      <c r="Z51" s="3755"/>
      <c r="AA51" s="3755"/>
      <c r="AB51" s="3755"/>
      <c r="AC51" s="3755"/>
      <c r="AD51" s="3755"/>
      <c r="AE51" s="3755"/>
      <c r="AF51" s="3755"/>
      <c r="AG51" s="285"/>
      <c r="AH51" s="285"/>
      <c r="AI51" s="285"/>
      <c r="AJ51" s="285"/>
      <c r="AK51" s="285"/>
      <c r="AL51" s="285"/>
      <c r="AM51" s="285"/>
      <c r="AN51" s="285"/>
      <c r="AO51" s="285"/>
      <c r="AP51" s="285"/>
      <c r="AQ51" s="285"/>
      <c r="AR51" s="285"/>
      <c r="AX51" s="135"/>
      <c r="CB51" s="116"/>
    </row>
    <row r="52" spans="2:80" s="20" customFormat="1" ht="30" customHeight="1">
      <c r="B52" s="114"/>
      <c r="C52" s="98"/>
      <c r="D52" s="2734"/>
      <c r="E52" s="3754"/>
      <c r="F52" s="3679"/>
      <c r="G52" s="3680"/>
      <c r="H52" s="3681"/>
      <c r="I52" s="1284"/>
      <c r="J52" s="3755"/>
      <c r="K52" s="3755"/>
      <c r="L52" s="3755"/>
      <c r="M52" s="3755"/>
      <c r="N52" s="3755"/>
      <c r="O52" s="3755"/>
      <c r="P52" s="3755"/>
      <c r="Q52" s="3755"/>
      <c r="R52" s="807"/>
      <c r="S52" s="2734"/>
      <c r="T52" s="3754"/>
      <c r="U52" s="3679"/>
      <c r="V52" s="3680"/>
      <c r="W52" s="3681"/>
      <c r="X52" s="1284"/>
      <c r="Y52" s="3755"/>
      <c r="Z52" s="3755"/>
      <c r="AA52" s="3755"/>
      <c r="AB52" s="3755"/>
      <c r="AC52" s="3755"/>
      <c r="AD52" s="3755"/>
      <c r="AE52" s="3755"/>
      <c r="AF52" s="3755"/>
      <c r="AG52" s="285"/>
      <c r="AH52" s="285"/>
      <c r="AI52" s="285"/>
      <c r="AJ52" s="285"/>
      <c r="AK52" s="285"/>
      <c r="AL52" s="285"/>
      <c r="AM52" s="285"/>
      <c r="AN52" s="285"/>
      <c r="AO52" s="285"/>
      <c r="AP52" s="285"/>
      <c r="AQ52" s="285"/>
      <c r="AR52" s="285"/>
      <c r="AX52" s="135"/>
      <c r="CB52" s="116"/>
    </row>
    <row r="53" spans="2:80" s="20" customFormat="1" ht="30" customHeight="1">
      <c r="B53" s="114"/>
      <c r="C53" s="23"/>
      <c r="D53" s="285"/>
      <c r="E53" s="106"/>
      <c r="F53" s="98"/>
      <c r="G53" s="128"/>
      <c r="H53" s="23"/>
      <c r="I53" s="285"/>
      <c r="J53" s="285"/>
      <c r="K53" s="285"/>
      <c r="L53" s="285"/>
      <c r="M53" s="285"/>
      <c r="N53" s="285"/>
      <c r="O53" s="285"/>
      <c r="P53" s="285"/>
      <c r="Q53" s="285"/>
      <c r="R53" s="285"/>
      <c r="S53" s="285"/>
      <c r="T53" s="134"/>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X53" s="135"/>
      <c r="CB53" s="116"/>
    </row>
    <row r="54" spans="2:80" s="20" customFormat="1" ht="30" customHeight="1">
      <c r="B54" s="589"/>
      <c r="C54" s="155"/>
      <c r="D54" s="593"/>
      <c r="E54" s="177"/>
      <c r="F54" s="155"/>
      <c r="G54" s="590"/>
      <c r="H54" s="287"/>
      <c r="I54" s="282"/>
      <c r="J54" s="282"/>
      <c r="K54" s="282"/>
      <c r="L54" s="282"/>
      <c r="M54" s="282"/>
      <c r="N54" s="282"/>
      <c r="O54" s="282"/>
      <c r="P54" s="282"/>
      <c r="Q54" s="282"/>
      <c r="R54" s="282"/>
      <c r="S54" s="282"/>
      <c r="T54" s="60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16"/>
      <c r="AT54" s="216"/>
      <c r="AU54" s="216"/>
      <c r="AV54" s="216"/>
      <c r="AW54" s="216"/>
      <c r="AX54" s="603"/>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591"/>
    </row>
    <row r="55" spans="2:80" s="20" customFormat="1" ht="30" customHeight="1">
      <c r="B55" s="114"/>
      <c r="C55" s="23" t="s">
        <v>689</v>
      </c>
      <c r="D55" s="285" t="s">
        <v>2697</v>
      </c>
      <c r="E55" s="106"/>
      <c r="F55" s="98"/>
      <c r="G55" s="128"/>
      <c r="H55" s="309"/>
      <c r="I55" s="309"/>
      <c r="J55" s="310"/>
      <c r="K55" s="313"/>
      <c r="L55" s="313"/>
      <c r="M55" s="313"/>
      <c r="N55" s="313"/>
      <c r="O55" s="313"/>
      <c r="P55" s="310"/>
      <c r="Q55" s="310"/>
      <c r="R55" s="98"/>
      <c r="S55" s="98"/>
      <c r="T55" s="98"/>
      <c r="U55" s="98"/>
      <c r="V55" s="98"/>
      <c r="W55" s="98"/>
      <c r="X55" s="98"/>
      <c r="Y55" s="98"/>
      <c r="Z55" s="98"/>
      <c r="AA55" s="98"/>
      <c r="AB55" s="98"/>
      <c r="AC55" s="98"/>
      <c r="AD55" s="98"/>
      <c r="AE55" s="98"/>
      <c r="AF55" s="98"/>
      <c r="AG55" s="285"/>
      <c r="AH55" s="285"/>
      <c r="AI55" s="285"/>
      <c r="AJ55" s="285"/>
      <c r="AK55" s="23"/>
      <c r="AL55" s="23"/>
      <c r="AM55" s="23"/>
      <c r="AN55" s="23"/>
      <c r="AO55" s="23"/>
      <c r="AP55" s="285"/>
      <c r="AQ55" s="285"/>
      <c r="AR55" s="285"/>
      <c r="AX55" s="135"/>
      <c r="CB55" s="116"/>
    </row>
    <row r="56" spans="2:80" s="20" customFormat="1" ht="30" customHeight="1">
      <c r="B56" s="114"/>
      <c r="C56" s="98"/>
      <c r="D56" s="108" t="s">
        <v>2698</v>
      </c>
      <c r="E56" s="106"/>
      <c r="F56" s="98"/>
      <c r="G56" s="128"/>
      <c r="H56" s="309"/>
      <c r="I56" s="309"/>
      <c r="J56" s="310"/>
      <c r="K56" s="313"/>
      <c r="L56" s="313"/>
      <c r="M56" s="313"/>
      <c r="N56" s="313"/>
      <c r="O56" s="313"/>
      <c r="P56" s="310"/>
      <c r="Q56" s="310"/>
      <c r="R56" s="98"/>
      <c r="S56" s="98"/>
      <c r="T56" s="98"/>
      <c r="U56" s="98"/>
      <c r="V56" s="98"/>
      <c r="W56" s="98"/>
      <c r="X56" s="98"/>
      <c r="Y56" s="98"/>
      <c r="Z56" s="98"/>
      <c r="AA56" s="98"/>
      <c r="AB56" s="98"/>
      <c r="AC56" s="98"/>
      <c r="AD56" s="98"/>
      <c r="AE56" s="98"/>
      <c r="AF56" s="98"/>
      <c r="AG56" s="285"/>
      <c r="AH56" s="285"/>
      <c r="AI56" s="192"/>
      <c r="AJ56" s="23"/>
      <c r="AK56" s="23"/>
      <c r="AL56" s="2127"/>
      <c r="AM56" s="2127"/>
      <c r="AN56" s="2127"/>
      <c r="AO56" s="285"/>
      <c r="AP56" s="285"/>
      <c r="AQ56" s="285"/>
      <c r="AR56" s="285"/>
      <c r="AX56" s="135"/>
      <c r="CB56" s="116"/>
    </row>
    <row r="57" spans="2:80" s="20" customFormat="1" ht="30" customHeight="1">
      <c r="B57" s="114"/>
      <c r="C57" s="98"/>
      <c r="D57" s="98"/>
      <c r="E57" s="106"/>
      <c r="F57" s="109"/>
      <c r="G57" s="109"/>
      <c r="H57" s="310"/>
      <c r="I57" s="310"/>
      <c r="J57" s="310"/>
      <c r="K57" s="310"/>
      <c r="L57" s="310"/>
      <c r="M57" s="310"/>
      <c r="N57" s="310"/>
      <c r="O57" s="310"/>
      <c r="P57" s="310"/>
      <c r="Q57" s="310"/>
      <c r="R57" s="310"/>
      <c r="S57" s="98"/>
      <c r="T57" s="98"/>
      <c r="U57" s="98"/>
      <c r="V57" s="98"/>
      <c r="W57" s="98"/>
      <c r="X57" s="98"/>
      <c r="Y57" s="98"/>
      <c r="Z57" s="98"/>
      <c r="AA57" s="98"/>
      <c r="AB57" s="98"/>
      <c r="AC57" s="98"/>
      <c r="AD57" s="98"/>
      <c r="AE57" s="98"/>
      <c r="AF57" s="98"/>
      <c r="AG57" s="285"/>
      <c r="AH57" s="285"/>
      <c r="AI57" s="23"/>
      <c r="AJ57" s="23"/>
      <c r="AK57" s="23"/>
      <c r="AL57" s="2127"/>
      <c r="AM57" s="2127"/>
      <c r="AN57" s="2127"/>
      <c r="AO57" s="285"/>
      <c r="AP57" s="285"/>
      <c r="AQ57" s="285"/>
      <c r="AR57" s="285"/>
      <c r="AX57" s="135"/>
      <c r="CB57" s="116"/>
    </row>
    <row r="58" spans="2:80" s="20" customFormat="1" ht="30" customHeight="1">
      <c r="B58" s="114"/>
      <c r="C58" s="98"/>
      <c r="D58" s="1276"/>
      <c r="E58" s="2743" t="s">
        <v>2699</v>
      </c>
      <c r="F58" s="2743"/>
      <c r="G58" s="2743"/>
      <c r="H58" s="2743"/>
      <c r="I58" s="1283"/>
      <c r="J58" s="1283"/>
      <c r="K58" s="1283"/>
      <c r="L58" s="1283"/>
      <c r="M58" s="1283"/>
      <c r="N58" s="1283"/>
      <c r="O58" s="1283"/>
      <c r="P58" s="1283"/>
      <c r="Q58" s="1283"/>
      <c r="R58" s="807"/>
      <c r="S58" s="807"/>
      <c r="T58" s="807"/>
      <c r="U58" s="807"/>
      <c r="V58" s="807"/>
      <c r="W58" s="807"/>
      <c r="X58" s="807"/>
      <c r="Y58" s="807"/>
      <c r="Z58" s="807"/>
      <c r="AA58" s="807"/>
      <c r="AB58" s="807"/>
      <c r="AC58" s="807"/>
      <c r="AD58" s="807"/>
      <c r="AE58" s="807"/>
      <c r="AF58" s="807"/>
      <c r="AG58" s="285"/>
      <c r="AH58" s="285"/>
      <c r="AI58" s="285"/>
      <c r="AJ58" s="285"/>
      <c r="AK58" s="285"/>
      <c r="AL58" s="285"/>
      <c r="AM58" s="285"/>
      <c r="AN58" s="285"/>
      <c r="AO58" s="285"/>
      <c r="AP58" s="285"/>
      <c r="AQ58" s="285"/>
      <c r="AR58" s="285"/>
      <c r="AX58" s="135"/>
      <c r="CB58" s="116"/>
    </row>
    <row r="59" spans="2:80" s="20" customFormat="1" ht="30" customHeight="1">
      <c r="B59" s="114"/>
      <c r="C59" s="98"/>
      <c r="D59" s="3753" t="s">
        <v>21</v>
      </c>
      <c r="E59" s="3754"/>
      <c r="F59" s="3676"/>
      <c r="G59" s="3677"/>
      <c r="H59" s="3678"/>
      <c r="I59" s="1284"/>
      <c r="J59" s="3755" t="s">
        <v>1184</v>
      </c>
      <c r="K59" s="3755"/>
      <c r="L59" s="3755"/>
      <c r="M59" s="3755"/>
      <c r="N59" s="3755"/>
      <c r="O59" s="3755"/>
      <c r="P59" s="3755"/>
      <c r="Q59" s="3755"/>
      <c r="R59" s="807"/>
      <c r="S59" s="3753" t="s">
        <v>22</v>
      </c>
      <c r="T59" s="3754"/>
      <c r="U59" s="3676"/>
      <c r="V59" s="3677"/>
      <c r="W59" s="3678"/>
      <c r="X59" s="1284"/>
      <c r="Y59" s="3755" t="s">
        <v>1185</v>
      </c>
      <c r="Z59" s="3755"/>
      <c r="AA59" s="3755"/>
      <c r="AB59" s="3755"/>
      <c r="AC59" s="3755"/>
      <c r="AD59" s="3755"/>
      <c r="AE59" s="3755"/>
      <c r="AF59" s="3755"/>
      <c r="AG59" s="285"/>
      <c r="AH59" s="285"/>
      <c r="AI59" s="3696"/>
      <c r="AJ59" s="3743"/>
      <c r="AK59" s="3743"/>
      <c r="AL59" s="3842"/>
      <c r="AM59" s="3842"/>
      <c r="AN59" s="3842"/>
      <c r="AO59" s="285"/>
      <c r="AP59" s="285"/>
      <c r="AQ59" s="285"/>
      <c r="AR59" s="285"/>
      <c r="AX59" s="135"/>
      <c r="CB59" s="116"/>
    </row>
    <row r="60" spans="2:80" s="20" customFormat="1" ht="30" customHeight="1">
      <c r="B60" s="114"/>
      <c r="C60" s="98"/>
      <c r="D60" s="2734"/>
      <c r="E60" s="3754"/>
      <c r="F60" s="3679"/>
      <c r="G60" s="3680"/>
      <c r="H60" s="3681"/>
      <c r="I60" s="1284"/>
      <c r="J60" s="3755"/>
      <c r="K60" s="3755"/>
      <c r="L60" s="3755"/>
      <c r="M60" s="3755"/>
      <c r="N60" s="3755"/>
      <c r="O60" s="3755"/>
      <c r="P60" s="3755"/>
      <c r="Q60" s="3755"/>
      <c r="R60" s="807"/>
      <c r="S60" s="2734"/>
      <c r="T60" s="3754"/>
      <c r="U60" s="3679"/>
      <c r="V60" s="3680"/>
      <c r="W60" s="3681"/>
      <c r="X60" s="1284"/>
      <c r="Y60" s="3755"/>
      <c r="Z60" s="3755"/>
      <c r="AA60" s="3755"/>
      <c r="AB60" s="3755"/>
      <c r="AC60" s="3755"/>
      <c r="AD60" s="3755"/>
      <c r="AE60" s="3755"/>
      <c r="AF60" s="3755"/>
      <c r="AG60" s="285"/>
      <c r="AH60" s="285"/>
      <c r="AI60" s="3743"/>
      <c r="AJ60" s="3743"/>
      <c r="AK60" s="3743"/>
      <c r="AL60" s="3842"/>
      <c r="AM60" s="3842"/>
      <c r="AN60" s="3842"/>
      <c r="AO60" s="285"/>
      <c r="AP60" s="285"/>
      <c r="AQ60" s="285"/>
      <c r="AR60" s="285"/>
      <c r="AX60" s="135"/>
      <c r="CB60" s="116"/>
    </row>
    <row r="61" spans="2:80" s="20" customFormat="1" ht="30" customHeight="1">
      <c r="B61" s="114"/>
      <c r="F61" s="317"/>
      <c r="H61" s="23"/>
      <c r="I61" s="285"/>
      <c r="J61" s="285"/>
      <c r="K61" s="285"/>
      <c r="L61" s="285"/>
      <c r="M61" s="285"/>
      <c r="N61" s="285"/>
      <c r="O61" s="285"/>
      <c r="P61" s="285"/>
      <c r="Q61" s="285"/>
      <c r="R61" s="285"/>
      <c r="S61" s="285"/>
      <c r="T61" s="134"/>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X61" s="135"/>
      <c r="CB61" s="116"/>
    </row>
    <row r="62" spans="2:80" s="20" customFormat="1" ht="30" customHeight="1">
      <c r="B62" s="589"/>
      <c r="C62" s="216"/>
      <c r="D62" s="583"/>
      <c r="E62" s="564"/>
      <c r="F62" s="287"/>
      <c r="G62" s="564"/>
      <c r="H62" s="564"/>
      <c r="I62" s="282"/>
      <c r="J62" s="282"/>
      <c r="K62" s="282"/>
      <c r="L62" s="282"/>
      <c r="M62" s="282"/>
      <c r="N62" s="282"/>
      <c r="O62" s="282"/>
      <c r="P62" s="282"/>
      <c r="Q62" s="282"/>
      <c r="R62" s="282"/>
      <c r="S62" s="282"/>
      <c r="T62" s="602"/>
      <c r="U62" s="282"/>
      <c r="V62" s="282"/>
      <c r="W62" s="282"/>
      <c r="X62" s="282"/>
      <c r="Y62" s="282"/>
      <c r="Z62" s="282"/>
      <c r="AA62" s="282"/>
      <c r="AB62" s="282"/>
      <c r="AC62" s="282"/>
      <c r="AD62" s="282"/>
      <c r="AE62" s="282"/>
      <c r="AF62" s="282"/>
      <c r="AG62" s="282"/>
      <c r="AH62" s="282"/>
      <c r="AI62" s="283"/>
      <c r="AJ62" s="287"/>
      <c r="AK62" s="287"/>
      <c r="AL62" s="2143"/>
      <c r="AM62" s="2143"/>
      <c r="AN62" s="2143"/>
      <c r="AO62" s="282"/>
      <c r="AP62" s="282"/>
      <c r="AQ62" s="282"/>
      <c r="AR62" s="282"/>
      <c r="AS62" s="216"/>
      <c r="AT62" s="216"/>
      <c r="AU62" s="216"/>
      <c r="AV62" s="216"/>
      <c r="AW62" s="216"/>
      <c r="AX62" s="603"/>
      <c r="AY62" s="216"/>
      <c r="AZ62" s="216"/>
      <c r="BA62" s="216"/>
      <c r="BB62" s="216"/>
      <c r="BC62" s="216"/>
      <c r="BD62" s="216"/>
      <c r="BE62" s="216"/>
      <c r="BF62" s="216"/>
      <c r="BG62" s="216"/>
      <c r="BH62" s="216"/>
      <c r="BI62" s="216"/>
      <c r="BJ62" s="216"/>
      <c r="BK62" s="216"/>
      <c r="BL62" s="216"/>
      <c r="BM62" s="216"/>
      <c r="BN62" s="216"/>
      <c r="BO62" s="216"/>
      <c r="BP62" s="216"/>
      <c r="BQ62" s="216"/>
      <c r="BR62" s="216"/>
      <c r="BS62" s="216"/>
      <c r="BT62" s="216"/>
      <c r="BU62" s="216"/>
      <c r="BV62" s="216"/>
      <c r="BW62" s="216"/>
      <c r="BX62" s="216"/>
      <c r="BY62" s="216"/>
      <c r="BZ62" s="216"/>
      <c r="CA62" s="216"/>
      <c r="CB62" s="591"/>
    </row>
    <row r="63" spans="2:80" s="20" customFormat="1" ht="30" customHeight="1">
      <c r="B63" s="114"/>
      <c r="C63" s="23" t="s">
        <v>1190</v>
      </c>
      <c r="D63" s="285" t="s">
        <v>2700</v>
      </c>
      <c r="E63" s="106"/>
      <c r="F63" s="98"/>
      <c r="G63" s="26"/>
      <c r="H63" s="26"/>
      <c r="I63" s="285"/>
      <c r="J63" s="285"/>
      <c r="K63" s="285"/>
      <c r="L63" s="285"/>
      <c r="M63" s="285"/>
      <c r="N63" s="285"/>
      <c r="O63" s="285"/>
      <c r="P63" s="285"/>
      <c r="Q63" s="285"/>
      <c r="R63" s="285"/>
      <c r="S63" s="285"/>
      <c r="T63" s="134"/>
      <c r="U63" s="285"/>
      <c r="V63" s="285"/>
      <c r="W63" s="285"/>
      <c r="X63" s="285"/>
      <c r="Y63" s="285"/>
      <c r="Z63" s="285"/>
      <c r="AA63" s="285"/>
      <c r="AB63" s="285"/>
      <c r="AC63" s="285"/>
      <c r="AD63" s="285"/>
      <c r="AE63" s="285"/>
      <c r="AF63" s="285"/>
      <c r="AG63" s="285"/>
      <c r="AH63" s="285"/>
      <c r="AI63" s="23"/>
      <c r="AJ63" s="23"/>
      <c r="AK63" s="23"/>
      <c r="AL63" s="2127"/>
      <c r="AM63" s="2127"/>
      <c r="AN63" s="2127"/>
      <c r="AO63" s="285"/>
      <c r="AP63" s="285"/>
      <c r="AQ63" s="285"/>
      <c r="AR63" s="285"/>
      <c r="AX63" s="135"/>
      <c r="CB63" s="116"/>
    </row>
    <row r="64" spans="2:80" s="20" customFormat="1" ht="30" customHeight="1">
      <c r="B64" s="114"/>
      <c r="C64" s="98"/>
      <c r="D64" s="108" t="s">
        <v>2944</v>
      </c>
      <c r="E64" s="106"/>
      <c r="F64" s="98"/>
      <c r="H64" s="23"/>
      <c r="I64" s="285"/>
      <c r="J64" s="285"/>
      <c r="K64" s="285"/>
      <c r="L64" s="285"/>
      <c r="M64" s="285"/>
      <c r="N64" s="285"/>
      <c r="O64" s="285"/>
      <c r="P64" s="285"/>
      <c r="Q64" s="285"/>
      <c r="R64" s="285"/>
      <c r="S64" s="285"/>
      <c r="T64" s="134"/>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X64" s="135"/>
      <c r="CB64" s="116"/>
    </row>
    <row r="65" spans="2:80" s="20" customFormat="1" ht="30" customHeight="1">
      <c r="B65" s="114"/>
      <c r="D65" s="27"/>
      <c r="E65" s="26"/>
      <c r="F65" s="23"/>
      <c r="G65" s="26"/>
      <c r="H65" s="26"/>
      <c r="I65" s="285"/>
      <c r="J65" s="285"/>
      <c r="K65" s="285"/>
      <c r="L65" s="285"/>
      <c r="M65" s="285"/>
      <c r="N65" s="285"/>
      <c r="O65" s="285"/>
      <c r="P65" s="285"/>
      <c r="Q65" s="285"/>
      <c r="R65" s="285"/>
      <c r="S65" s="285"/>
      <c r="T65" s="134"/>
      <c r="U65" s="285"/>
      <c r="V65" s="285"/>
      <c r="W65" s="285"/>
      <c r="X65" s="285"/>
      <c r="Y65" s="285"/>
      <c r="Z65" s="285"/>
      <c r="AA65" s="285"/>
      <c r="AB65" s="285"/>
      <c r="AC65" s="285"/>
      <c r="AD65" s="285"/>
      <c r="AE65" s="285"/>
      <c r="AF65" s="285"/>
      <c r="AG65" s="285"/>
      <c r="AH65" s="285"/>
      <c r="AI65" s="192"/>
      <c r="AJ65" s="23"/>
      <c r="AK65" s="23"/>
      <c r="AL65" s="2127"/>
      <c r="AM65" s="2127"/>
      <c r="AN65" s="2127"/>
      <c r="AO65" s="285"/>
      <c r="AP65" s="285"/>
      <c r="AQ65" s="285"/>
      <c r="AR65" s="285"/>
      <c r="AX65" s="135"/>
      <c r="CB65" s="116"/>
    </row>
    <row r="66" spans="2:80" s="20" customFormat="1" ht="30" customHeight="1">
      <c r="B66" s="114"/>
      <c r="D66" s="26"/>
      <c r="E66" s="26"/>
      <c r="F66" s="29"/>
      <c r="G66" s="26"/>
      <c r="H66" s="26"/>
      <c r="I66" s="285"/>
      <c r="J66" s="285"/>
      <c r="K66" s="285"/>
      <c r="L66" s="285"/>
      <c r="M66" s="285"/>
      <c r="N66" s="3743" t="s">
        <v>971</v>
      </c>
      <c r="O66" s="3743"/>
      <c r="P66" s="3743"/>
      <c r="Q66" s="3743"/>
      <c r="R66" s="3743"/>
      <c r="S66" s="3743"/>
      <c r="T66" s="3743"/>
      <c r="U66" s="3743"/>
      <c r="V66" s="3743"/>
      <c r="W66" s="3743"/>
      <c r="X66" s="3743"/>
      <c r="Y66" s="3743"/>
      <c r="Z66" s="3743"/>
      <c r="AA66" s="3743"/>
      <c r="AB66" s="3743"/>
      <c r="AC66" s="3743"/>
      <c r="AD66" s="3743"/>
      <c r="AE66" s="3743"/>
      <c r="AF66" s="3743"/>
      <c r="AG66" s="3743"/>
      <c r="AH66" s="3743"/>
      <c r="AI66" s="3743"/>
      <c r="AJ66" s="3743"/>
      <c r="AK66" s="3743"/>
      <c r="AL66" s="3743"/>
      <c r="AM66" s="3743"/>
      <c r="AN66" s="3743"/>
      <c r="AO66" s="3743"/>
      <c r="AP66" s="3743"/>
      <c r="AQ66" s="3743"/>
      <c r="AR66" s="285"/>
      <c r="AV66" s="3743" t="s">
        <v>2693</v>
      </c>
      <c r="AW66" s="3743"/>
      <c r="AX66" s="3743"/>
      <c r="AY66" s="3743"/>
      <c r="AZ66" s="3743"/>
      <c r="BA66" s="3743"/>
      <c r="BB66" s="3743"/>
      <c r="BC66" s="3743"/>
      <c r="BD66" s="3743"/>
      <c r="BE66" s="3743"/>
      <c r="BF66" s="3743"/>
      <c r="BG66" s="3743"/>
      <c r="BH66" s="3743"/>
      <c r="BI66" s="3743"/>
      <c r="BJ66" s="3743"/>
      <c r="BK66" s="3743"/>
      <c r="BL66" s="3743"/>
      <c r="BM66" s="3743"/>
      <c r="BN66" s="3743"/>
      <c r="BO66" s="3743"/>
      <c r="BP66" s="3743"/>
      <c r="BQ66" s="3743"/>
      <c r="BR66" s="3743"/>
      <c r="BS66" s="3743"/>
      <c r="BT66" s="3743"/>
      <c r="BU66" s="3743"/>
      <c r="BV66" s="3743"/>
      <c r="BW66" s="3743"/>
      <c r="BX66" s="3743"/>
      <c r="BY66" s="3743"/>
      <c r="CB66" s="116"/>
    </row>
    <row r="67" spans="2:80" s="20" customFormat="1" ht="30" customHeight="1">
      <c r="B67" s="114"/>
      <c r="F67" s="317"/>
      <c r="H67" s="23"/>
      <c r="I67" s="285"/>
      <c r="J67" s="285"/>
      <c r="K67" s="285"/>
      <c r="L67" s="285"/>
      <c r="M67" s="285"/>
      <c r="N67" s="3743" t="s">
        <v>40</v>
      </c>
      <c r="O67" s="3743"/>
      <c r="P67" s="3743"/>
      <c r="Q67" s="3743"/>
      <c r="R67" s="3743"/>
      <c r="S67" s="3743"/>
      <c r="T67" s="3743"/>
      <c r="U67" s="3743"/>
      <c r="V67" s="3743"/>
      <c r="W67" s="3743"/>
      <c r="X67" s="3743"/>
      <c r="Y67" s="3743"/>
      <c r="Z67" s="3743"/>
      <c r="AA67" s="3743"/>
      <c r="AB67" s="3743"/>
      <c r="AC67" s="3743"/>
      <c r="AD67" s="3743"/>
      <c r="AE67" s="3743"/>
      <c r="AF67" s="3743"/>
      <c r="AG67" s="3743"/>
      <c r="AH67" s="3743"/>
      <c r="AI67" s="3743"/>
      <c r="AJ67" s="3743"/>
      <c r="AK67" s="3743"/>
      <c r="AL67" s="3743"/>
      <c r="AM67" s="3743"/>
      <c r="AN67" s="3743"/>
      <c r="AO67" s="3743"/>
      <c r="AP67" s="3743"/>
      <c r="AQ67" s="3743"/>
      <c r="AR67" s="285"/>
      <c r="AX67" s="135"/>
      <c r="CB67" s="116"/>
    </row>
    <row r="68" spans="2:80" s="20" customFormat="1" ht="30" customHeight="1">
      <c r="B68" s="114"/>
      <c r="F68" s="317"/>
      <c r="H68" s="23"/>
      <c r="I68" s="285"/>
      <c r="J68" s="285"/>
      <c r="K68" s="285"/>
      <c r="P68" s="135"/>
      <c r="AM68" s="3890">
        <v>3419</v>
      </c>
      <c r="AN68" s="3890"/>
      <c r="AO68" s="3890"/>
      <c r="AP68" s="3890"/>
      <c r="AQ68" s="3890"/>
      <c r="AR68" s="285"/>
      <c r="AX68" s="135"/>
      <c r="BU68" s="3890">
        <v>3419</v>
      </c>
      <c r="BV68" s="3890"/>
      <c r="BW68" s="3890"/>
      <c r="BX68" s="3890"/>
      <c r="BY68" s="3890"/>
      <c r="CB68" s="116"/>
    </row>
    <row r="69" spans="2:80" s="194" customFormat="1" ht="30" customHeight="1">
      <c r="B69" s="604"/>
      <c r="C69" s="23"/>
      <c r="D69" s="222"/>
      <c r="E69" s="222"/>
      <c r="F69" s="222"/>
      <c r="G69" s="222"/>
      <c r="H69" s="222"/>
      <c r="I69" s="222"/>
      <c r="J69" s="222"/>
      <c r="K69" s="222"/>
      <c r="L69" s="3717" t="s">
        <v>52</v>
      </c>
      <c r="M69" s="3933"/>
      <c r="N69" s="3934"/>
      <c r="O69" s="3935"/>
      <c r="P69" s="3935"/>
      <c r="Q69" s="3935"/>
      <c r="R69" s="3935"/>
      <c r="S69" s="3935"/>
      <c r="T69" s="3935"/>
      <c r="U69" s="3935"/>
      <c r="V69" s="3935"/>
      <c r="W69" s="3935"/>
      <c r="X69" s="3935"/>
      <c r="Y69" s="3935"/>
      <c r="Z69" s="3935"/>
      <c r="AA69" s="3935"/>
      <c r="AB69" s="3935"/>
      <c r="AC69" s="3935"/>
      <c r="AD69" s="3935"/>
      <c r="AE69" s="3935"/>
      <c r="AF69" s="3935"/>
      <c r="AG69" s="3935"/>
      <c r="AH69" s="3935"/>
      <c r="AI69" s="3935"/>
      <c r="AJ69" s="3935"/>
      <c r="AK69" s="3935"/>
      <c r="AL69" s="3935"/>
      <c r="AM69" s="3935"/>
      <c r="AN69" s="3935"/>
      <c r="AO69" s="3935"/>
      <c r="AP69" s="3935"/>
      <c r="AQ69" s="3936"/>
      <c r="AR69" s="222"/>
      <c r="AS69" s="222"/>
      <c r="AT69" s="3717" t="s">
        <v>53</v>
      </c>
      <c r="AU69" s="3933"/>
      <c r="AV69" s="3934"/>
      <c r="AW69" s="3935"/>
      <c r="AX69" s="3935"/>
      <c r="AY69" s="3935"/>
      <c r="AZ69" s="3935"/>
      <c r="BA69" s="3935"/>
      <c r="BB69" s="3935"/>
      <c r="BC69" s="3935"/>
      <c r="BD69" s="3935"/>
      <c r="BE69" s="3935"/>
      <c r="BF69" s="3935"/>
      <c r="BG69" s="3935"/>
      <c r="BH69" s="3935"/>
      <c r="BI69" s="3935"/>
      <c r="BJ69" s="3935"/>
      <c r="BK69" s="3935"/>
      <c r="BL69" s="3935"/>
      <c r="BM69" s="3935"/>
      <c r="BN69" s="3935"/>
      <c r="BO69" s="3935"/>
      <c r="BP69" s="3935"/>
      <c r="BQ69" s="3935"/>
      <c r="BR69" s="3935"/>
      <c r="BS69" s="3935"/>
      <c r="BT69" s="3935"/>
      <c r="BU69" s="3935"/>
      <c r="BV69" s="3935"/>
      <c r="BW69" s="3935"/>
      <c r="BX69" s="3935"/>
      <c r="BY69" s="3936"/>
      <c r="CB69" s="293"/>
    </row>
    <row r="70" spans="2:80" s="194" customFormat="1" ht="30" customHeight="1">
      <c r="B70" s="604"/>
      <c r="D70" s="222"/>
      <c r="E70" s="222"/>
      <c r="F70" s="222"/>
      <c r="G70" s="222"/>
      <c r="H70" s="222"/>
      <c r="I70" s="222"/>
      <c r="J70" s="222"/>
      <c r="K70" s="222"/>
      <c r="L70" s="3718"/>
      <c r="M70" s="3933"/>
      <c r="N70" s="3937"/>
      <c r="O70" s="3938"/>
      <c r="P70" s="3938"/>
      <c r="Q70" s="3938"/>
      <c r="R70" s="3938"/>
      <c r="S70" s="3938"/>
      <c r="T70" s="3938"/>
      <c r="U70" s="3938"/>
      <c r="V70" s="3938"/>
      <c r="W70" s="3938"/>
      <c r="X70" s="3938"/>
      <c r="Y70" s="3938"/>
      <c r="Z70" s="3938"/>
      <c r="AA70" s="3938"/>
      <c r="AB70" s="3938"/>
      <c r="AC70" s="3938"/>
      <c r="AD70" s="3938"/>
      <c r="AE70" s="3938"/>
      <c r="AF70" s="3938"/>
      <c r="AG70" s="3938"/>
      <c r="AH70" s="3938"/>
      <c r="AI70" s="3938"/>
      <c r="AJ70" s="3938"/>
      <c r="AK70" s="3938"/>
      <c r="AL70" s="3938"/>
      <c r="AM70" s="3938"/>
      <c r="AN70" s="3938"/>
      <c r="AO70" s="3938"/>
      <c r="AP70" s="3938"/>
      <c r="AQ70" s="3939"/>
      <c r="AR70" s="222"/>
      <c r="AS70" s="222"/>
      <c r="AT70" s="3718"/>
      <c r="AU70" s="3933"/>
      <c r="AV70" s="3937"/>
      <c r="AW70" s="3938"/>
      <c r="AX70" s="3938"/>
      <c r="AY70" s="3938"/>
      <c r="AZ70" s="3938"/>
      <c r="BA70" s="3938"/>
      <c r="BB70" s="3938"/>
      <c r="BC70" s="3938"/>
      <c r="BD70" s="3938"/>
      <c r="BE70" s="3938"/>
      <c r="BF70" s="3938"/>
      <c r="BG70" s="3938"/>
      <c r="BH70" s="3938"/>
      <c r="BI70" s="3938"/>
      <c r="BJ70" s="3938"/>
      <c r="BK70" s="3938"/>
      <c r="BL70" s="3938"/>
      <c r="BM70" s="3938"/>
      <c r="BN70" s="3938"/>
      <c r="BO70" s="3938"/>
      <c r="BP70" s="3938"/>
      <c r="BQ70" s="3938"/>
      <c r="BR70" s="3938"/>
      <c r="BS70" s="3938"/>
      <c r="BT70" s="3938"/>
      <c r="BU70" s="3938"/>
      <c r="BV70" s="3938"/>
      <c r="BW70" s="3938"/>
      <c r="BX70" s="3938"/>
      <c r="BY70" s="3939"/>
      <c r="CB70" s="293"/>
    </row>
    <row r="71" spans="2:80" ht="30" customHeight="1">
      <c r="B71" s="100"/>
      <c r="D71" s="1314"/>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310"/>
      <c r="BX71" s="310"/>
      <c r="CB71" s="103"/>
    </row>
    <row r="72" spans="2:80" ht="30" customHeight="1">
      <c r="B72" s="100"/>
      <c r="D72" s="29"/>
      <c r="E72" s="23"/>
      <c r="F72" s="3743"/>
      <c r="G72" s="3743"/>
      <c r="H72" s="3743"/>
      <c r="I72" s="3743"/>
      <c r="J72" s="3743"/>
      <c r="K72" s="3743"/>
      <c r="L72" s="3743"/>
      <c r="M72" s="3743"/>
      <c r="N72" s="3743"/>
      <c r="O72" s="3743"/>
      <c r="P72" s="3743"/>
      <c r="Q72" s="3743"/>
      <c r="R72" s="3743"/>
      <c r="S72" s="3743"/>
      <c r="T72" s="3743"/>
      <c r="U72" s="3743"/>
      <c r="V72" s="23"/>
      <c r="W72" s="23"/>
      <c r="X72" s="23"/>
      <c r="Y72" s="23"/>
      <c r="Z72" s="23"/>
      <c r="AA72" s="23"/>
      <c r="AB72" s="3743"/>
      <c r="AC72" s="3743"/>
      <c r="AD72" s="3743"/>
      <c r="AE72" s="3743"/>
      <c r="AF72" s="3743"/>
      <c r="AG72" s="3743"/>
      <c r="AH72" s="3743"/>
      <c r="AI72" s="3743"/>
      <c r="AJ72" s="3743"/>
      <c r="AK72" s="3743"/>
      <c r="AL72" s="3743"/>
      <c r="AM72" s="3743"/>
      <c r="AN72" s="3743"/>
      <c r="AO72" s="3743"/>
      <c r="AP72" s="3743"/>
      <c r="AQ72" s="3743"/>
      <c r="AR72" s="3743"/>
      <c r="AS72" s="3743"/>
      <c r="AT72" s="3743"/>
      <c r="AU72" s="3743"/>
      <c r="AV72" s="3743"/>
      <c r="AW72" s="3743"/>
      <c r="AX72" s="3743"/>
      <c r="AY72" s="3743"/>
      <c r="AZ72" s="3743"/>
      <c r="BA72" s="3743"/>
      <c r="BB72" s="3743"/>
      <c r="BC72" s="3743"/>
      <c r="BD72" s="23"/>
      <c r="BE72" s="23"/>
      <c r="BF72" s="23"/>
      <c r="BG72" s="23"/>
      <c r="BH72" s="23"/>
      <c r="BI72" s="23"/>
      <c r="BJ72" s="23"/>
      <c r="BK72" s="23"/>
      <c r="BL72" s="23"/>
      <c r="BM72" s="23"/>
      <c r="BN72" s="23"/>
      <c r="BO72" s="23"/>
      <c r="BP72" s="23"/>
      <c r="BQ72" s="23"/>
      <c r="BR72" s="23"/>
      <c r="BS72" s="23"/>
      <c r="BT72" s="23"/>
      <c r="BU72" s="23"/>
      <c r="BV72" s="23"/>
      <c r="BW72" s="310"/>
      <c r="BX72" s="310"/>
      <c r="CB72" s="103"/>
    </row>
    <row r="73" spans="2:80" ht="30" customHeight="1">
      <c r="B73" s="100"/>
      <c r="D73" s="23"/>
      <c r="E73" s="23"/>
      <c r="F73" s="3897"/>
      <c r="G73" s="3897"/>
      <c r="H73" s="3897"/>
      <c r="I73" s="3897"/>
      <c r="J73" s="3897"/>
      <c r="K73" s="3897"/>
      <c r="L73" s="3897"/>
      <c r="M73" s="3897"/>
      <c r="N73" s="3897"/>
      <c r="O73" s="3897"/>
      <c r="P73" s="3897"/>
      <c r="Q73" s="3897"/>
      <c r="R73" s="3897"/>
      <c r="S73" s="3897"/>
      <c r="T73" s="3897"/>
      <c r="U73" s="3897"/>
      <c r="V73" s="23"/>
      <c r="W73" s="23"/>
      <c r="X73" s="23"/>
      <c r="Y73" s="23"/>
      <c r="Z73" s="23"/>
      <c r="AA73" s="23"/>
      <c r="AB73" s="3743"/>
      <c r="AC73" s="3743"/>
      <c r="AD73" s="3743"/>
      <c r="AE73" s="3743"/>
      <c r="AF73" s="3743"/>
      <c r="AG73" s="3743"/>
      <c r="AH73" s="3743"/>
      <c r="AI73" s="3743"/>
      <c r="AJ73" s="3743"/>
      <c r="AK73" s="3743"/>
      <c r="AL73" s="3743"/>
      <c r="AM73" s="3743"/>
      <c r="AN73" s="3743"/>
      <c r="AO73" s="3743"/>
      <c r="AP73" s="3743"/>
      <c r="AQ73" s="3743"/>
      <c r="AR73" s="3743"/>
      <c r="AS73" s="3743"/>
      <c r="AT73" s="3743"/>
      <c r="AU73" s="3743"/>
      <c r="AV73" s="3743"/>
      <c r="AW73" s="3743"/>
      <c r="AX73" s="3743"/>
      <c r="AY73" s="3743"/>
      <c r="AZ73" s="3743"/>
      <c r="BA73" s="3743"/>
      <c r="BB73" s="3743"/>
      <c r="BC73" s="3743"/>
      <c r="BD73" s="23"/>
      <c r="BE73" s="23"/>
      <c r="BF73" s="23"/>
      <c r="BG73" s="23"/>
      <c r="BW73" s="310"/>
      <c r="BX73" s="310"/>
      <c r="CB73" s="103"/>
    </row>
    <row r="74" spans="2:80" ht="30" customHeight="1">
      <c r="B74" s="100"/>
      <c r="D74" s="23"/>
      <c r="E74" s="23"/>
      <c r="F74" s="23"/>
      <c r="G74" s="23"/>
      <c r="H74" s="23"/>
      <c r="I74" s="23"/>
      <c r="J74" s="23"/>
      <c r="K74" s="23"/>
      <c r="L74" s="23"/>
      <c r="M74" s="23"/>
      <c r="N74" s="23"/>
      <c r="O74" s="23"/>
      <c r="P74" s="23"/>
      <c r="Q74" s="23"/>
      <c r="R74" s="23"/>
      <c r="S74" s="23"/>
      <c r="T74" s="23"/>
      <c r="U74" s="23"/>
      <c r="V74" s="23"/>
      <c r="W74" s="23"/>
      <c r="X74" s="23"/>
      <c r="Y74" s="23"/>
      <c r="Z74" s="198"/>
      <c r="AA74" s="198"/>
      <c r="AB74" s="547"/>
      <c r="AC74" s="548"/>
      <c r="AD74" s="548"/>
      <c r="AE74" s="31"/>
      <c r="AF74" s="31"/>
      <c r="AG74" s="31"/>
      <c r="AH74" s="31"/>
      <c r="AI74" s="31"/>
      <c r="AJ74" s="31"/>
      <c r="AK74" s="31"/>
      <c r="AL74" s="31"/>
      <c r="AM74" s="31"/>
      <c r="AN74" s="23"/>
      <c r="AO74" s="23"/>
      <c r="AP74" s="23"/>
      <c r="AQ74" s="23"/>
      <c r="AR74" s="23"/>
      <c r="AS74" s="23"/>
      <c r="AT74" s="23"/>
      <c r="AU74" s="23"/>
      <c r="AV74" s="23"/>
      <c r="AW74" s="23"/>
      <c r="AX74" s="23"/>
      <c r="AY74" s="23"/>
      <c r="AZ74" s="23"/>
      <c r="BA74" s="23"/>
      <c r="BB74" s="23"/>
      <c r="BC74" s="23"/>
      <c r="BJ74" s="3697"/>
      <c r="BK74" s="3697"/>
      <c r="BL74" s="3697"/>
      <c r="BM74" s="3697"/>
      <c r="BN74" s="3697"/>
      <c r="BO74" s="3697"/>
      <c r="BP74" s="3697"/>
      <c r="BQ74" s="3697"/>
      <c r="BR74" s="3697"/>
      <c r="BS74" s="3697"/>
      <c r="BT74" s="3697"/>
      <c r="BU74" s="3697"/>
      <c r="BV74" s="3697"/>
      <c r="BW74" s="310"/>
      <c r="BX74" s="310"/>
      <c r="CB74" s="103"/>
    </row>
    <row r="75" spans="2:80" ht="30" customHeight="1">
      <c r="B75" s="100"/>
      <c r="D75" s="3929"/>
      <c r="E75" s="3929"/>
      <c r="F75" s="3931"/>
      <c r="G75" s="3931"/>
      <c r="H75" s="3931"/>
      <c r="I75" s="3931"/>
      <c r="J75" s="3931"/>
      <c r="K75" s="3931"/>
      <c r="L75" s="3931"/>
      <c r="M75" s="3931"/>
      <c r="N75" s="3931"/>
      <c r="O75" s="3931"/>
      <c r="P75" s="3931"/>
      <c r="Q75" s="3931"/>
      <c r="R75" s="3931"/>
      <c r="S75" s="3931"/>
      <c r="T75" s="3931"/>
      <c r="U75" s="3931"/>
      <c r="V75" s="3931"/>
      <c r="W75" s="3931"/>
      <c r="X75" s="23"/>
      <c r="Y75" s="23"/>
      <c r="Z75" s="3673"/>
      <c r="AA75" s="3675"/>
      <c r="AB75" s="3842"/>
      <c r="AC75" s="3842"/>
      <c r="AD75" s="3842"/>
      <c r="AE75" s="549"/>
      <c r="AF75" s="3682"/>
      <c r="AG75" s="3682"/>
      <c r="AH75" s="3682"/>
      <c r="AI75" s="3682"/>
      <c r="AJ75" s="3682"/>
      <c r="AK75" s="3682"/>
      <c r="AL75" s="3682"/>
      <c r="AM75" s="3682"/>
      <c r="AN75" s="23"/>
      <c r="AO75" s="23"/>
      <c r="AP75" s="3673"/>
      <c r="AQ75" s="3675"/>
      <c r="AR75" s="3842"/>
      <c r="AS75" s="3842"/>
      <c r="AT75" s="3842"/>
      <c r="AU75" s="549"/>
      <c r="AV75" s="3682"/>
      <c r="AW75" s="3682"/>
      <c r="AX75" s="3682"/>
      <c r="AY75" s="3682"/>
      <c r="AZ75" s="3682"/>
      <c r="BA75" s="3682"/>
      <c r="BB75" s="3682"/>
      <c r="BC75" s="3682"/>
      <c r="BJ75" s="3932"/>
      <c r="BK75" s="3932"/>
      <c r="BL75" s="3932"/>
      <c r="BM75" s="3932"/>
      <c r="BN75" s="3932"/>
      <c r="BO75" s="3932"/>
      <c r="BP75" s="3932"/>
      <c r="BQ75" s="3932"/>
      <c r="BR75" s="3932"/>
      <c r="BS75" s="3932"/>
      <c r="BT75" s="3932"/>
      <c r="BU75" s="3932"/>
      <c r="BV75" s="3932"/>
      <c r="BW75" s="313"/>
      <c r="BX75" s="313"/>
      <c r="CB75" s="103"/>
    </row>
    <row r="76" spans="2:80" s="20" customFormat="1" ht="30" customHeight="1">
      <c r="B76" s="114"/>
      <c r="D76" s="3929"/>
      <c r="E76" s="3929"/>
      <c r="F76" s="3931"/>
      <c r="G76" s="3931"/>
      <c r="H76" s="3931"/>
      <c r="I76" s="3931"/>
      <c r="J76" s="3931"/>
      <c r="K76" s="3931"/>
      <c r="L76" s="3931"/>
      <c r="M76" s="3931"/>
      <c r="N76" s="3931"/>
      <c r="O76" s="3931"/>
      <c r="P76" s="3931"/>
      <c r="Q76" s="3931"/>
      <c r="R76" s="3931"/>
      <c r="S76" s="3931"/>
      <c r="T76" s="3931"/>
      <c r="U76" s="3931"/>
      <c r="V76" s="3931"/>
      <c r="W76" s="3931"/>
      <c r="X76" s="23"/>
      <c r="Y76" s="23"/>
      <c r="Z76" s="3675"/>
      <c r="AA76" s="3675"/>
      <c r="AB76" s="3842"/>
      <c r="AC76" s="3842"/>
      <c r="AD76" s="3842"/>
      <c r="AE76" s="549"/>
      <c r="AF76" s="3682"/>
      <c r="AG76" s="3682"/>
      <c r="AH76" s="3682"/>
      <c r="AI76" s="3682"/>
      <c r="AJ76" s="3682"/>
      <c r="AK76" s="3682"/>
      <c r="AL76" s="3682"/>
      <c r="AM76" s="3682"/>
      <c r="AN76" s="23"/>
      <c r="AO76" s="23"/>
      <c r="AP76" s="3675"/>
      <c r="AQ76" s="3675"/>
      <c r="AR76" s="3842"/>
      <c r="AS76" s="3842"/>
      <c r="AT76" s="3842"/>
      <c r="AU76" s="549"/>
      <c r="AV76" s="3682"/>
      <c r="AW76" s="3682"/>
      <c r="AX76" s="3682"/>
      <c r="AY76" s="3682"/>
      <c r="AZ76" s="3682"/>
      <c r="BA76" s="3682"/>
      <c r="BB76" s="3682"/>
      <c r="BC76" s="3682"/>
      <c r="BJ76" s="198"/>
      <c r="BK76" s="198"/>
      <c r="BL76" s="196"/>
      <c r="BM76" s="196"/>
      <c r="BN76" s="196"/>
      <c r="BO76" s="196"/>
      <c r="BP76" s="196"/>
      <c r="BQ76" s="558"/>
      <c r="BR76" s="558"/>
      <c r="BS76" s="196"/>
      <c r="BT76" s="196"/>
      <c r="BU76" s="32"/>
      <c r="BV76" s="32"/>
      <c r="BW76" s="313"/>
      <c r="BX76" s="313"/>
      <c r="CB76" s="116"/>
    </row>
    <row r="77" spans="2:80" s="20" customFormat="1" ht="30" customHeight="1">
      <c r="B77" s="114"/>
      <c r="D77" s="2053"/>
      <c r="E77" s="2053"/>
      <c r="F77" s="310"/>
      <c r="G77" s="310"/>
      <c r="H77" s="310"/>
      <c r="I77" s="310"/>
      <c r="J77" s="310"/>
      <c r="K77" s="310"/>
      <c r="L77" s="310"/>
      <c r="M77" s="310"/>
      <c r="N77" s="310"/>
      <c r="O77" s="310"/>
      <c r="P77" s="310"/>
      <c r="Q77" s="310"/>
      <c r="R77" s="310"/>
      <c r="S77" s="310"/>
      <c r="T77" s="310"/>
      <c r="U77" s="310"/>
      <c r="V77" s="310"/>
      <c r="W77" s="310"/>
      <c r="X77" s="23"/>
      <c r="Y77" s="23"/>
      <c r="Z77" s="313"/>
      <c r="AA77" s="313"/>
      <c r="AB77" s="549"/>
      <c r="AC77" s="549"/>
      <c r="AD77" s="549"/>
      <c r="AE77" s="549"/>
      <c r="AF77" s="551"/>
      <c r="AG77" s="551"/>
      <c r="AH77" s="551"/>
      <c r="AI77" s="551"/>
      <c r="AJ77" s="551"/>
      <c r="AK77" s="551"/>
      <c r="AL77" s="551"/>
      <c r="AM77" s="551"/>
      <c r="AN77" s="23"/>
      <c r="AO77" s="23"/>
      <c r="AP77" s="313"/>
      <c r="AQ77" s="313"/>
      <c r="AR77" s="549"/>
      <c r="AS77" s="549"/>
      <c r="AT77" s="549"/>
      <c r="AU77" s="549"/>
      <c r="AV77" s="551"/>
      <c r="AW77" s="551"/>
      <c r="AX77" s="551"/>
      <c r="AY77" s="551"/>
      <c r="AZ77" s="551"/>
      <c r="BA77" s="551"/>
      <c r="BB77" s="551"/>
      <c r="BC77" s="551"/>
      <c r="BJ77" s="198"/>
      <c r="BK77" s="198"/>
      <c r="BL77" s="3926"/>
      <c r="BM77" s="3927"/>
      <c r="BN77" s="3927"/>
      <c r="BO77" s="3927"/>
      <c r="BP77" s="3927"/>
      <c r="BQ77" s="3927"/>
      <c r="BR77" s="3927"/>
      <c r="BS77" s="3927"/>
      <c r="BT77" s="3927"/>
      <c r="BU77" s="32"/>
      <c r="BV77" s="32"/>
      <c r="BW77" s="313"/>
      <c r="BX77" s="313"/>
      <c r="CB77" s="116"/>
    </row>
    <row r="78" spans="2:80" s="124" customFormat="1" ht="30" customHeight="1">
      <c r="B78" s="201"/>
      <c r="C78" s="28"/>
      <c r="D78" s="23"/>
      <c r="E78" s="23"/>
      <c r="F78" s="310"/>
      <c r="G78" s="310"/>
      <c r="H78" s="310"/>
      <c r="I78" s="310"/>
      <c r="J78" s="310"/>
      <c r="K78" s="310"/>
      <c r="L78" s="310"/>
      <c r="M78" s="310"/>
      <c r="N78" s="310"/>
      <c r="O78" s="310"/>
      <c r="P78" s="310"/>
      <c r="Q78" s="310"/>
      <c r="R78" s="310"/>
      <c r="S78" s="310"/>
      <c r="T78" s="310"/>
      <c r="U78" s="310"/>
      <c r="V78" s="310"/>
      <c r="W78" s="310"/>
      <c r="X78" s="23"/>
      <c r="Y78" s="23"/>
      <c r="Z78" s="198"/>
      <c r="AA78" s="198"/>
      <c r="AB78" s="547"/>
      <c r="AC78" s="548"/>
      <c r="AD78" s="548"/>
      <c r="AE78" s="31"/>
      <c r="AF78" s="31"/>
      <c r="AG78" s="31"/>
      <c r="AH78" s="31"/>
      <c r="AI78" s="31"/>
      <c r="AJ78" s="31"/>
      <c r="AK78" s="31"/>
      <c r="AL78" s="31"/>
      <c r="AM78" s="31"/>
      <c r="AN78" s="23"/>
      <c r="AO78" s="23"/>
      <c r="AP78" s="23"/>
      <c r="AQ78" s="23"/>
      <c r="AR78" s="23"/>
      <c r="AS78" s="23"/>
      <c r="AT78" s="23"/>
      <c r="AU78" s="23"/>
      <c r="AV78" s="23"/>
      <c r="AW78" s="23"/>
      <c r="AX78" s="23"/>
      <c r="AY78" s="23"/>
      <c r="AZ78" s="23"/>
      <c r="BA78" s="23"/>
      <c r="BB78" s="23"/>
      <c r="BC78" s="23"/>
      <c r="BD78" s="23"/>
      <c r="BE78" s="23"/>
      <c r="BF78" s="23"/>
      <c r="BG78" s="23"/>
      <c r="BJ78" s="198"/>
      <c r="BK78" s="198"/>
      <c r="BL78" s="3927"/>
      <c r="BM78" s="3927"/>
      <c r="BN78" s="3927"/>
      <c r="BO78" s="3927"/>
      <c r="BP78" s="3927"/>
      <c r="BQ78" s="3927"/>
      <c r="BR78" s="3927"/>
      <c r="BS78" s="3927"/>
      <c r="BT78" s="3927"/>
      <c r="BU78" s="32"/>
      <c r="BV78" s="32"/>
      <c r="BW78" s="130"/>
      <c r="CB78" s="202"/>
    </row>
    <row r="79" spans="2:80" s="606" customFormat="1" ht="30" customHeight="1">
      <c r="B79" s="605"/>
      <c r="D79" s="3929"/>
      <c r="E79" s="3929"/>
      <c r="F79" s="3931"/>
      <c r="G79" s="3931"/>
      <c r="H79" s="3931"/>
      <c r="I79" s="3931"/>
      <c r="J79" s="3931"/>
      <c r="K79" s="3931"/>
      <c r="L79" s="3931"/>
      <c r="M79" s="3931"/>
      <c r="N79" s="3931"/>
      <c r="O79" s="3931"/>
      <c r="P79" s="3931"/>
      <c r="Q79" s="3931"/>
      <c r="R79" s="3931"/>
      <c r="S79" s="3931"/>
      <c r="T79" s="3931"/>
      <c r="U79" s="3931"/>
      <c r="V79" s="3931"/>
      <c r="W79" s="3931"/>
      <c r="X79" s="23"/>
      <c r="Y79" s="23"/>
      <c r="Z79" s="3673"/>
      <c r="AA79" s="3675"/>
      <c r="AB79" s="3842"/>
      <c r="AC79" s="3842"/>
      <c r="AD79" s="3842"/>
      <c r="AE79" s="549"/>
      <c r="AF79" s="3682"/>
      <c r="AG79" s="3682"/>
      <c r="AH79" s="3682"/>
      <c r="AI79" s="3682"/>
      <c r="AJ79" s="3682"/>
      <c r="AK79" s="3682"/>
      <c r="AL79" s="3682"/>
      <c r="AM79" s="3682"/>
      <c r="AN79" s="23"/>
      <c r="AO79" s="23"/>
      <c r="AP79" s="3673"/>
      <c r="AQ79" s="3675"/>
      <c r="AR79" s="3842"/>
      <c r="AS79" s="3842"/>
      <c r="AT79" s="3842"/>
      <c r="AU79" s="549"/>
      <c r="AV79" s="3682"/>
      <c r="AW79" s="3682"/>
      <c r="AX79" s="3682"/>
      <c r="AY79" s="3682"/>
      <c r="AZ79" s="3682"/>
      <c r="BA79" s="3682"/>
      <c r="BB79" s="3682"/>
      <c r="BC79" s="3682"/>
      <c r="BD79" s="23"/>
      <c r="BE79" s="23"/>
      <c r="BF79" s="23"/>
      <c r="BG79" s="23"/>
      <c r="BJ79" s="32"/>
      <c r="BK79" s="32"/>
      <c r="BL79" s="196"/>
      <c r="BM79" s="196"/>
      <c r="BN79" s="196"/>
      <c r="BO79" s="196"/>
      <c r="BP79" s="196"/>
      <c r="BQ79" s="558"/>
      <c r="BR79" s="558"/>
      <c r="BS79" s="196"/>
      <c r="BT79" s="196"/>
      <c r="BU79" s="198"/>
      <c r="BV79" s="198"/>
      <c r="CB79" s="607"/>
    </row>
    <row r="80" spans="2:80" s="606" customFormat="1" ht="30" customHeight="1">
      <c r="B80" s="605"/>
      <c r="D80" s="3929"/>
      <c r="E80" s="3929"/>
      <c r="F80" s="3931"/>
      <c r="G80" s="3931"/>
      <c r="H80" s="3931"/>
      <c r="I80" s="3931"/>
      <c r="J80" s="3931"/>
      <c r="K80" s="3931"/>
      <c r="L80" s="3931"/>
      <c r="M80" s="3931"/>
      <c r="N80" s="3931"/>
      <c r="O80" s="3931"/>
      <c r="P80" s="3931"/>
      <c r="Q80" s="3931"/>
      <c r="R80" s="3931"/>
      <c r="S80" s="3931"/>
      <c r="T80" s="3931"/>
      <c r="U80" s="3931"/>
      <c r="V80" s="3931"/>
      <c r="W80" s="3931"/>
      <c r="X80" s="23"/>
      <c r="Y80" s="23"/>
      <c r="Z80" s="3675"/>
      <c r="AA80" s="3675"/>
      <c r="AB80" s="3842"/>
      <c r="AC80" s="3842"/>
      <c r="AD80" s="3842"/>
      <c r="AE80" s="549"/>
      <c r="AF80" s="3682"/>
      <c r="AG80" s="3682"/>
      <c r="AH80" s="3682"/>
      <c r="AI80" s="3682"/>
      <c r="AJ80" s="3682"/>
      <c r="AK80" s="3682"/>
      <c r="AL80" s="3682"/>
      <c r="AM80" s="3682"/>
      <c r="AN80" s="23"/>
      <c r="AO80" s="23"/>
      <c r="AP80" s="3675"/>
      <c r="AQ80" s="3675"/>
      <c r="AR80" s="3842"/>
      <c r="AS80" s="3842"/>
      <c r="AT80" s="3842"/>
      <c r="AU80" s="549"/>
      <c r="AV80" s="3682"/>
      <c r="AW80" s="3682"/>
      <c r="AX80" s="3682"/>
      <c r="AY80" s="3682"/>
      <c r="AZ80" s="3682"/>
      <c r="BA80" s="3682"/>
      <c r="BB80" s="3682"/>
      <c r="BC80" s="3682"/>
      <c r="BD80" s="23"/>
      <c r="BE80" s="23"/>
      <c r="BF80" s="23"/>
      <c r="BG80" s="23"/>
      <c r="BJ80" s="32"/>
      <c r="BK80" s="32"/>
      <c r="BL80" s="3926"/>
      <c r="BM80" s="3927"/>
      <c r="BN80" s="3927"/>
      <c r="BO80" s="3927"/>
      <c r="BP80" s="3927"/>
      <c r="BQ80" s="3927"/>
      <c r="BR80" s="3927"/>
      <c r="BS80" s="3927"/>
      <c r="BT80" s="3927"/>
      <c r="BU80" s="198"/>
      <c r="BV80" s="198"/>
      <c r="CB80" s="607"/>
    </row>
    <row r="81" spans="2:80" s="606" customFormat="1" ht="30" customHeight="1">
      <c r="B81" s="605"/>
      <c r="D81" s="2053"/>
      <c r="E81" s="2053"/>
      <c r="F81" s="310"/>
      <c r="G81" s="310"/>
      <c r="H81" s="310"/>
      <c r="I81" s="310"/>
      <c r="J81" s="310"/>
      <c r="K81" s="310"/>
      <c r="L81" s="310"/>
      <c r="M81" s="310"/>
      <c r="N81" s="310"/>
      <c r="O81" s="310"/>
      <c r="P81" s="310"/>
      <c r="Q81" s="310"/>
      <c r="R81" s="310"/>
      <c r="S81" s="310"/>
      <c r="T81" s="310"/>
      <c r="U81" s="310"/>
      <c r="V81" s="310"/>
      <c r="W81" s="310"/>
      <c r="X81" s="23"/>
      <c r="Y81" s="23"/>
      <c r="Z81" s="313"/>
      <c r="AA81" s="313"/>
      <c r="AB81" s="549"/>
      <c r="AC81" s="549"/>
      <c r="AD81" s="549"/>
      <c r="AE81" s="549"/>
      <c r="AF81" s="551"/>
      <c r="AG81" s="551"/>
      <c r="AH81" s="551"/>
      <c r="AI81" s="551"/>
      <c r="AJ81" s="551"/>
      <c r="AK81" s="551"/>
      <c r="AL81" s="551"/>
      <c r="AM81" s="551"/>
      <c r="AN81" s="23"/>
      <c r="AO81" s="23"/>
      <c r="AP81" s="313"/>
      <c r="AQ81" s="313"/>
      <c r="AR81" s="549"/>
      <c r="AS81" s="549"/>
      <c r="AT81" s="549"/>
      <c r="AU81" s="549"/>
      <c r="AV81" s="551"/>
      <c r="AW81" s="551"/>
      <c r="AX81" s="551"/>
      <c r="AY81" s="551"/>
      <c r="AZ81" s="551"/>
      <c r="BA81" s="551"/>
      <c r="BB81" s="551"/>
      <c r="BC81" s="551"/>
      <c r="BD81" s="23"/>
      <c r="BE81" s="23"/>
      <c r="BF81" s="23"/>
      <c r="BG81" s="23"/>
      <c r="BJ81" s="32"/>
      <c r="BK81" s="32"/>
      <c r="BL81" s="3927"/>
      <c r="BM81" s="3927"/>
      <c r="BN81" s="3927"/>
      <c r="BO81" s="3927"/>
      <c r="BP81" s="3927"/>
      <c r="BQ81" s="3927"/>
      <c r="BR81" s="3927"/>
      <c r="BS81" s="3927"/>
      <c r="BT81" s="3927"/>
      <c r="BU81" s="198"/>
      <c r="BV81" s="198"/>
      <c r="CB81" s="607"/>
    </row>
    <row r="82" spans="2:80" s="606" customFormat="1" ht="30" customHeight="1">
      <c r="B82" s="605"/>
      <c r="D82" s="23"/>
      <c r="E82" s="23"/>
      <c r="F82" s="310"/>
      <c r="G82" s="310"/>
      <c r="H82" s="310"/>
      <c r="I82" s="310"/>
      <c r="J82" s="310"/>
      <c r="K82" s="310"/>
      <c r="L82" s="310"/>
      <c r="M82" s="310"/>
      <c r="N82" s="310"/>
      <c r="O82" s="310"/>
      <c r="P82" s="310"/>
      <c r="Q82" s="310"/>
      <c r="R82" s="310"/>
      <c r="S82" s="310"/>
      <c r="T82" s="310"/>
      <c r="U82" s="310"/>
      <c r="V82" s="310"/>
      <c r="W82" s="310"/>
      <c r="X82" s="23"/>
      <c r="Y82" s="23"/>
      <c r="Z82" s="198"/>
      <c r="AA82" s="198"/>
      <c r="AB82" s="547"/>
      <c r="AC82" s="548"/>
      <c r="AD82" s="548"/>
      <c r="AE82" s="31"/>
      <c r="AF82" s="31"/>
      <c r="AG82" s="31"/>
      <c r="AH82" s="31"/>
      <c r="AI82" s="31"/>
      <c r="AJ82" s="31"/>
      <c r="AK82" s="31"/>
      <c r="AL82" s="31"/>
      <c r="AM82" s="31"/>
      <c r="AN82" s="23"/>
      <c r="AO82" s="23"/>
      <c r="AP82" s="23"/>
      <c r="AQ82" s="23"/>
      <c r="AR82" s="23"/>
      <c r="AS82" s="23"/>
      <c r="AT82" s="23"/>
      <c r="AU82" s="23"/>
      <c r="AV82" s="23"/>
      <c r="AW82" s="23"/>
      <c r="AX82" s="23"/>
      <c r="AY82" s="23"/>
      <c r="AZ82" s="23"/>
      <c r="BA82" s="23"/>
      <c r="BB82" s="23"/>
      <c r="BC82" s="23"/>
      <c r="BD82" s="23"/>
      <c r="BE82" s="23"/>
      <c r="BF82" s="23"/>
      <c r="BG82" s="23"/>
      <c r="BJ82" s="32"/>
      <c r="BK82" s="32"/>
      <c r="BL82" s="196"/>
      <c r="BM82" s="196"/>
      <c r="BN82" s="196"/>
      <c r="BO82" s="196"/>
      <c r="BP82" s="196"/>
      <c r="BQ82" s="558"/>
      <c r="BR82" s="558"/>
      <c r="BS82" s="196"/>
      <c r="BT82" s="196"/>
      <c r="BU82" s="198"/>
      <c r="BV82" s="198"/>
      <c r="CB82" s="607"/>
    </row>
    <row r="83" spans="2:80" s="606" customFormat="1" ht="30" customHeight="1">
      <c r="B83" s="605"/>
      <c r="D83" s="3929"/>
      <c r="E83" s="3929"/>
      <c r="F83" s="3931"/>
      <c r="G83" s="3931"/>
      <c r="H83" s="3931"/>
      <c r="I83" s="3931"/>
      <c r="J83" s="3931"/>
      <c r="K83" s="3931"/>
      <c r="L83" s="3931"/>
      <c r="M83" s="3931"/>
      <c r="N83" s="3931"/>
      <c r="O83" s="3931"/>
      <c r="P83" s="3931"/>
      <c r="Q83" s="3931"/>
      <c r="R83" s="3931"/>
      <c r="S83" s="3931"/>
      <c r="T83" s="3931"/>
      <c r="U83" s="3931"/>
      <c r="V83" s="3931"/>
      <c r="W83" s="3931"/>
      <c r="X83" s="23"/>
      <c r="Y83" s="23"/>
      <c r="Z83" s="3673"/>
      <c r="AA83" s="3675"/>
      <c r="AB83" s="3842"/>
      <c r="AC83" s="3842"/>
      <c r="AD83" s="3842"/>
      <c r="AE83" s="549"/>
      <c r="AF83" s="3682"/>
      <c r="AG83" s="3682"/>
      <c r="AH83" s="3682"/>
      <c r="AI83" s="3682"/>
      <c r="AJ83" s="3682"/>
      <c r="AK83" s="3682"/>
      <c r="AL83" s="3682"/>
      <c r="AM83" s="3682"/>
      <c r="AN83" s="23"/>
      <c r="AO83" s="23"/>
      <c r="AP83" s="3673"/>
      <c r="AQ83" s="3675"/>
      <c r="AR83" s="3842"/>
      <c r="AS83" s="3842"/>
      <c r="AT83" s="3842"/>
      <c r="AU83" s="549"/>
      <c r="AV83" s="3682"/>
      <c r="AW83" s="3682"/>
      <c r="AX83" s="3682"/>
      <c r="AY83" s="3682"/>
      <c r="AZ83" s="3682"/>
      <c r="BA83" s="3682"/>
      <c r="BB83" s="3682"/>
      <c r="BC83" s="3682"/>
      <c r="BD83" s="23"/>
      <c r="BE83" s="23"/>
      <c r="BF83" s="23"/>
      <c r="BG83" s="23"/>
      <c r="BJ83" s="32"/>
      <c r="BK83" s="32"/>
      <c r="BL83" s="3926"/>
      <c r="BM83" s="3927"/>
      <c r="BN83" s="3927"/>
      <c r="BO83" s="3927"/>
      <c r="BP83" s="3927"/>
      <c r="BQ83" s="3927"/>
      <c r="BR83" s="3927"/>
      <c r="BS83" s="3927"/>
      <c r="BT83" s="3927"/>
      <c r="BU83" s="198"/>
      <c r="BV83" s="198"/>
      <c r="CB83" s="607"/>
    </row>
    <row r="84" spans="2:80" s="606" customFormat="1" ht="30" customHeight="1">
      <c r="B84" s="605"/>
      <c r="D84" s="3929"/>
      <c r="E84" s="3929"/>
      <c r="F84" s="3931"/>
      <c r="G84" s="3931"/>
      <c r="H84" s="3931"/>
      <c r="I84" s="3931"/>
      <c r="J84" s="3931"/>
      <c r="K84" s="3931"/>
      <c r="L84" s="3931"/>
      <c r="M84" s="3931"/>
      <c r="N84" s="3931"/>
      <c r="O84" s="3931"/>
      <c r="P84" s="3931"/>
      <c r="Q84" s="3931"/>
      <c r="R84" s="3931"/>
      <c r="S84" s="3931"/>
      <c r="T84" s="3931"/>
      <c r="U84" s="3931"/>
      <c r="V84" s="3931"/>
      <c r="W84" s="3931"/>
      <c r="Z84" s="3675"/>
      <c r="AA84" s="3675"/>
      <c r="AB84" s="3842"/>
      <c r="AC84" s="3842"/>
      <c r="AD84" s="3842"/>
      <c r="AE84" s="549"/>
      <c r="AF84" s="3682"/>
      <c r="AG84" s="3682"/>
      <c r="AH84" s="3682"/>
      <c r="AI84" s="3682"/>
      <c r="AJ84" s="3682"/>
      <c r="AK84" s="3682"/>
      <c r="AL84" s="3682"/>
      <c r="AM84" s="3682"/>
      <c r="AN84" s="23"/>
      <c r="AO84" s="23"/>
      <c r="AP84" s="3675"/>
      <c r="AQ84" s="3675"/>
      <c r="AR84" s="3842"/>
      <c r="AS84" s="3842"/>
      <c r="AT84" s="3842"/>
      <c r="AU84" s="549"/>
      <c r="AV84" s="3682"/>
      <c r="AW84" s="3682"/>
      <c r="AX84" s="3682"/>
      <c r="AY84" s="3682"/>
      <c r="AZ84" s="3682"/>
      <c r="BA84" s="3682"/>
      <c r="BB84" s="3682"/>
      <c r="BC84" s="3682"/>
      <c r="BJ84" s="32"/>
      <c r="BK84" s="32"/>
      <c r="BL84" s="3927"/>
      <c r="BM84" s="3927"/>
      <c r="BN84" s="3927"/>
      <c r="BO84" s="3927"/>
      <c r="BP84" s="3927"/>
      <c r="BQ84" s="3927"/>
      <c r="BR84" s="3927"/>
      <c r="BS84" s="3927"/>
      <c r="BT84" s="3927"/>
      <c r="BU84" s="198"/>
      <c r="BV84" s="198"/>
      <c r="CB84" s="607"/>
    </row>
    <row r="85" spans="2:80" s="606" customFormat="1" ht="30" customHeight="1">
      <c r="B85" s="605"/>
      <c r="D85" s="23"/>
      <c r="E85" s="23"/>
      <c r="F85" s="23"/>
      <c r="G85" s="23"/>
      <c r="H85" s="23"/>
      <c r="I85" s="23"/>
      <c r="J85" s="23"/>
      <c r="K85" s="23"/>
      <c r="L85" s="23"/>
      <c r="M85" s="23"/>
      <c r="N85" s="23"/>
      <c r="O85" s="23"/>
      <c r="P85" s="23"/>
      <c r="Q85" s="23"/>
      <c r="R85" s="23"/>
      <c r="S85" s="23"/>
      <c r="T85" s="23"/>
      <c r="U85" s="23"/>
      <c r="BJ85" s="32"/>
      <c r="BK85" s="32"/>
      <c r="BL85" s="32"/>
      <c r="BM85" s="32"/>
      <c r="BN85" s="32"/>
      <c r="BO85" s="32"/>
      <c r="BP85" s="32"/>
      <c r="BQ85" s="32"/>
      <c r="BR85" s="32"/>
      <c r="BS85" s="32"/>
      <c r="BT85" s="32"/>
      <c r="BU85" s="198"/>
      <c r="BV85" s="198"/>
      <c r="CB85" s="607"/>
    </row>
    <row r="86" spans="2:80" s="606" customFormat="1" ht="30" customHeight="1">
      <c r="B86" s="605"/>
      <c r="CB86" s="607"/>
    </row>
    <row r="87" spans="2:80" s="606" customFormat="1" ht="30" customHeight="1">
      <c r="B87" s="605"/>
      <c r="CB87" s="607"/>
    </row>
    <row r="88" spans="2:80" s="606" customFormat="1" ht="30" customHeight="1">
      <c r="B88" s="605"/>
      <c r="C88" s="23"/>
      <c r="D88" s="23"/>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222"/>
      <c r="BF88" s="222"/>
      <c r="BG88" s="222"/>
      <c r="BH88" s="222"/>
      <c r="BI88" s="222"/>
      <c r="BJ88" s="222"/>
      <c r="BK88" s="222"/>
      <c r="BL88" s="23"/>
      <c r="BM88" s="23"/>
      <c r="BN88" s="23"/>
      <c r="BO88" s="23"/>
      <c r="BP88" s="23"/>
      <c r="BQ88" s="23"/>
      <c r="BR88" s="23"/>
      <c r="BS88" s="23"/>
      <c r="BT88" s="23"/>
      <c r="BU88" s="23"/>
      <c r="BV88" s="23"/>
      <c r="CB88" s="607"/>
    </row>
    <row r="89" spans="2:80" s="606" customFormat="1" ht="30" customHeight="1">
      <c r="B89" s="605"/>
      <c r="C89" s="98"/>
      <c r="D89" s="29"/>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CB89" s="607"/>
    </row>
    <row r="90" spans="2:80" s="606" customFormat="1" ht="30" customHeight="1">
      <c r="B90" s="605"/>
      <c r="C90" s="98"/>
      <c r="D90" s="29"/>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CB90" s="607"/>
    </row>
    <row r="91" spans="2:80" s="606" customFormat="1" ht="30" customHeight="1">
      <c r="B91" s="605"/>
      <c r="C91" s="98"/>
      <c r="D91" s="29"/>
      <c r="E91" s="23"/>
      <c r="F91" s="3743"/>
      <c r="G91" s="3743"/>
      <c r="H91" s="3743"/>
      <c r="I91" s="3743"/>
      <c r="J91" s="3743"/>
      <c r="K91" s="3743"/>
      <c r="L91" s="3743"/>
      <c r="M91" s="3743"/>
      <c r="N91" s="3743"/>
      <c r="O91" s="3743"/>
      <c r="P91" s="3743"/>
      <c r="Q91" s="3743"/>
      <c r="R91" s="3743"/>
      <c r="S91" s="3743"/>
      <c r="T91" s="3743"/>
      <c r="U91" s="374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CB91" s="607"/>
    </row>
    <row r="92" spans="2:80" s="606" customFormat="1" ht="30" customHeight="1">
      <c r="B92" s="605"/>
      <c r="C92" s="98"/>
      <c r="D92" s="23"/>
      <c r="E92" s="23"/>
      <c r="F92" s="3897"/>
      <c r="G92" s="3897"/>
      <c r="H92" s="3897"/>
      <c r="I92" s="3897"/>
      <c r="J92" s="3897"/>
      <c r="K92" s="3897"/>
      <c r="L92" s="3897"/>
      <c r="M92" s="3897"/>
      <c r="N92" s="3897"/>
      <c r="O92" s="3897"/>
      <c r="P92" s="3897"/>
      <c r="Q92" s="3897"/>
      <c r="R92" s="3897"/>
      <c r="S92" s="3897"/>
      <c r="T92" s="3897"/>
      <c r="U92" s="3897"/>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98"/>
      <c r="BI92" s="98"/>
      <c r="BJ92" s="98"/>
      <c r="BK92" s="98"/>
      <c r="BL92" s="98"/>
      <c r="BM92" s="98"/>
      <c r="BN92" s="98"/>
      <c r="BO92" s="98"/>
      <c r="BP92" s="98"/>
      <c r="BQ92" s="98"/>
      <c r="BR92" s="98"/>
      <c r="BS92" s="98"/>
      <c r="BT92" s="98"/>
      <c r="BU92" s="98"/>
      <c r="BV92" s="98"/>
      <c r="CB92" s="607"/>
    </row>
    <row r="93" spans="2:80" s="606" customFormat="1" ht="30" customHeight="1">
      <c r="B93" s="605"/>
      <c r="C93" s="98"/>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98"/>
      <c r="BE93" s="98"/>
      <c r="BF93" s="98"/>
      <c r="BG93" s="98"/>
      <c r="BH93" s="98"/>
      <c r="BI93" s="98"/>
      <c r="BJ93" s="3697"/>
      <c r="BK93" s="3697"/>
      <c r="BL93" s="3697"/>
      <c r="BM93" s="3697"/>
      <c r="BN93" s="3697"/>
      <c r="BO93" s="3697"/>
      <c r="BP93" s="3697"/>
      <c r="BQ93" s="3697"/>
      <c r="BR93" s="3697"/>
      <c r="BS93" s="3697"/>
      <c r="BT93" s="3697"/>
      <c r="BU93" s="3697"/>
      <c r="BV93" s="3697"/>
      <c r="CB93" s="607"/>
    </row>
    <row r="94" spans="2:80" s="606" customFormat="1" ht="30" customHeight="1" thickBot="1">
      <c r="B94" s="605"/>
      <c r="C94" s="98"/>
      <c r="D94" s="3929"/>
      <c r="E94" s="3929"/>
      <c r="F94" s="3931"/>
      <c r="G94" s="3931"/>
      <c r="H94" s="3931"/>
      <c r="I94" s="3931"/>
      <c r="J94" s="3931"/>
      <c r="K94" s="3931"/>
      <c r="L94" s="3931"/>
      <c r="M94" s="3931"/>
      <c r="N94" s="3931"/>
      <c r="O94" s="3931"/>
      <c r="P94" s="3931"/>
      <c r="Q94" s="3931"/>
      <c r="R94" s="3931"/>
      <c r="S94" s="3931"/>
      <c r="T94" s="3931"/>
      <c r="U94" s="3931"/>
      <c r="V94" s="3931"/>
      <c r="W94" s="3931"/>
      <c r="X94" s="3931"/>
      <c r="Y94" s="3931"/>
      <c r="Z94" s="3931"/>
      <c r="AA94" s="3931"/>
      <c r="AB94" s="3931"/>
      <c r="AC94" s="3931"/>
      <c r="AD94" s="3931"/>
      <c r="AE94" s="3931"/>
      <c r="AF94" s="3931"/>
      <c r="AG94" s="3931"/>
      <c r="AH94" s="3931"/>
      <c r="AI94" s="3931"/>
      <c r="AJ94" s="3931"/>
      <c r="AK94" s="3931"/>
      <c r="AL94" s="3931"/>
      <c r="AM94" s="3931"/>
      <c r="AN94" s="3931"/>
      <c r="AO94" s="3931"/>
      <c r="AP94" s="3931"/>
      <c r="AQ94" s="3931"/>
      <c r="AR94" s="3931"/>
      <c r="AS94" s="3931"/>
      <c r="AT94" s="23"/>
      <c r="AU94" s="23"/>
      <c r="AV94" s="23"/>
      <c r="AW94" s="23"/>
      <c r="AX94" s="23"/>
      <c r="AY94" s="23"/>
      <c r="AZ94" s="23"/>
      <c r="BA94" s="23"/>
      <c r="BB94" s="23"/>
      <c r="BC94" s="23"/>
      <c r="BD94" s="98"/>
      <c r="BE94" s="98"/>
      <c r="BF94" s="98"/>
      <c r="BG94" s="98"/>
      <c r="BH94" s="98"/>
      <c r="BI94" s="98"/>
      <c r="BJ94" s="32"/>
      <c r="BK94" s="32"/>
      <c r="BL94" s="3930"/>
      <c r="BM94" s="3930"/>
      <c r="BN94" s="3930"/>
      <c r="BO94" s="3930"/>
      <c r="BP94" s="3930"/>
      <c r="BQ94" s="3930"/>
      <c r="BR94" s="3930"/>
      <c r="BS94" s="3930"/>
      <c r="BT94" s="3930"/>
      <c r="BU94" s="32"/>
      <c r="BV94" s="32"/>
      <c r="CB94" s="607"/>
    </row>
    <row r="95" spans="2:80" s="606" customFormat="1" ht="30" customHeight="1">
      <c r="B95" s="2133"/>
      <c r="C95" s="125"/>
      <c r="D95" s="2134"/>
      <c r="E95" s="2134"/>
      <c r="F95" s="2135"/>
      <c r="G95" s="2135"/>
      <c r="H95" s="2135"/>
      <c r="I95" s="2135"/>
      <c r="J95" s="2135"/>
      <c r="K95" s="2135"/>
      <c r="L95" s="2135"/>
      <c r="M95" s="2135"/>
      <c r="N95" s="2135"/>
      <c r="O95" s="2135"/>
      <c r="P95" s="2135"/>
      <c r="Q95" s="2135"/>
      <c r="R95" s="2135"/>
      <c r="S95" s="2135"/>
      <c r="T95" s="2135"/>
      <c r="U95" s="2135"/>
      <c r="V95" s="2135"/>
      <c r="W95" s="2135"/>
      <c r="X95" s="2135"/>
      <c r="Y95" s="2135"/>
      <c r="Z95" s="2135"/>
      <c r="AA95" s="2135"/>
      <c r="AB95" s="2135"/>
      <c r="AC95" s="2135"/>
      <c r="AD95" s="2135"/>
      <c r="AE95" s="2135"/>
      <c r="AF95" s="2135"/>
      <c r="AG95" s="2135"/>
      <c r="AH95" s="2135"/>
      <c r="AI95" s="2135"/>
      <c r="AJ95" s="2135"/>
      <c r="AK95" s="2135"/>
      <c r="AL95" s="2135"/>
      <c r="AM95" s="2135"/>
      <c r="AN95" s="2135"/>
      <c r="AO95" s="2135"/>
      <c r="AP95" s="2135"/>
      <c r="AQ95" s="2135"/>
      <c r="AR95" s="2135"/>
      <c r="AS95" s="2135"/>
      <c r="AT95" s="2136"/>
      <c r="AU95" s="2136"/>
      <c r="AV95" s="2136"/>
      <c r="AW95" s="2136"/>
      <c r="AX95" s="2136"/>
      <c r="AY95" s="2136"/>
      <c r="AZ95" s="2136"/>
      <c r="BA95" s="2136"/>
      <c r="BB95" s="2136"/>
      <c r="BC95" s="2136"/>
      <c r="BD95" s="125"/>
      <c r="BE95" s="125"/>
      <c r="BF95" s="125"/>
      <c r="BG95" s="125"/>
      <c r="BH95" s="125"/>
      <c r="BI95" s="125"/>
      <c r="BJ95" s="2137"/>
      <c r="BK95" s="2137"/>
      <c r="BL95" s="2138"/>
      <c r="BM95" s="2138"/>
      <c r="BN95" s="2138"/>
      <c r="BO95" s="2138"/>
      <c r="BP95" s="2138"/>
      <c r="BQ95" s="2138"/>
      <c r="BR95" s="2138"/>
      <c r="BS95" s="2138"/>
      <c r="BT95" s="2138"/>
      <c r="BU95" s="2137"/>
      <c r="BV95" s="2137"/>
      <c r="BW95" s="2133"/>
      <c r="BX95" s="2133"/>
      <c r="BY95" s="2133"/>
      <c r="BZ95" s="2133"/>
      <c r="CA95" s="2133"/>
      <c r="CB95" s="2133"/>
    </row>
    <row r="96" spans="2:80" s="115" customFormat="1" ht="30" customHeight="1">
      <c r="B96" s="3841">
        <v>43</v>
      </c>
      <c r="C96" s="3841"/>
      <c r="D96" s="3841"/>
      <c r="E96" s="3841"/>
      <c r="F96" s="3841"/>
      <c r="G96" s="3841"/>
      <c r="H96" s="3841"/>
      <c r="I96" s="3841"/>
      <c r="J96" s="3841"/>
      <c r="K96" s="3841"/>
      <c r="L96" s="3841"/>
      <c r="M96" s="3841"/>
      <c r="N96" s="3841"/>
      <c r="O96" s="3841"/>
      <c r="P96" s="3841"/>
      <c r="Q96" s="3841"/>
      <c r="R96" s="3841"/>
      <c r="S96" s="3841"/>
      <c r="T96" s="3841"/>
      <c r="U96" s="3841"/>
      <c r="V96" s="3841"/>
      <c r="W96" s="3841"/>
      <c r="X96" s="3841"/>
      <c r="Y96" s="3841"/>
      <c r="Z96" s="3841"/>
      <c r="AA96" s="3841"/>
      <c r="AB96" s="3841"/>
      <c r="AC96" s="3841"/>
      <c r="AD96" s="3841"/>
      <c r="AE96" s="3841"/>
      <c r="AF96" s="3841"/>
      <c r="AG96" s="3841"/>
      <c r="AH96" s="3841"/>
      <c r="AI96" s="3841"/>
      <c r="AJ96" s="3841"/>
      <c r="AK96" s="3841"/>
      <c r="AL96" s="3841"/>
      <c r="AM96" s="3841"/>
      <c r="AN96" s="3841"/>
      <c r="AO96" s="3841"/>
      <c r="AP96" s="3841"/>
      <c r="AQ96" s="3841"/>
      <c r="AR96" s="3841"/>
      <c r="AS96" s="3841"/>
      <c r="AT96" s="3841"/>
      <c r="AU96" s="3841"/>
      <c r="AV96" s="3841"/>
      <c r="AW96" s="3841"/>
      <c r="AX96" s="3841"/>
      <c r="AY96" s="3841"/>
      <c r="AZ96" s="3841"/>
      <c r="BA96" s="3841"/>
      <c r="BB96" s="3841"/>
      <c r="BC96" s="3841"/>
      <c r="BD96" s="3841"/>
      <c r="BE96" s="3841"/>
      <c r="BF96" s="3841"/>
      <c r="BG96" s="3841"/>
      <c r="BH96" s="3841"/>
      <c r="BI96" s="3841"/>
      <c r="BJ96" s="3841"/>
      <c r="BK96" s="3841"/>
      <c r="BL96" s="3841"/>
      <c r="BM96" s="3841"/>
      <c r="BN96" s="3841"/>
      <c r="BO96" s="3841"/>
      <c r="BP96" s="3841"/>
      <c r="BQ96" s="3841"/>
      <c r="BR96" s="3841"/>
      <c r="BS96" s="3841"/>
      <c r="BT96" s="3841"/>
      <c r="BU96" s="3841"/>
      <c r="BV96" s="3841"/>
      <c r="BW96" s="3841"/>
      <c r="BX96" s="3841"/>
      <c r="BY96" s="3841"/>
      <c r="BZ96" s="3841"/>
      <c r="CA96" s="3841"/>
    </row>
  </sheetData>
  <mergeCells count="121">
    <mergeCell ref="B96:CA96"/>
    <mergeCell ref="C3:N4"/>
    <mergeCell ref="O3:Q4"/>
    <mergeCell ref="BC8:BZ8"/>
    <mergeCell ref="AK10:AV10"/>
    <mergeCell ref="BC10:BZ10"/>
    <mergeCell ref="AK11:AV11"/>
    <mergeCell ref="AH14:AJ15"/>
    <mergeCell ref="AK14:AV15"/>
    <mergeCell ref="AZ14:BB15"/>
    <mergeCell ref="AH17:AJ18"/>
    <mergeCell ref="AK17:AV18"/>
    <mergeCell ref="AZ17:BB18"/>
    <mergeCell ref="F72:U72"/>
    <mergeCell ref="AB72:BC73"/>
    <mergeCell ref="F73:U73"/>
    <mergeCell ref="BJ74:BV74"/>
    <mergeCell ref="BL77:BT78"/>
    <mergeCell ref="AX49:AY50"/>
    <mergeCell ref="AZ49:BV50"/>
    <mergeCell ref="D75:E76"/>
    <mergeCell ref="Z75:AA76"/>
    <mergeCell ref="AB75:AD76"/>
    <mergeCell ref="AF75:AM76"/>
    <mergeCell ref="AP75:AQ76"/>
    <mergeCell ref="AR75:AT76"/>
    <mergeCell ref="AV75:BC76"/>
    <mergeCell ref="AL59:AN60"/>
    <mergeCell ref="BJ75:BV75"/>
    <mergeCell ref="F75:W76"/>
    <mergeCell ref="F91:U91"/>
    <mergeCell ref="F92:U92"/>
    <mergeCell ref="BJ93:BV93"/>
    <mergeCell ref="AM68:AQ68"/>
    <mergeCell ref="L69:M70"/>
    <mergeCell ref="N69:AQ70"/>
    <mergeCell ref="AV69:BY70"/>
    <mergeCell ref="AT69:AU70"/>
    <mergeCell ref="BU68:BY68"/>
    <mergeCell ref="N66:AQ66"/>
    <mergeCell ref="N67:AQ67"/>
    <mergeCell ref="AV66:BY66"/>
    <mergeCell ref="D94:E94"/>
    <mergeCell ref="BL94:BT94"/>
    <mergeCell ref="F94:AS94"/>
    <mergeCell ref="F79:W80"/>
    <mergeCell ref="F83:W84"/>
    <mergeCell ref="Z79:AA80"/>
    <mergeCell ref="AB79:AD80"/>
    <mergeCell ref="AF79:AM80"/>
    <mergeCell ref="D83:E84"/>
    <mergeCell ref="Z83:AA84"/>
    <mergeCell ref="AB83:AD84"/>
    <mergeCell ref="AF83:AM84"/>
    <mergeCell ref="AP83:AQ84"/>
    <mergeCell ref="D79:E80"/>
    <mergeCell ref="BV14:BY14"/>
    <mergeCell ref="BR15:BY16"/>
    <mergeCell ref="BG15:BN16"/>
    <mergeCell ref="BE15:BF16"/>
    <mergeCell ref="BK14:BN14"/>
    <mergeCell ref="AI59:AK60"/>
    <mergeCell ref="AR83:AT84"/>
    <mergeCell ref="AV83:BC84"/>
    <mergeCell ref="BL83:BT84"/>
    <mergeCell ref="AP79:AQ80"/>
    <mergeCell ref="AR79:AT80"/>
    <mergeCell ref="AV79:BC80"/>
    <mergeCell ref="BL80:BT81"/>
    <mergeCell ref="AZ42:BV42"/>
    <mergeCell ref="AZ43:BV43"/>
    <mergeCell ref="AZ44:BV44"/>
    <mergeCell ref="BC17:BZ18"/>
    <mergeCell ref="AH20:AJ21"/>
    <mergeCell ref="AK20:AV21"/>
    <mergeCell ref="AZ20:BB21"/>
    <mergeCell ref="BE21:BF22"/>
    <mergeCell ref="BG21:BN22"/>
    <mergeCell ref="BR21:BY22"/>
    <mergeCell ref="BE30:BF31"/>
    <mergeCell ref="BG30:BN31"/>
    <mergeCell ref="BR30:BY31"/>
    <mergeCell ref="E42:H42"/>
    <mergeCell ref="BE24:BF25"/>
    <mergeCell ref="BG24:BN25"/>
    <mergeCell ref="BR24:BY25"/>
    <mergeCell ref="BE27:BF28"/>
    <mergeCell ref="BG27:BN28"/>
    <mergeCell ref="BR27:BY28"/>
    <mergeCell ref="C36:L37"/>
    <mergeCell ref="M36:O37"/>
    <mergeCell ref="E58:H58"/>
    <mergeCell ref="D59:E60"/>
    <mergeCell ref="F59:H60"/>
    <mergeCell ref="J59:Q60"/>
    <mergeCell ref="S59:T60"/>
    <mergeCell ref="Y43:AF44"/>
    <mergeCell ref="E50:H50"/>
    <mergeCell ref="D51:E52"/>
    <mergeCell ref="F51:H52"/>
    <mergeCell ref="J51:Q52"/>
    <mergeCell ref="S51:T52"/>
    <mergeCell ref="U51:W52"/>
    <mergeCell ref="Y51:AF52"/>
    <mergeCell ref="D43:E44"/>
    <mergeCell ref="F43:H44"/>
    <mergeCell ref="J43:Q44"/>
    <mergeCell ref="S43:T44"/>
    <mergeCell ref="U43:W44"/>
    <mergeCell ref="U59:W60"/>
    <mergeCell ref="Y59:AF60"/>
    <mergeCell ref="BJ3:BK3"/>
    <mergeCell ref="BO3:BP3"/>
    <mergeCell ref="BQ3:BR3"/>
    <mergeCell ref="BS3:BT3"/>
    <mergeCell ref="BX3:BY3"/>
    <mergeCell ref="BK2:BL2"/>
    <mergeCell ref="BY2:BZ2"/>
    <mergeCell ref="BL3:BM3"/>
    <mergeCell ref="BU3:BV3"/>
    <mergeCell ref="BZ3:CA3"/>
  </mergeCells>
  <pageMargins left="0.43307086614173229" right="0.43307086614173229" top="0.43307086614173229" bottom="0.43307086614173229" header="0" footer="0"/>
  <pageSetup paperSize="9" scale="27"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abColor rgb="FF92D050"/>
  </sheetPr>
  <dimension ref="A1:CB91"/>
  <sheetViews>
    <sheetView view="pageBreakPreview" zoomScale="40" zoomScaleNormal="40" zoomScaleSheetLayoutView="40" workbookViewId="0">
      <selection activeCell="F36" sqref="F36:H37"/>
    </sheetView>
  </sheetViews>
  <sheetFormatPr defaultColWidth="2.33203125" defaultRowHeight="15"/>
  <cols>
    <col min="1" max="1" width="2.33203125" style="98"/>
    <col min="2" max="2" width="3.88671875" style="98" customWidth="1"/>
    <col min="3" max="3" width="10.5546875" style="98" customWidth="1"/>
    <col min="4" max="4" width="5.33203125" style="98" customWidth="1"/>
    <col min="5" max="80" width="3.88671875" style="98" customWidth="1"/>
    <col min="81" max="234" width="2.33203125" style="98"/>
    <col min="235" max="235" width="3.88671875" style="98" customWidth="1"/>
    <col min="236" max="236" width="9.109375" style="98" bestFit="1" customWidth="1"/>
    <col min="237" max="237" width="3.88671875" style="98" customWidth="1"/>
    <col min="238" max="241" width="1.33203125" style="98" customWidth="1"/>
    <col min="242" max="323" width="3.88671875" style="98" customWidth="1"/>
    <col min="324" max="490" width="2.33203125" style="98"/>
    <col min="491" max="491" width="3.88671875" style="98" customWidth="1"/>
    <col min="492" max="492" width="9.109375" style="98" bestFit="1" customWidth="1"/>
    <col min="493" max="493" width="3.88671875" style="98" customWidth="1"/>
    <col min="494" max="497" width="1.33203125" style="98" customWidth="1"/>
    <col min="498" max="579" width="3.88671875" style="98" customWidth="1"/>
    <col min="580" max="746" width="2.33203125" style="98"/>
    <col min="747" max="747" width="3.88671875" style="98" customWidth="1"/>
    <col min="748" max="748" width="9.109375" style="98" bestFit="1" customWidth="1"/>
    <col min="749" max="749" width="3.88671875" style="98" customWidth="1"/>
    <col min="750" max="753" width="1.33203125" style="98" customWidth="1"/>
    <col min="754" max="835" width="3.88671875" style="98" customWidth="1"/>
    <col min="836" max="1002" width="2.33203125" style="98"/>
    <col min="1003" max="1003" width="3.88671875" style="98" customWidth="1"/>
    <col min="1004" max="1004" width="9.109375" style="98" bestFit="1" customWidth="1"/>
    <col min="1005" max="1005" width="3.88671875" style="98" customWidth="1"/>
    <col min="1006" max="1009" width="1.33203125" style="98" customWidth="1"/>
    <col min="1010" max="1091" width="3.88671875" style="98" customWidth="1"/>
    <col min="1092" max="1258" width="2.33203125" style="98"/>
    <col min="1259" max="1259" width="3.88671875" style="98" customWidth="1"/>
    <col min="1260" max="1260" width="9.109375" style="98" bestFit="1" customWidth="1"/>
    <col min="1261" max="1261" width="3.88671875" style="98" customWidth="1"/>
    <col min="1262" max="1265" width="1.33203125" style="98" customWidth="1"/>
    <col min="1266" max="1347" width="3.88671875" style="98" customWidth="1"/>
    <col min="1348" max="1514" width="2.33203125" style="98"/>
    <col min="1515" max="1515" width="3.88671875" style="98" customWidth="1"/>
    <col min="1516" max="1516" width="9.109375" style="98" bestFit="1" customWidth="1"/>
    <col min="1517" max="1517" width="3.88671875" style="98" customWidth="1"/>
    <col min="1518" max="1521" width="1.33203125" style="98" customWidth="1"/>
    <col min="1522" max="1603" width="3.88671875" style="98" customWidth="1"/>
    <col min="1604" max="1770" width="2.33203125" style="98"/>
    <col min="1771" max="1771" width="3.88671875" style="98" customWidth="1"/>
    <col min="1772" max="1772" width="9.109375" style="98" bestFit="1" customWidth="1"/>
    <col min="1773" max="1773" width="3.88671875" style="98" customWidth="1"/>
    <col min="1774" max="1777" width="1.33203125" style="98" customWidth="1"/>
    <col min="1778" max="1859" width="3.88671875" style="98" customWidth="1"/>
    <col min="1860" max="2026" width="2.33203125" style="98"/>
    <col min="2027" max="2027" width="3.88671875" style="98" customWidth="1"/>
    <col min="2028" max="2028" width="9.109375" style="98" bestFit="1" customWidth="1"/>
    <col min="2029" max="2029" width="3.88671875" style="98" customWidth="1"/>
    <col min="2030" max="2033" width="1.33203125" style="98" customWidth="1"/>
    <col min="2034" max="2115" width="3.88671875" style="98" customWidth="1"/>
    <col min="2116" max="2282" width="2.33203125" style="98"/>
    <col min="2283" max="2283" width="3.88671875" style="98" customWidth="1"/>
    <col min="2284" max="2284" width="9.109375" style="98" bestFit="1" customWidth="1"/>
    <col min="2285" max="2285" width="3.88671875" style="98" customWidth="1"/>
    <col min="2286" max="2289" width="1.33203125" style="98" customWidth="1"/>
    <col min="2290" max="2371" width="3.88671875" style="98" customWidth="1"/>
    <col min="2372" max="2538" width="2.33203125" style="98"/>
    <col min="2539" max="2539" width="3.88671875" style="98" customWidth="1"/>
    <col min="2540" max="2540" width="9.109375" style="98" bestFit="1" customWidth="1"/>
    <col min="2541" max="2541" width="3.88671875" style="98" customWidth="1"/>
    <col min="2542" max="2545" width="1.33203125" style="98" customWidth="1"/>
    <col min="2546" max="2627" width="3.88671875" style="98" customWidth="1"/>
    <col min="2628" max="2794" width="2.33203125" style="98"/>
    <col min="2795" max="2795" width="3.88671875" style="98" customWidth="1"/>
    <col min="2796" max="2796" width="9.109375" style="98" bestFit="1" customWidth="1"/>
    <col min="2797" max="2797" width="3.88671875" style="98" customWidth="1"/>
    <col min="2798" max="2801" width="1.33203125" style="98" customWidth="1"/>
    <col min="2802" max="2883" width="3.88671875" style="98" customWidth="1"/>
    <col min="2884" max="3050" width="2.33203125" style="98"/>
    <col min="3051" max="3051" width="3.88671875" style="98" customWidth="1"/>
    <col min="3052" max="3052" width="9.109375" style="98" bestFit="1" customWidth="1"/>
    <col min="3053" max="3053" width="3.88671875" style="98" customWidth="1"/>
    <col min="3054" max="3057" width="1.33203125" style="98" customWidth="1"/>
    <col min="3058" max="3139" width="3.88671875" style="98" customWidth="1"/>
    <col min="3140" max="3306" width="2.33203125" style="98"/>
    <col min="3307" max="3307" width="3.88671875" style="98" customWidth="1"/>
    <col min="3308" max="3308" width="9.109375" style="98" bestFit="1" customWidth="1"/>
    <col min="3309" max="3309" width="3.88671875" style="98" customWidth="1"/>
    <col min="3310" max="3313" width="1.33203125" style="98" customWidth="1"/>
    <col min="3314" max="3395" width="3.88671875" style="98" customWidth="1"/>
    <col min="3396" max="3562" width="2.33203125" style="98"/>
    <col min="3563" max="3563" width="3.88671875" style="98" customWidth="1"/>
    <col min="3564" max="3564" width="9.109375" style="98" bestFit="1" customWidth="1"/>
    <col min="3565" max="3565" width="3.88671875" style="98" customWidth="1"/>
    <col min="3566" max="3569" width="1.33203125" style="98" customWidth="1"/>
    <col min="3570" max="3651" width="3.88671875" style="98" customWidth="1"/>
    <col min="3652" max="3818" width="2.33203125" style="98"/>
    <col min="3819" max="3819" width="3.88671875" style="98" customWidth="1"/>
    <col min="3820" max="3820" width="9.109375" style="98" bestFit="1" customWidth="1"/>
    <col min="3821" max="3821" width="3.88671875" style="98" customWidth="1"/>
    <col min="3822" max="3825" width="1.33203125" style="98" customWidth="1"/>
    <col min="3826" max="3907" width="3.88671875" style="98" customWidth="1"/>
    <col min="3908" max="4074" width="2.33203125" style="98"/>
    <col min="4075" max="4075" width="3.88671875" style="98" customWidth="1"/>
    <col min="4076" max="4076" width="9.109375" style="98" bestFit="1" customWidth="1"/>
    <col min="4077" max="4077" width="3.88671875" style="98" customWidth="1"/>
    <col min="4078" max="4081" width="1.33203125" style="98" customWidth="1"/>
    <col min="4082" max="4163" width="3.88671875" style="98" customWidth="1"/>
    <col min="4164" max="4330" width="2.33203125" style="98"/>
    <col min="4331" max="4331" width="3.88671875" style="98" customWidth="1"/>
    <col min="4332" max="4332" width="9.109375" style="98" bestFit="1" customWidth="1"/>
    <col min="4333" max="4333" width="3.88671875" style="98" customWidth="1"/>
    <col min="4334" max="4337" width="1.33203125" style="98" customWidth="1"/>
    <col min="4338" max="4419" width="3.88671875" style="98" customWidth="1"/>
    <col min="4420" max="4586" width="2.33203125" style="98"/>
    <col min="4587" max="4587" width="3.88671875" style="98" customWidth="1"/>
    <col min="4588" max="4588" width="9.109375" style="98" bestFit="1" customWidth="1"/>
    <col min="4589" max="4589" width="3.88671875" style="98" customWidth="1"/>
    <col min="4590" max="4593" width="1.33203125" style="98" customWidth="1"/>
    <col min="4594" max="4675" width="3.88671875" style="98" customWidth="1"/>
    <col min="4676" max="4842" width="2.33203125" style="98"/>
    <col min="4843" max="4843" width="3.88671875" style="98" customWidth="1"/>
    <col min="4844" max="4844" width="9.109375" style="98" bestFit="1" customWidth="1"/>
    <col min="4845" max="4845" width="3.88671875" style="98" customWidth="1"/>
    <col min="4846" max="4849" width="1.33203125" style="98" customWidth="1"/>
    <col min="4850" max="4931" width="3.88671875" style="98" customWidth="1"/>
    <col min="4932" max="5098" width="2.33203125" style="98"/>
    <col min="5099" max="5099" width="3.88671875" style="98" customWidth="1"/>
    <col min="5100" max="5100" width="9.109375" style="98" bestFit="1" customWidth="1"/>
    <col min="5101" max="5101" width="3.88671875" style="98" customWidth="1"/>
    <col min="5102" max="5105" width="1.33203125" style="98" customWidth="1"/>
    <col min="5106" max="5187" width="3.88671875" style="98" customWidth="1"/>
    <col min="5188" max="5354" width="2.33203125" style="98"/>
    <col min="5355" max="5355" width="3.88671875" style="98" customWidth="1"/>
    <col min="5356" max="5356" width="9.109375" style="98" bestFit="1" customWidth="1"/>
    <col min="5357" max="5357" width="3.88671875" style="98" customWidth="1"/>
    <col min="5358" max="5361" width="1.33203125" style="98" customWidth="1"/>
    <col min="5362" max="5443" width="3.88671875" style="98" customWidth="1"/>
    <col min="5444" max="5610" width="2.33203125" style="98"/>
    <col min="5611" max="5611" width="3.88671875" style="98" customWidth="1"/>
    <col min="5612" max="5612" width="9.109375" style="98" bestFit="1" customWidth="1"/>
    <col min="5613" max="5613" width="3.88671875" style="98" customWidth="1"/>
    <col min="5614" max="5617" width="1.33203125" style="98" customWidth="1"/>
    <col min="5618" max="5699" width="3.88671875" style="98" customWidth="1"/>
    <col min="5700" max="5866" width="2.33203125" style="98"/>
    <col min="5867" max="5867" width="3.88671875" style="98" customWidth="1"/>
    <col min="5868" max="5868" width="9.109375" style="98" bestFit="1" customWidth="1"/>
    <col min="5869" max="5869" width="3.88671875" style="98" customWidth="1"/>
    <col min="5870" max="5873" width="1.33203125" style="98" customWidth="1"/>
    <col min="5874" max="5955" width="3.88671875" style="98" customWidth="1"/>
    <col min="5956" max="6122" width="2.33203125" style="98"/>
    <col min="6123" max="6123" width="3.88671875" style="98" customWidth="1"/>
    <col min="6124" max="6124" width="9.109375" style="98" bestFit="1" customWidth="1"/>
    <col min="6125" max="6125" width="3.88671875" style="98" customWidth="1"/>
    <col min="6126" max="6129" width="1.33203125" style="98" customWidth="1"/>
    <col min="6130" max="6211" width="3.88671875" style="98" customWidth="1"/>
    <col min="6212" max="6378" width="2.33203125" style="98"/>
    <col min="6379" max="6379" width="3.88671875" style="98" customWidth="1"/>
    <col min="6380" max="6380" width="9.109375" style="98" bestFit="1" customWidth="1"/>
    <col min="6381" max="6381" width="3.88671875" style="98" customWidth="1"/>
    <col min="6382" max="6385" width="1.33203125" style="98" customWidth="1"/>
    <col min="6386" max="6467" width="3.88671875" style="98" customWidth="1"/>
    <col min="6468" max="6634" width="2.33203125" style="98"/>
    <col min="6635" max="6635" width="3.88671875" style="98" customWidth="1"/>
    <col min="6636" max="6636" width="9.109375" style="98" bestFit="1" customWidth="1"/>
    <col min="6637" max="6637" width="3.88671875" style="98" customWidth="1"/>
    <col min="6638" max="6641" width="1.33203125" style="98" customWidth="1"/>
    <col min="6642" max="6723" width="3.88671875" style="98" customWidth="1"/>
    <col min="6724" max="6890" width="2.33203125" style="98"/>
    <col min="6891" max="6891" width="3.88671875" style="98" customWidth="1"/>
    <col min="6892" max="6892" width="9.109375" style="98" bestFit="1" customWidth="1"/>
    <col min="6893" max="6893" width="3.88671875" style="98" customWidth="1"/>
    <col min="6894" max="6897" width="1.33203125" style="98" customWidth="1"/>
    <col min="6898" max="6979" width="3.88671875" style="98" customWidth="1"/>
    <col min="6980" max="7146" width="2.33203125" style="98"/>
    <col min="7147" max="7147" width="3.88671875" style="98" customWidth="1"/>
    <col min="7148" max="7148" width="9.109375" style="98" bestFit="1" customWidth="1"/>
    <col min="7149" max="7149" width="3.88671875" style="98" customWidth="1"/>
    <col min="7150" max="7153" width="1.33203125" style="98" customWidth="1"/>
    <col min="7154" max="7235" width="3.88671875" style="98" customWidth="1"/>
    <col min="7236" max="7402" width="2.33203125" style="98"/>
    <col min="7403" max="7403" width="3.88671875" style="98" customWidth="1"/>
    <col min="7404" max="7404" width="9.109375" style="98" bestFit="1" customWidth="1"/>
    <col min="7405" max="7405" width="3.88671875" style="98" customWidth="1"/>
    <col min="7406" max="7409" width="1.33203125" style="98" customWidth="1"/>
    <col min="7410" max="7491" width="3.88671875" style="98" customWidth="1"/>
    <col min="7492" max="7658" width="2.33203125" style="98"/>
    <col min="7659" max="7659" width="3.88671875" style="98" customWidth="1"/>
    <col min="7660" max="7660" width="9.109375" style="98" bestFit="1" customWidth="1"/>
    <col min="7661" max="7661" width="3.88671875" style="98" customWidth="1"/>
    <col min="7662" max="7665" width="1.33203125" style="98" customWidth="1"/>
    <col min="7666" max="7747" width="3.88671875" style="98" customWidth="1"/>
    <col min="7748" max="7914" width="2.33203125" style="98"/>
    <col min="7915" max="7915" width="3.88671875" style="98" customWidth="1"/>
    <col min="7916" max="7916" width="9.109375" style="98" bestFit="1" customWidth="1"/>
    <col min="7917" max="7917" width="3.88671875" style="98" customWidth="1"/>
    <col min="7918" max="7921" width="1.33203125" style="98" customWidth="1"/>
    <col min="7922" max="8003" width="3.88671875" style="98" customWidth="1"/>
    <col min="8004" max="8170" width="2.33203125" style="98"/>
    <col min="8171" max="8171" width="3.88671875" style="98" customWidth="1"/>
    <col min="8172" max="8172" width="9.109375" style="98" bestFit="1" customWidth="1"/>
    <col min="8173" max="8173" width="3.88671875" style="98" customWidth="1"/>
    <col min="8174" max="8177" width="1.33203125" style="98" customWidth="1"/>
    <col min="8178" max="8259" width="3.88671875" style="98" customWidth="1"/>
    <col min="8260" max="8426" width="2.33203125" style="98"/>
    <col min="8427" max="8427" width="3.88671875" style="98" customWidth="1"/>
    <col min="8428" max="8428" width="9.109375" style="98" bestFit="1" customWidth="1"/>
    <col min="8429" max="8429" width="3.88671875" style="98" customWidth="1"/>
    <col min="8430" max="8433" width="1.33203125" style="98" customWidth="1"/>
    <col min="8434" max="8515" width="3.88671875" style="98" customWidth="1"/>
    <col min="8516" max="8682" width="2.33203125" style="98"/>
    <col min="8683" max="8683" width="3.88671875" style="98" customWidth="1"/>
    <col min="8684" max="8684" width="9.109375" style="98" bestFit="1" customWidth="1"/>
    <col min="8685" max="8685" width="3.88671875" style="98" customWidth="1"/>
    <col min="8686" max="8689" width="1.33203125" style="98" customWidth="1"/>
    <col min="8690" max="8771" width="3.88671875" style="98" customWidth="1"/>
    <col min="8772" max="8938" width="2.33203125" style="98"/>
    <col min="8939" max="8939" width="3.88671875" style="98" customWidth="1"/>
    <col min="8940" max="8940" width="9.109375" style="98" bestFit="1" customWidth="1"/>
    <col min="8941" max="8941" width="3.88671875" style="98" customWidth="1"/>
    <col min="8942" max="8945" width="1.33203125" style="98" customWidth="1"/>
    <col min="8946" max="9027" width="3.88671875" style="98" customWidth="1"/>
    <col min="9028" max="9194" width="2.33203125" style="98"/>
    <col min="9195" max="9195" width="3.88671875" style="98" customWidth="1"/>
    <col min="9196" max="9196" width="9.109375" style="98" bestFit="1" customWidth="1"/>
    <col min="9197" max="9197" width="3.88671875" style="98" customWidth="1"/>
    <col min="9198" max="9201" width="1.33203125" style="98" customWidth="1"/>
    <col min="9202" max="9283" width="3.88671875" style="98" customWidth="1"/>
    <col min="9284" max="9450" width="2.33203125" style="98"/>
    <col min="9451" max="9451" width="3.88671875" style="98" customWidth="1"/>
    <col min="9452" max="9452" width="9.109375" style="98" bestFit="1" customWidth="1"/>
    <col min="9453" max="9453" width="3.88671875" style="98" customWidth="1"/>
    <col min="9454" max="9457" width="1.33203125" style="98" customWidth="1"/>
    <col min="9458" max="9539" width="3.88671875" style="98" customWidth="1"/>
    <col min="9540" max="9706" width="2.33203125" style="98"/>
    <col min="9707" max="9707" width="3.88671875" style="98" customWidth="1"/>
    <col min="9708" max="9708" width="9.109375" style="98" bestFit="1" customWidth="1"/>
    <col min="9709" max="9709" width="3.88671875" style="98" customWidth="1"/>
    <col min="9710" max="9713" width="1.33203125" style="98" customWidth="1"/>
    <col min="9714" max="9795" width="3.88671875" style="98" customWidth="1"/>
    <col min="9796" max="9962" width="2.33203125" style="98"/>
    <col min="9963" max="9963" width="3.88671875" style="98" customWidth="1"/>
    <col min="9964" max="9964" width="9.109375" style="98" bestFit="1" customWidth="1"/>
    <col min="9965" max="9965" width="3.88671875" style="98" customWidth="1"/>
    <col min="9966" max="9969" width="1.33203125" style="98" customWidth="1"/>
    <col min="9970" max="10051" width="3.88671875" style="98" customWidth="1"/>
    <col min="10052" max="10218" width="2.33203125" style="98"/>
    <col min="10219" max="10219" width="3.88671875" style="98" customWidth="1"/>
    <col min="10220" max="10220" width="9.109375" style="98" bestFit="1" customWidth="1"/>
    <col min="10221" max="10221" width="3.88671875" style="98" customWidth="1"/>
    <col min="10222" max="10225" width="1.33203125" style="98" customWidth="1"/>
    <col min="10226" max="10307" width="3.88671875" style="98" customWidth="1"/>
    <col min="10308" max="10474" width="2.33203125" style="98"/>
    <col min="10475" max="10475" width="3.88671875" style="98" customWidth="1"/>
    <col min="10476" max="10476" width="9.109375" style="98" bestFit="1" customWidth="1"/>
    <col min="10477" max="10477" width="3.88671875" style="98" customWidth="1"/>
    <col min="10478" max="10481" width="1.33203125" style="98" customWidth="1"/>
    <col min="10482" max="10563" width="3.88671875" style="98" customWidth="1"/>
    <col min="10564" max="10730" width="2.33203125" style="98"/>
    <col min="10731" max="10731" width="3.88671875" style="98" customWidth="1"/>
    <col min="10732" max="10732" width="9.109375" style="98" bestFit="1" customWidth="1"/>
    <col min="10733" max="10733" width="3.88671875" style="98" customWidth="1"/>
    <col min="10734" max="10737" width="1.33203125" style="98" customWidth="1"/>
    <col min="10738" max="10819" width="3.88671875" style="98" customWidth="1"/>
    <col min="10820" max="10986" width="2.33203125" style="98"/>
    <col min="10987" max="10987" width="3.88671875" style="98" customWidth="1"/>
    <col min="10988" max="10988" width="9.109375" style="98" bestFit="1" customWidth="1"/>
    <col min="10989" max="10989" width="3.88671875" style="98" customWidth="1"/>
    <col min="10990" max="10993" width="1.33203125" style="98" customWidth="1"/>
    <col min="10994" max="11075" width="3.88671875" style="98" customWidth="1"/>
    <col min="11076" max="11242" width="2.33203125" style="98"/>
    <col min="11243" max="11243" width="3.88671875" style="98" customWidth="1"/>
    <col min="11244" max="11244" width="9.109375" style="98" bestFit="1" customWidth="1"/>
    <col min="11245" max="11245" width="3.88671875" style="98" customWidth="1"/>
    <col min="11246" max="11249" width="1.33203125" style="98" customWidth="1"/>
    <col min="11250" max="11331" width="3.88671875" style="98" customWidth="1"/>
    <col min="11332" max="11498" width="2.33203125" style="98"/>
    <col min="11499" max="11499" width="3.88671875" style="98" customWidth="1"/>
    <col min="11500" max="11500" width="9.109375" style="98" bestFit="1" customWidth="1"/>
    <col min="11501" max="11501" width="3.88671875" style="98" customWidth="1"/>
    <col min="11502" max="11505" width="1.33203125" style="98" customWidth="1"/>
    <col min="11506" max="11587" width="3.88671875" style="98" customWidth="1"/>
    <col min="11588" max="11754" width="2.33203125" style="98"/>
    <col min="11755" max="11755" width="3.88671875" style="98" customWidth="1"/>
    <col min="11756" max="11756" width="9.109375" style="98" bestFit="1" customWidth="1"/>
    <col min="11757" max="11757" width="3.88671875" style="98" customWidth="1"/>
    <col min="11758" max="11761" width="1.33203125" style="98" customWidth="1"/>
    <col min="11762" max="11843" width="3.88671875" style="98" customWidth="1"/>
    <col min="11844" max="12010" width="2.33203125" style="98"/>
    <col min="12011" max="12011" width="3.88671875" style="98" customWidth="1"/>
    <col min="12012" max="12012" width="9.109375" style="98" bestFit="1" customWidth="1"/>
    <col min="12013" max="12013" width="3.88671875" style="98" customWidth="1"/>
    <col min="12014" max="12017" width="1.33203125" style="98" customWidth="1"/>
    <col min="12018" max="12099" width="3.88671875" style="98" customWidth="1"/>
    <col min="12100" max="12266" width="2.33203125" style="98"/>
    <col min="12267" max="12267" width="3.88671875" style="98" customWidth="1"/>
    <col min="12268" max="12268" width="9.109375" style="98" bestFit="1" customWidth="1"/>
    <col min="12269" max="12269" width="3.88671875" style="98" customWidth="1"/>
    <col min="12270" max="12273" width="1.33203125" style="98" customWidth="1"/>
    <col min="12274" max="12355" width="3.88671875" style="98" customWidth="1"/>
    <col min="12356" max="12522" width="2.33203125" style="98"/>
    <col min="12523" max="12523" width="3.88671875" style="98" customWidth="1"/>
    <col min="12524" max="12524" width="9.109375" style="98" bestFit="1" customWidth="1"/>
    <col min="12525" max="12525" width="3.88671875" style="98" customWidth="1"/>
    <col min="12526" max="12529" width="1.33203125" style="98" customWidth="1"/>
    <col min="12530" max="12611" width="3.88671875" style="98" customWidth="1"/>
    <col min="12612" max="12778" width="2.33203125" style="98"/>
    <col min="12779" max="12779" width="3.88671875" style="98" customWidth="1"/>
    <col min="12780" max="12780" width="9.109375" style="98" bestFit="1" customWidth="1"/>
    <col min="12781" max="12781" width="3.88671875" style="98" customWidth="1"/>
    <col min="12782" max="12785" width="1.33203125" style="98" customWidth="1"/>
    <col min="12786" max="12867" width="3.88671875" style="98" customWidth="1"/>
    <col min="12868" max="13034" width="2.33203125" style="98"/>
    <col min="13035" max="13035" width="3.88671875" style="98" customWidth="1"/>
    <col min="13036" max="13036" width="9.109375" style="98" bestFit="1" customWidth="1"/>
    <col min="13037" max="13037" width="3.88671875" style="98" customWidth="1"/>
    <col min="13038" max="13041" width="1.33203125" style="98" customWidth="1"/>
    <col min="13042" max="13123" width="3.88671875" style="98" customWidth="1"/>
    <col min="13124" max="13290" width="2.33203125" style="98"/>
    <col min="13291" max="13291" width="3.88671875" style="98" customWidth="1"/>
    <col min="13292" max="13292" width="9.109375" style="98" bestFit="1" customWidth="1"/>
    <col min="13293" max="13293" width="3.88671875" style="98" customWidth="1"/>
    <col min="13294" max="13297" width="1.33203125" style="98" customWidth="1"/>
    <col min="13298" max="13379" width="3.88671875" style="98" customWidth="1"/>
    <col min="13380" max="13546" width="2.33203125" style="98"/>
    <col min="13547" max="13547" width="3.88671875" style="98" customWidth="1"/>
    <col min="13548" max="13548" width="9.109375" style="98" bestFit="1" customWidth="1"/>
    <col min="13549" max="13549" width="3.88671875" style="98" customWidth="1"/>
    <col min="13550" max="13553" width="1.33203125" style="98" customWidth="1"/>
    <col min="13554" max="13635" width="3.88671875" style="98" customWidth="1"/>
    <col min="13636" max="13802" width="2.33203125" style="98"/>
    <col min="13803" max="13803" width="3.88671875" style="98" customWidth="1"/>
    <col min="13804" max="13804" width="9.109375" style="98" bestFit="1" customWidth="1"/>
    <col min="13805" max="13805" width="3.88671875" style="98" customWidth="1"/>
    <col min="13806" max="13809" width="1.33203125" style="98" customWidth="1"/>
    <col min="13810" max="13891" width="3.88671875" style="98" customWidth="1"/>
    <col min="13892" max="14058" width="2.33203125" style="98"/>
    <col min="14059" max="14059" width="3.88671875" style="98" customWidth="1"/>
    <col min="14060" max="14060" width="9.109375" style="98" bestFit="1" customWidth="1"/>
    <col min="14061" max="14061" width="3.88671875" style="98" customWidth="1"/>
    <col min="14062" max="14065" width="1.33203125" style="98" customWidth="1"/>
    <col min="14066" max="14147" width="3.88671875" style="98" customWidth="1"/>
    <col min="14148" max="14314" width="2.33203125" style="98"/>
    <col min="14315" max="14315" width="3.88671875" style="98" customWidth="1"/>
    <col min="14316" max="14316" width="9.109375" style="98" bestFit="1" customWidth="1"/>
    <col min="14317" max="14317" width="3.88671875" style="98" customWidth="1"/>
    <col min="14318" max="14321" width="1.33203125" style="98" customWidth="1"/>
    <col min="14322" max="14403" width="3.88671875" style="98" customWidth="1"/>
    <col min="14404" max="14570" width="2.33203125" style="98"/>
    <col min="14571" max="14571" width="3.88671875" style="98" customWidth="1"/>
    <col min="14572" max="14572" width="9.109375" style="98" bestFit="1" customWidth="1"/>
    <col min="14573" max="14573" width="3.88671875" style="98" customWidth="1"/>
    <col min="14574" max="14577" width="1.33203125" style="98" customWidth="1"/>
    <col min="14578" max="14659" width="3.88671875" style="98" customWidth="1"/>
    <col min="14660" max="14826" width="2.33203125" style="98"/>
    <col min="14827" max="14827" width="3.88671875" style="98" customWidth="1"/>
    <col min="14828" max="14828" width="9.109375" style="98" bestFit="1" customWidth="1"/>
    <col min="14829" max="14829" width="3.88671875" style="98" customWidth="1"/>
    <col min="14830" max="14833" width="1.33203125" style="98" customWidth="1"/>
    <col min="14834" max="14915" width="3.88671875" style="98" customWidth="1"/>
    <col min="14916" max="15082" width="2.33203125" style="98"/>
    <col min="15083" max="15083" width="3.88671875" style="98" customWidth="1"/>
    <col min="15084" max="15084" width="9.109375" style="98" bestFit="1" customWidth="1"/>
    <col min="15085" max="15085" width="3.88671875" style="98" customWidth="1"/>
    <col min="15086" max="15089" width="1.33203125" style="98" customWidth="1"/>
    <col min="15090" max="15171" width="3.88671875" style="98" customWidth="1"/>
    <col min="15172" max="15338" width="2.33203125" style="98"/>
    <col min="15339" max="15339" width="3.88671875" style="98" customWidth="1"/>
    <col min="15340" max="15340" width="9.109375" style="98" bestFit="1" customWidth="1"/>
    <col min="15341" max="15341" width="3.88671875" style="98" customWidth="1"/>
    <col min="15342" max="15345" width="1.33203125" style="98" customWidth="1"/>
    <col min="15346" max="15427" width="3.88671875" style="98" customWidth="1"/>
    <col min="15428" max="15594" width="2.33203125" style="98"/>
    <col min="15595" max="15595" width="3.88671875" style="98" customWidth="1"/>
    <col min="15596" max="15596" width="9.109375" style="98" bestFit="1" customWidth="1"/>
    <col min="15597" max="15597" width="3.88671875" style="98" customWidth="1"/>
    <col min="15598" max="15601" width="1.33203125" style="98" customWidth="1"/>
    <col min="15602" max="15683" width="3.88671875" style="98" customWidth="1"/>
    <col min="15684" max="15850" width="2.33203125" style="98"/>
    <col min="15851" max="15851" width="3.88671875" style="98" customWidth="1"/>
    <col min="15852" max="15852" width="9.109375" style="98" bestFit="1" customWidth="1"/>
    <col min="15853" max="15853" width="3.88671875" style="98" customWidth="1"/>
    <col min="15854" max="15857" width="1.33203125" style="98" customWidth="1"/>
    <col min="15858" max="15939" width="3.88671875" style="98" customWidth="1"/>
    <col min="15940" max="16106" width="2.33203125" style="98"/>
    <col min="16107" max="16107" width="3.88671875" style="98" customWidth="1"/>
    <col min="16108" max="16108" width="9.109375" style="98" bestFit="1" customWidth="1"/>
    <col min="16109" max="16109" width="3.88671875" style="98" customWidth="1"/>
    <col min="16110" max="16113" width="1.33203125" style="98" customWidth="1"/>
    <col min="16114" max="16195" width="3.88671875" style="98" customWidth="1"/>
    <col min="16196" max="16384" width="2.33203125" style="98"/>
  </cols>
  <sheetData>
    <row r="1" spans="1:80" ht="24.75" customHeight="1" thickBot="1">
      <c r="A1" s="626"/>
      <c r="B1" s="626"/>
      <c r="C1" s="626"/>
      <c r="D1" s="626"/>
      <c r="E1" s="626"/>
      <c r="F1" s="626"/>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6"/>
      <c r="AU1" s="626"/>
      <c r="AV1" s="626"/>
      <c r="AW1" s="626"/>
      <c r="AX1" s="626"/>
      <c r="AY1" s="626"/>
      <c r="AZ1" s="626"/>
      <c r="BA1" s="626"/>
      <c r="BB1" s="626"/>
      <c r="BC1" s="626"/>
      <c r="BD1" s="626"/>
      <c r="BE1" s="626"/>
      <c r="BF1" s="626"/>
      <c r="BG1" s="626"/>
      <c r="BH1" s="626"/>
      <c r="BI1" s="626"/>
      <c r="BJ1" s="626"/>
      <c r="BK1" s="626"/>
      <c r="BL1" s="626"/>
      <c r="BM1" s="626"/>
      <c r="BN1" s="626"/>
      <c r="BO1" s="626"/>
      <c r="BP1" s="626"/>
      <c r="BQ1" s="626"/>
      <c r="BR1" s="626"/>
      <c r="BS1" s="626"/>
      <c r="BT1" s="626"/>
      <c r="BU1" s="626"/>
      <c r="BV1" s="626"/>
      <c r="BW1" s="626"/>
      <c r="BX1" s="626"/>
      <c r="BY1" s="626"/>
      <c r="BZ1" s="626"/>
      <c r="CA1" s="626"/>
      <c r="CB1" s="626"/>
    </row>
    <row r="2" spans="1:80" ht="20.25" customHeight="1">
      <c r="A2" s="626"/>
      <c r="B2" s="705"/>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646"/>
      <c r="BU2" s="646"/>
      <c r="BV2" s="646"/>
      <c r="BW2" s="646"/>
      <c r="BX2" s="646"/>
      <c r="BY2" s="646"/>
      <c r="BZ2" s="646"/>
      <c r="CA2" s="646"/>
      <c r="CB2" s="647"/>
    </row>
    <row r="3" spans="1:80" ht="36" customHeight="1">
      <c r="A3" s="626"/>
      <c r="B3" s="627"/>
      <c r="C3" s="3661" t="s">
        <v>864</v>
      </c>
      <c r="D3" s="3662"/>
      <c r="E3" s="3662"/>
      <c r="F3" s="3662"/>
      <c r="G3" s="3662"/>
      <c r="H3" s="3662"/>
      <c r="I3" s="3662"/>
      <c r="J3" s="3662"/>
      <c r="K3" s="3662"/>
      <c r="L3" s="3662"/>
      <c r="M3" s="3662"/>
      <c r="N3" s="3663"/>
      <c r="O3" s="3969" t="s">
        <v>252</v>
      </c>
      <c r="P3" s="3970"/>
      <c r="Q3" s="3971"/>
      <c r="R3" s="632"/>
      <c r="S3" s="631" t="s">
        <v>2701</v>
      </c>
      <c r="T3" s="644"/>
      <c r="U3" s="644"/>
      <c r="V3" s="644"/>
      <c r="W3" s="644"/>
      <c r="X3" s="644"/>
      <c r="Y3" s="644"/>
      <c r="Z3" s="644"/>
      <c r="AA3" s="644"/>
      <c r="AB3" s="644"/>
      <c r="AC3" s="644"/>
      <c r="AD3" s="644"/>
      <c r="AE3" s="644"/>
      <c r="AF3" s="644"/>
      <c r="AG3" s="644"/>
      <c r="AH3" s="644"/>
      <c r="AI3" s="632"/>
      <c r="AJ3" s="632"/>
      <c r="AK3" s="632"/>
      <c r="AL3" s="632"/>
      <c r="AM3" s="631"/>
      <c r="AN3" s="631"/>
      <c r="AO3" s="631"/>
      <c r="AP3" s="626"/>
      <c r="AQ3" s="626"/>
      <c r="AR3" s="626"/>
      <c r="AS3" s="629"/>
      <c r="AT3" s="629"/>
      <c r="AU3" s="629"/>
      <c r="AV3" s="629"/>
      <c r="AW3" s="629"/>
      <c r="AX3" s="629"/>
      <c r="AY3" s="629"/>
      <c r="AZ3" s="629"/>
      <c r="BA3" s="629"/>
      <c r="BB3" s="629"/>
      <c r="BC3" s="629"/>
      <c r="BD3" s="629"/>
      <c r="BE3" s="629"/>
      <c r="BF3" s="629"/>
      <c r="BG3" s="629"/>
      <c r="BH3" s="629"/>
      <c r="BI3" s="629"/>
      <c r="BJ3" s="629"/>
      <c r="BK3" s="629"/>
      <c r="BL3" s="629"/>
      <c r="BM3" s="629"/>
      <c r="BN3" s="626"/>
      <c r="BO3" s="626"/>
      <c r="BP3" s="626"/>
      <c r="BQ3" s="626"/>
      <c r="BR3" s="626"/>
      <c r="BS3" s="626"/>
      <c r="BT3" s="707"/>
      <c r="BU3" s="707"/>
      <c r="BV3" s="707"/>
      <c r="BW3" s="626"/>
      <c r="BX3" s="626"/>
      <c r="BY3" s="626"/>
      <c r="BZ3" s="626"/>
      <c r="CA3" s="626"/>
      <c r="CB3" s="630"/>
    </row>
    <row r="4" spans="1:80" ht="36" customHeight="1">
      <c r="A4" s="626"/>
      <c r="B4" s="627"/>
      <c r="C4" s="3664"/>
      <c r="D4" s="3665"/>
      <c r="E4" s="3665"/>
      <c r="F4" s="3665"/>
      <c r="G4" s="3665"/>
      <c r="H4" s="3665"/>
      <c r="I4" s="3665"/>
      <c r="J4" s="3665"/>
      <c r="K4" s="3665"/>
      <c r="L4" s="3665"/>
      <c r="M4" s="3665"/>
      <c r="N4" s="3666"/>
      <c r="O4" s="3972"/>
      <c r="P4" s="3973"/>
      <c r="Q4" s="3974"/>
      <c r="R4" s="632"/>
      <c r="S4" s="651" t="s">
        <v>2702</v>
      </c>
      <c r="T4" s="644"/>
      <c r="U4" s="644"/>
      <c r="V4" s="644"/>
      <c r="W4" s="644"/>
      <c r="X4" s="644"/>
      <c r="Y4" s="644"/>
      <c r="Z4" s="644"/>
      <c r="AA4" s="644"/>
      <c r="AB4" s="644"/>
      <c r="AC4" s="644"/>
      <c r="AD4" s="644"/>
      <c r="AE4" s="644"/>
      <c r="AF4" s="644"/>
      <c r="AG4" s="644"/>
      <c r="AH4" s="644"/>
      <c r="AI4" s="632"/>
      <c r="AJ4" s="632"/>
      <c r="AK4" s="632"/>
      <c r="AL4" s="632"/>
      <c r="AM4" s="631"/>
      <c r="AN4" s="631"/>
      <c r="AO4" s="631"/>
      <c r="AP4" s="626"/>
      <c r="AQ4" s="626"/>
      <c r="AR4" s="626"/>
      <c r="AS4" s="626"/>
      <c r="AT4" s="626"/>
      <c r="AU4" s="626"/>
      <c r="AV4" s="626"/>
      <c r="AW4" s="626"/>
      <c r="AX4" s="626"/>
      <c r="AY4" s="626"/>
      <c r="AZ4" s="626"/>
      <c r="BA4" s="626"/>
      <c r="BB4" s="626"/>
      <c r="BC4" s="626"/>
      <c r="BD4" s="626"/>
      <c r="BE4" s="626"/>
      <c r="BF4" s="626"/>
      <c r="BG4" s="626"/>
      <c r="BH4" s="626"/>
      <c r="BI4" s="626"/>
      <c r="BJ4" s="626"/>
      <c r="BK4" s="626"/>
      <c r="BL4" s="626"/>
      <c r="BM4" s="626"/>
      <c r="BN4" s="626"/>
      <c r="BO4" s="626"/>
      <c r="BP4" s="626"/>
      <c r="BQ4" s="626"/>
      <c r="BR4" s="626"/>
      <c r="BS4" s="626"/>
      <c r="BT4" s="626"/>
      <c r="BU4" s="626"/>
      <c r="BV4" s="626"/>
      <c r="BW4" s="626"/>
      <c r="BX4" s="626"/>
      <c r="BY4" s="626"/>
      <c r="BZ4" s="626"/>
      <c r="CA4" s="626"/>
      <c r="CB4" s="630"/>
    </row>
    <row r="5" spans="1:80" ht="30" customHeight="1">
      <c r="A5" s="626"/>
      <c r="B5" s="627"/>
      <c r="C5" s="626"/>
      <c r="D5" s="628"/>
      <c r="E5" s="628"/>
      <c r="F5" s="628"/>
      <c r="G5" s="694"/>
      <c r="H5" s="694"/>
      <c r="I5" s="694"/>
      <c r="J5" s="694"/>
      <c r="K5" s="694"/>
      <c r="L5" s="694"/>
      <c r="M5" s="694"/>
      <c r="N5" s="694"/>
      <c r="O5" s="694"/>
      <c r="P5" s="694"/>
      <c r="Q5" s="694"/>
      <c r="R5" s="694"/>
      <c r="S5" s="694"/>
      <c r="T5" s="694"/>
      <c r="U5" s="694"/>
      <c r="V5" s="694"/>
      <c r="W5" s="694"/>
      <c r="X5" s="694"/>
      <c r="Y5" s="694"/>
      <c r="Z5" s="694"/>
      <c r="AA5" s="694"/>
      <c r="AB5" s="694"/>
      <c r="AC5" s="694"/>
      <c r="AD5" s="694"/>
      <c r="AE5" s="694"/>
      <c r="AF5" s="694"/>
      <c r="AG5" s="694"/>
      <c r="AH5" s="694"/>
      <c r="AI5" s="694"/>
      <c r="AJ5" s="694"/>
      <c r="AK5" s="694"/>
      <c r="AL5" s="694"/>
      <c r="AM5" s="694"/>
      <c r="AN5" s="694"/>
      <c r="AO5" s="694"/>
      <c r="AP5" s="626"/>
      <c r="AQ5" s="626"/>
      <c r="AR5" s="626"/>
      <c r="AS5" s="626"/>
      <c r="AT5" s="626"/>
      <c r="AU5" s="626"/>
      <c r="AV5" s="626"/>
      <c r="AW5" s="626"/>
      <c r="AX5" s="626"/>
      <c r="AY5" s="626"/>
      <c r="AZ5" s="626"/>
      <c r="BA5" s="626"/>
      <c r="BB5" s="626"/>
      <c r="BC5" s="626"/>
      <c r="BD5" s="626"/>
      <c r="BE5" s="626"/>
      <c r="BF5" s="626"/>
      <c r="BG5" s="626"/>
      <c r="BH5" s="626"/>
      <c r="BI5" s="626"/>
      <c r="BJ5" s="626"/>
      <c r="BK5" s="626"/>
      <c r="BL5" s="626"/>
      <c r="BM5" s="626"/>
      <c r="BN5" s="626"/>
      <c r="BO5" s="626"/>
      <c r="BP5" s="626"/>
      <c r="BQ5" s="626"/>
      <c r="BR5" s="626"/>
      <c r="BS5" s="626"/>
      <c r="BT5" s="626"/>
      <c r="BU5" s="626"/>
      <c r="BV5" s="626"/>
      <c r="BW5" s="626"/>
      <c r="BX5" s="626"/>
      <c r="BY5" s="626"/>
      <c r="BZ5" s="626"/>
      <c r="CA5" s="626"/>
      <c r="CB5" s="630"/>
    </row>
    <row r="6" spans="1:80" ht="30" customHeight="1">
      <c r="A6" s="626"/>
      <c r="B6" s="627"/>
      <c r="C6" s="626"/>
      <c r="D6" s="628"/>
      <c r="E6" s="628"/>
      <c r="F6" s="628"/>
      <c r="G6" s="694"/>
      <c r="H6" s="694"/>
      <c r="I6" s="694"/>
      <c r="J6" s="694"/>
      <c r="K6" s="694"/>
      <c r="L6" s="694"/>
      <c r="M6" s="694"/>
      <c r="N6" s="694"/>
      <c r="O6" s="694"/>
      <c r="P6" s="694"/>
      <c r="Q6" s="694"/>
      <c r="R6" s="694"/>
      <c r="S6" s="694"/>
      <c r="T6" s="694"/>
      <c r="U6" s="694"/>
      <c r="V6" s="694"/>
      <c r="W6" s="694"/>
      <c r="X6" s="694"/>
      <c r="Y6" s="694"/>
      <c r="Z6" s="694"/>
      <c r="AA6" s="694"/>
      <c r="AB6" s="694"/>
      <c r="AC6" s="694"/>
      <c r="AD6" s="694"/>
      <c r="AE6" s="694"/>
      <c r="AF6" s="694"/>
      <c r="AG6" s="694"/>
      <c r="AH6" s="694"/>
      <c r="AI6" s="694"/>
      <c r="AJ6" s="694"/>
      <c r="AK6" s="694"/>
      <c r="AL6" s="694"/>
      <c r="AM6" s="694"/>
      <c r="AN6" s="694"/>
      <c r="AO6" s="694"/>
      <c r="AP6" s="626"/>
      <c r="AQ6" s="626"/>
      <c r="AR6" s="626"/>
      <c r="AS6" s="626"/>
      <c r="AT6" s="626"/>
      <c r="AU6" s="626"/>
      <c r="AV6" s="626"/>
      <c r="AW6" s="626"/>
      <c r="AX6" s="626"/>
      <c r="AY6" s="626"/>
      <c r="AZ6" s="626"/>
      <c r="BA6" s="626"/>
      <c r="BB6" s="626"/>
      <c r="BC6" s="626"/>
      <c r="BD6" s="626"/>
      <c r="BE6" s="626"/>
      <c r="BF6" s="626"/>
      <c r="BG6" s="626"/>
      <c r="BH6" s="626"/>
      <c r="BI6" s="626"/>
      <c r="BJ6" s="626"/>
      <c r="BK6" s="626"/>
      <c r="BL6" s="626"/>
      <c r="BM6" s="626"/>
      <c r="BN6" s="626"/>
      <c r="BO6" s="626"/>
      <c r="BP6" s="626"/>
      <c r="BQ6" s="626"/>
      <c r="BR6" s="626"/>
      <c r="BS6" s="626"/>
      <c r="BT6" s="626"/>
      <c r="BU6" s="626"/>
      <c r="BV6" s="626"/>
      <c r="BW6" s="626"/>
      <c r="BX6" s="626"/>
      <c r="BY6" s="626"/>
      <c r="BZ6" s="626"/>
      <c r="CA6" s="626"/>
      <c r="CB6" s="630"/>
    </row>
    <row r="7" spans="1:80" ht="30" customHeight="1">
      <c r="A7" s="626"/>
      <c r="B7" s="627"/>
      <c r="C7" s="644" t="s">
        <v>2703</v>
      </c>
      <c r="D7" s="697" t="s">
        <v>2704</v>
      </c>
      <c r="E7" s="628"/>
      <c r="F7" s="626"/>
      <c r="G7" s="645"/>
      <c r="H7" s="695"/>
      <c r="I7" s="695"/>
      <c r="J7" s="694"/>
      <c r="K7" s="696"/>
      <c r="L7" s="696"/>
      <c r="M7" s="696"/>
      <c r="N7" s="696"/>
      <c r="O7" s="696"/>
      <c r="P7" s="694"/>
      <c r="Q7" s="694"/>
      <c r="R7" s="626"/>
      <c r="S7" s="626"/>
      <c r="T7" s="626"/>
      <c r="U7" s="626"/>
      <c r="V7" s="626"/>
      <c r="W7" s="626"/>
      <c r="X7" s="626"/>
      <c r="Y7" s="626"/>
      <c r="Z7" s="626"/>
      <c r="AA7" s="626"/>
      <c r="AB7" s="626"/>
      <c r="AC7" s="626"/>
      <c r="AD7" s="626"/>
      <c r="AE7" s="626"/>
      <c r="AF7" s="694"/>
      <c r="AG7" s="694"/>
      <c r="AH7" s="694"/>
      <c r="AI7" s="628"/>
      <c r="AJ7" s="708"/>
      <c r="AK7" s="709"/>
      <c r="AL7" s="695"/>
      <c r="AM7" s="695"/>
      <c r="AN7" s="694"/>
      <c r="AO7" s="696"/>
      <c r="AP7" s="696"/>
      <c r="AQ7" s="696"/>
      <c r="AR7" s="696"/>
      <c r="AS7" s="649"/>
      <c r="AT7" s="626"/>
      <c r="AU7" s="626"/>
      <c r="AV7" s="626"/>
      <c r="AW7" s="626"/>
      <c r="AX7" s="626"/>
      <c r="AY7" s="626"/>
      <c r="AZ7" s="626"/>
      <c r="BA7" s="626"/>
      <c r="BB7" s="626"/>
      <c r="BC7" s="626"/>
      <c r="BD7" s="626"/>
      <c r="BE7" s="626"/>
      <c r="BF7" s="626"/>
      <c r="BG7" s="626"/>
      <c r="BH7" s="626"/>
      <c r="BI7" s="626"/>
      <c r="BJ7" s="626"/>
      <c r="BK7" s="626"/>
      <c r="BL7" s="626"/>
      <c r="BM7" s="626"/>
      <c r="BN7" s="626"/>
      <c r="BO7" s="626"/>
      <c r="BP7" s="626"/>
      <c r="BQ7" s="626"/>
      <c r="BR7" s="626"/>
      <c r="BS7" s="626"/>
      <c r="BT7" s="626"/>
      <c r="BU7" s="626"/>
      <c r="BV7" s="626"/>
      <c r="BW7" s="626"/>
      <c r="BX7" s="626"/>
      <c r="BY7" s="626"/>
      <c r="BZ7" s="626"/>
      <c r="CA7" s="626"/>
      <c r="CB7" s="630"/>
    </row>
    <row r="8" spans="1:80" ht="30" customHeight="1">
      <c r="A8" s="626"/>
      <c r="B8" s="627"/>
      <c r="C8" s="626"/>
      <c r="D8" s="642" t="s">
        <v>2705</v>
      </c>
      <c r="E8" s="628"/>
      <c r="F8" s="626"/>
      <c r="G8" s="645"/>
      <c r="H8" s="695"/>
      <c r="I8" s="695"/>
      <c r="J8" s="694"/>
      <c r="K8" s="696"/>
      <c r="L8" s="696"/>
      <c r="M8" s="696"/>
      <c r="N8" s="696"/>
      <c r="O8" s="696"/>
      <c r="P8" s="694"/>
      <c r="Q8" s="694"/>
      <c r="R8" s="626"/>
      <c r="S8" s="626"/>
      <c r="T8" s="626"/>
      <c r="U8" s="626"/>
      <c r="V8" s="626"/>
      <c r="W8" s="626"/>
      <c r="X8" s="626"/>
      <c r="Y8" s="626"/>
      <c r="Z8" s="626"/>
      <c r="AA8" s="626"/>
      <c r="AB8" s="626"/>
      <c r="AC8" s="626"/>
      <c r="AD8" s="626"/>
      <c r="AE8" s="626"/>
      <c r="AF8" s="694"/>
      <c r="AG8" s="694"/>
      <c r="AH8" s="694"/>
      <c r="AI8" s="628"/>
      <c r="AJ8" s="708"/>
      <c r="AK8" s="709"/>
      <c r="AL8" s="631"/>
      <c r="AM8" s="631"/>
      <c r="AN8" s="631"/>
      <c r="AO8" s="631"/>
      <c r="AP8" s="631"/>
      <c r="AQ8" s="631"/>
      <c r="AR8" s="631"/>
      <c r="AS8" s="631"/>
      <c r="AT8" s="631"/>
      <c r="AU8" s="631"/>
      <c r="AV8" s="631"/>
      <c r="AW8" s="631"/>
      <c r="AX8" s="631"/>
      <c r="AY8" s="631"/>
      <c r="AZ8" s="631"/>
      <c r="BA8" s="631"/>
      <c r="BB8" s="631"/>
      <c r="BC8" s="631"/>
      <c r="BD8" s="631"/>
      <c r="BE8" s="631"/>
      <c r="BF8" s="631"/>
      <c r="BG8" s="631"/>
      <c r="BH8" s="631"/>
      <c r="BI8" s="631"/>
      <c r="BJ8" s="631"/>
      <c r="BK8" s="631"/>
      <c r="BL8" s="631"/>
      <c r="BM8" s="631"/>
      <c r="BN8" s="631"/>
      <c r="BO8" s="631"/>
      <c r="BP8" s="631"/>
      <c r="BQ8" s="631"/>
      <c r="BR8" s="631"/>
      <c r="BS8" s="631"/>
      <c r="BT8" s="626"/>
      <c r="BU8" s="626"/>
      <c r="BV8" s="626"/>
      <c r="BW8" s="626"/>
      <c r="BX8" s="626"/>
      <c r="BY8" s="626"/>
      <c r="BZ8" s="631"/>
      <c r="CA8" s="626"/>
      <c r="CB8" s="630"/>
    </row>
    <row r="9" spans="1:80" ht="30" customHeight="1">
      <c r="A9" s="626"/>
      <c r="B9" s="627"/>
      <c r="C9" s="626"/>
      <c r="D9" s="642"/>
      <c r="E9" s="628"/>
      <c r="F9" s="626"/>
      <c r="G9" s="645"/>
      <c r="H9" s="695"/>
      <c r="I9" s="695"/>
      <c r="J9" s="694"/>
      <c r="K9" s="696"/>
      <c r="L9" s="696"/>
      <c r="M9" s="696"/>
      <c r="N9" s="696"/>
      <c r="O9" s="696"/>
      <c r="P9" s="694"/>
      <c r="Q9" s="694"/>
      <c r="R9" s="626"/>
      <c r="S9" s="626"/>
      <c r="T9" s="626"/>
      <c r="U9" s="626"/>
      <c r="V9" s="626"/>
      <c r="W9" s="626"/>
      <c r="X9" s="626"/>
      <c r="Y9" s="626"/>
      <c r="Z9" s="626"/>
      <c r="AA9" s="626"/>
      <c r="AB9" s="626"/>
      <c r="AC9" s="626"/>
      <c r="AD9" s="626"/>
      <c r="AE9" s="626"/>
      <c r="AF9" s="694"/>
      <c r="AG9" s="694"/>
      <c r="AH9" s="694"/>
      <c r="AI9" s="628"/>
      <c r="AJ9" s="708"/>
      <c r="AK9" s="709"/>
      <c r="AL9" s="631"/>
      <c r="AM9" s="631"/>
      <c r="AN9" s="631"/>
      <c r="AO9" s="631"/>
      <c r="AP9" s="631"/>
      <c r="AQ9" s="631"/>
      <c r="AR9" s="631"/>
      <c r="AS9" s="631"/>
      <c r="AT9" s="631"/>
      <c r="AU9" s="631"/>
      <c r="AV9" s="631"/>
      <c r="AW9" s="631"/>
      <c r="AX9" s="631"/>
      <c r="AY9" s="631"/>
      <c r="AZ9" s="631"/>
      <c r="BA9" s="631"/>
      <c r="BB9" s="631"/>
      <c r="BC9" s="631"/>
      <c r="BD9" s="631"/>
      <c r="BE9" s="631"/>
      <c r="BF9" s="631"/>
      <c r="BG9" s="631"/>
      <c r="BH9" s="631"/>
      <c r="BI9" s="631"/>
      <c r="BJ9" s="631"/>
      <c r="BK9" s="631"/>
      <c r="BL9" s="631"/>
      <c r="BM9" s="631"/>
      <c r="BN9" s="631"/>
      <c r="BO9" s="631"/>
      <c r="BP9" s="631"/>
      <c r="BQ9" s="631"/>
      <c r="BR9" s="631"/>
      <c r="BS9" s="631"/>
      <c r="BT9" s="626"/>
      <c r="BU9" s="626"/>
      <c r="BV9" s="626"/>
      <c r="BW9" s="626"/>
      <c r="BX9" s="626"/>
      <c r="BY9" s="626"/>
      <c r="BZ9" s="631"/>
      <c r="CA9" s="626"/>
      <c r="CB9" s="630"/>
    </row>
    <row r="10" spans="1:80" ht="30" customHeight="1">
      <c r="A10" s="626"/>
      <c r="B10" s="627"/>
      <c r="C10" s="626"/>
      <c r="D10" s="642"/>
      <c r="E10" s="628"/>
      <c r="F10" s="626"/>
      <c r="G10" s="645"/>
      <c r="H10" s="695"/>
      <c r="I10" s="695"/>
      <c r="J10" s="694"/>
      <c r="K10" s="696"/>
      <c r="L10" s="696"/>
      <c r="M10" s="696"/>
      <c r="N10" s="696"/>
      <c r="O10" s="696"/>
      <c r="P10" s="694"/>
      <c r="Q10" s="694"/>
      <c r="R10" s="626"/>
      <c r="S10" s="626"/>
      <c r="T10" s="626"/>
      <c r="U10" s="626"/>
      <c r="V10" s="626"/>
      <c r="W10" s="626"/>
      <c r="X10" s="626"/>
      <c r="Y10" s="626"/>
      <c r="Z10" s="626"/>
      <c r="AA10" s="626"/>
      <c r="AB10" s="626"/>
      <c r="AC10" s="626"/>
      <c r="AD10" s="3940">
        <v>3420</v>
      </c>
      <c r="AE10" s="3940"/>
      <c r="AF10" s="3940"/>
      <c r="AG10" s="3940"/>
      <c r="AH10" s="694"/>
      <c r="AI10" s="628"/>
      <c r="AJ10" s="708"/>
      <c r="AK10" s="709"/>
      <c r="AL10" s="631"/>
      <c r="AM10" s="631"/>
      <c r="AN10" s="631"/>
      <c r="AO10" s="631"/>
      <c r="AP10" s="631"/>
      <c r="AQ10" s="631"/>
      <c r="AR10" s="631"/>
      <c r="AS10" s="631"/>
      <c r="AT10" s="631"/>
      <c r="AU10" s="642"/>
      <c r="AV10" s="628"/>
      <c r="AW10" s="626"/>
      <c r="AX10" s="645"/>
      <c r="AY10" s="695"/>
      <c r="AZ10" s="695"/>
      <c r="BA10" s="694"/>
      <c r="BB10" s="696"/>
      <c r="BC10" s="696"/>
      <c r="BD10" s="696"/>
      <c r="BE10" s="696"/>
      <c r="BF10" s="696"/>
      <c r="BG10" s="694"/>
      <c r="BH10" s="694"/>
      <c r="BI10" s="626"/>
      <c r="BJ10" s="626"/>
      <c r="BK10" s="626"/>
      <c r="BL10" s="626"/>
      <c r="BM10" s="626"/>
      <c r="BN10" s="626"/>
      <c r="BO10" s="626"/>
      <c r="BP10" s="626"/>
      <c r="BQ10" s="626"/>
      <c r="BR10" s="626"/>
      <c r="BS10" s="626"/>
      <c r="BT10" s="626"/>
      <c r="BU10" s="3940">
        <v>3420</v>
      </c>
      <c r="BV10" s="3940"/>
      <c r="BW10" s="3940"/>
      <c r="BX10" s="3940"/>
      <c r="BY10" s="694"/>
      <c r="BZ10" s="628"/>
      <c r="CA10" s="708"/>
      <c r="CB10" s="630"/>
    </row>
    <row r="11" spans="1:80" ht="30" customHeight="1">
      <c r="A11" s="626"/>
      <c r="B11" s="627"/>
      <c r="C11" s="626"/>
      <c r="D11" s="711" t="s">
        <v>6</v>
      </c>
      <c r="E11" s="628"/>
      <c r="F11" s="644" t="s">
        <v>2706</v>
      </c>
      <c r="G11" s="645"/>
      <c r="H11" s="695"/>
      <c r="I11" s="695"/>
      <c r="J11" s="694"/>
      <c r="K11" s="696"/>
      <c r="L11" s="696"/>
      <c r="M11" s="696"/>
      <c r="N11" s="696"/>
      <c r="O11" s="696"/>
      <c r="P11" s="694"/>
      <c r="Q11" s="694"/>
      <c r="R11" s="626"/>
      <c r="S11" s="626"/>
      <c r="T11" s="3941" t="s">
        <v>52</v>
      </c>
      <c r="U11" s="3942"/>
      <c r="V11" s="3952"/>
      <c r="W11" s="3953"/>
      <c r="X11" s="3953"/>
      <c r="Y11" s="3953"/>
      <c r="Z11" s="3953"/>
      <c r="AA11" s="3953"/>
      <c r="AB11" s="3953"/>
      <c r="AC11" s="3953"/>
      <c r="AD11" s="3953"/>
      <c r="AE11" s="3953"/>
      <c r="AF11" s="3953"/>
      <c r="AG11" s="3954"/>
      <c r="AH11" s="3958" t="s">
        <v>45</v>
      </c>
      <c r="AI11" s="3959"/>
      <c r="AJ11" s="708"/>
      <c r="AK11" s="709"/>
      <c r="AL11" s="631"/>
      <c r="AM11" s="631"/>
      <c r="AN11" s="631"/>
      <c r="AO11" s="631"/>
      <c r="AP11" s="631"/>
      <c r="AQ11" s="631"/>
      <c r="AR11" s="631"/>
      <c r="AS11" s="631"/>
      <c r="AT11" s="631"/>
      <c r="AU11" s="711" t="s">
        <v>26</v>
      </c>
      <c r="AV11" s="628"/>
      <c r="AW11" s="644" t="s">
        <v>2714</v>
      </c>
      <c r="AX11" s="645"/>
      <c r="AY11" s="695"/>
      <c r="AZ11" s="695"/>
      <c r="BA11" s="694"/>
      <c r="BB11" s="696"/>
      <c r="BC11" s="696"/>
      <c r="BD11" s="696"/>
      <c r="BE11" s="696"/>
      <c r="BF11" s="696"/>
      <c r="BG11" s="694"/>
      <c r="BH11" s="694"/>
      <c r="BI11" s="626"/>
      <c r="BJ11" s="626"/>
      <c r="BK11" s="3941" t="s">
        <v>56</v>
      </c>
      <c r="BL11" s="3942"/>
      <c r="BM11" s="3952"/>
      <c r="BN11" s="3953"/>
      <c r="BO11" s="3953"/>
      <c r="BP11" s="3953"/>
      <c r="BQ11" s="3953"/>
      <c r="BR11" s="3953"/>
      <c r="BS11" s="3953"/>
      <c r="BT11" s="3953"/>
      <c r="BU11" s="3953"/>
      <c r="BV11" s="3953"/>
      <c r="BW11" s="3953"/>
      <c r="BX11" s="3954"/>
      <c r="BY11" s="3958" t="s">
        <v>45</v>
      </c>
      <c r="BZ11" s="3959"/>
      <c r="CA11" s="708"/>
      <c r="CB11" s="630"/>
    </row>
    <row r="12" spans="1:80" ht="30" customHeight="1">
      <c r="A12" s="626"/>
      <c r="B12" s="627"/>
      <c r="C12" s="626"/>
      <c r="D12" s="712"/>
      <c r="E12" s="628"/>
      <c r="F12" s="636" t="s">
        <v>2707</v>
      </c>
      <c r="G12" s="645"/>
      <c r="H12" s="695"/>
      <c r="I12" s="695"/>
      <c r="J12" s="694"/>
      <c r="K12" s="696"/>
      <c r="L12" s="696"/>
      <c r="M12" s="696"/>
      <c r="N12" s="696"/>
      <c r="O12" s="696"/>
      <c r="P12" s="694"/>
      <c r="Q12" s="694"/>
      <c r="R12" s="626"/>
      <c r="S12" s="626"/>
      <c r="T12" s="3943"/>
      <c r="U12" s="3942"/>
      <c r="V12" s="3955"/>
      <c r="W12" s="3956"/>
      <c r="X12" s="3956"/>
      <c r="Y12" s="3956"/>
      <c r="Z12" s="3956"/>
      <c r="AA12" s="3956"/>
      <c r="AB12" s="3956"/>
      <c r="AC12" s="3956"/>
      <c r="AD12" s="3956"/>
      <c r="AE12" s="3956"/>
      <c r="AF12" s="3956"/>
      <c r="AG12" s="3957"/>
      <c r="AH12" s="3958"/>
      <c r="AI12" s="3959"/>
      <c r="AJ12" s="708"/>
      <c r="AK12" s="709"/>
      <c r="AL12" s="631"/>
      <c r="AM12" s="631"/>
      <c r="AN12" s="631"/>
      <c r="AO12" s="631"/>
      <c r="AP12" s="631"/>
      <c r="AQ12" s="631"/>
      <c r="AR12" s="631"/>
      <c r="AS12" s="631"/>
      <c r="AT12" s="631"/>
      <c r="AU12" s="712"/>
      <c r="AV12" s="628"/>
      <c r="AW12" s="636" t="s">
        <v>2715</v>
      </c>
      <c r="AX12" s="645"/>
      <c r="AY12" s="695"/>
      <c r="AZ12" s="695"/>
      <c r="BA12" s="694"/>
      <c r="BB12" s="696"/>
      <c r="BC12" s="696"/>
      <c r="BD12" s="696"/>
      <c r="BE12" s="696"/>
      <c r="BF12" s="696"/>
      <c r="BG12" s="694"/>
      <c r="BH12" s="694"/>
      <c r="BI12" s="626"/>
      <c r="BJ12" s="626"/>
      <c r="BK12" s="3943"/>
      <c r="BL12" s="3942"/>
      <c r="BM12" s="3955"/>
      <c r="BN12" s="3956"/>
      <c r="BO12" s="3956"/>
      <c r="BP12" s="3956"/>
      <c r="BQ12" s="3956"/>
      <c r="BR12" s="3956"/>
      <c r="BS12" s="3956"/>
      <c r="BT12" s="3956"/>
      <c r="BU12" s="3956"/>
      <c r="BV12" s="3956"/>
      <c r="BW12" s="3956"/>
      <c r="BX12" s="3957"/>
      <c r="BY12" s="3958"/>
      <c r="BZ12" s="3959"/>
      <c r="CA12" s="708"/>
      <c r="CB12" s="630"/>
    </row>
    <row r="13" spans="1:80" ht="30" customHeight="1">
      <c r="A13" s="626"/>
      <c r="B13" s="627"/>
      <c r="C13" s="626"/>
      <c r="D13" s="645"/>
      <c r="E13" s="628"/>
      <c r="F13" s="643"/>
      <c r="G13" s="645"/>
      <c r="H13" s="695"/>
      <c r="I13" s="695"/>
      <c r="J13" s="694"/>
      <c r="K13" s="696"/>
      <c r="L13" s="696"/>
      <c r="M13" s="696"/>
      <c r="N13" s="696"/>
      <c r="O13" s="696"/>
      <c r="P13" s="694"/>
      <c r="Q13" s="694"/>
      <c r="R13" s="626"/>
      <c r="S13" s="626"/>
      <c r="T13" s="626"/>
      <c r="U13" s="626"/>
      <c r="V13" s="626"/>
      <c r="W13" s="626"/>
      <c r="X13" s="626"/>
      <c r="Y13" s="626"/>
      <c r="Z13" s="626"/>
      <c r="AA13" s="626"/>
      <c r="AB13" s="626"/>
      <c r="AC13" s="626"/>
      <c r="AD13" s="626"/>
      <c r="AE13" s="626"/>
      <c r="AF13" s="694"/>
      <c r="AG13" s="694"/>
      <c r="AH13" s="694"/>
      <c r="AI13" s="628"/>
      <c r="AJ13" s="708"/>
      <c r="AK13" s="709"/>
      <c r="AL13" s="631"/>
      <c r="AM13" s="631"/>
      <c r="AN13" s="631"/>
      <c r="AO13" s="631"/>
      <c r="AP13" s="631"/>
      <c r="AQ13" s="631"/>
      <c r="AR13" s="631"/>
      <c r="AS13" s="631"/>
      <c r="AT13" s="631"/>
      <c r="AU13" s="631"/>
      <c r="AV13" s="631"/>
      <c r="AW13" s="631"/>
      <c r="AX13" s="631"/>
      <c r="AY13" s="631"/>
      <c r="AZ13" s="631"/>
      <c r="BA13" s="631"/>
      <c r="BB13" s="631"/>
      <c r="BC13" s="631"/>
      <c r="BD13" s="631"/>
      <c r="BE13" s="631"/>
      <c r="BF13" s="631"/>
      <c r="BG13" s="631"/>
      <c r="BH13" s="631"/>
      <c r="BI13" s="631"/>
      <c r="BJ13" s="631"/>
      <c r="BK13" s="631"/>
      <c r="BL13" s="631"/>
      <c r="BM13" s="631"/>
      <c r="BN13" s="631"/>
      <c r="BO13" s="631"/>
      <c r="BP13" s="631"/>
      <c r="BQ13" s="631"/>
      <c r="BR13" s="631"/>
      <c r="BS13" s="631"/>
      <c r="BT13" s="626"/>
      <c r="BU13" s="631"/>
      <c r="BV13" s="631"/>
      <c r="BW13" s="631"/>
      <c r="BX13" s="631"/>
      <c r="BY13" s="631"/>
      <c r="BZ13" s="631"/>
      <c r="CA13" s="631"/>
      <c r="CB13" s="630"/>
    </row>
    <row r="14" spans="1:80" ht="30" customHeight="1">
      <c r="A14" s="626"/>
      <c r="B14" s="627"/>
      <c r="C14" s="626"/>
      <c r="D14" s="641" t="s">
        <v>7</v>
      </c>
      <c r="E14" s="628"/>
      <c r="F14" s="644" t="s">
        <v>2708</v>
      </c>
      <c r="G14" s="645"/>
      <c r="H14" s="695"/>
      <c r="I14" s="695"/>
      <c r="J14" s="694"/>
      <c r="K14" s="696"/>
      <c r="L14" s="696"/>
      <c r="M14" s="696"/>
      <c r="N14" s="696"/>
      <c r="O14" s="696"/>
      <c r="P14" s="694"/>
      <c r="Q14" s="694"/>
      <c r="R14" s="626"/>
      <c r="S14" s="626"/>
      <c r="T14" s="3941" t="s">
        <v>53</v>
      </c>
      <c r="U14" s="3942"/>
      <c r="V14" s="3952"/>
      <c r="W14" s="3953"/>
      <c r="X14" s="3953"/>
      <c r="Y14" s="3953"/>
      <c r="Z14" s="3953"/>
      <c r="AA14" s="3953"/>
      <c r="AB14" s="3953"/>
      <c r="AC14" s="3953"/>
      <c r="AD14" s="3953"/>
      <c r="AE14" s="3953"/>
      <c r="AF14" s="3953"/>
      <c r="AG14" s="3954"/>
      <c r="AH14" s="3958" t="s">
        <v>45</v>
      </c>
      <c r="AI14" s="3959"/>
      <c r="AJ14" s="708"/>
      <c r="AK14" s="709"/>
      <c r="AL14" s="631"/>
      <c r="AM14" s="631"/>
      <c r="AN14" s="631"/>
      <c r="AO14" s="631"/>
      <c r="AP14" s="631"/>
      <c r="AQ14" s="631"/>
      <c r="AR14" s="631"/>
      <c r="AS14" s="631"/>
      <c r="AT14" s="631"/>
      <c r="AU14" s="711" t="s">
        <v>28</v>
      </c>
      <c r="AV14" s="628"/>
      <c r="AW14" s="644" t="s">
        <v>2716</v>
      </c>
      <c r="AX14" s="645"/>
      <c r="AY14" s="695"/>
      <c r="AZ14" s="695"/>
      <c r="BA14" s="694"/>
      <c r="BB14" s="696"/>
      <c r="BC14" s="696"/>
      <c r="BD14" s="696"/>
      <c r="BE14" s="696"/>
      <c r="BF14" s="696"/>
      <c r="BG14" s="694"/>
      <c r="BH14" s="694"/>
      <c r="BI14" s="626"/>
      <c r="BJ14" s="626"/>
      <c r="BK14" s="3941" t="s">
        <v>57</v>
      </c>
      <c r="BL14" s="3942"/>
      <c r="BM14" s="3952"/>
      <c r="BN14" s="3953"/>
      <c r="BO14" s="3953"/>
      <c r="BP14" s="3953"/>
      <c r="BQ14" s="3953"/>
      <c r="BR14" s="3953"/>
      <c r="BS14" s="3953"/>
      <c r="BT14" s="3953"/>
      <c r="BU14" s="3953"/>
      <c r="BV14" s="3953"/>
      <c r="BW14" s="3953"/>
      <c r="BX14" s="3954"/>
      <c r="BY14" s="3958" t="s">
        <v>45</v>
      </c>
      <c r="BZ14" s="3959"/>
      <c r="CA14" s="631"/>
      <c r="CB14" s="630"/>
    </row>
    <row r="15" spans="1:80" ht="30" customHeight="1">
      <c r="A15" s="626"/>
      <c r="B15" s="627"/>
      <c r="C15" s="626"/>
      <c r="D15" s="641"/>
      <c r="E15" s="628"/>
      <c r="F15" s="636" t="s">
        <v>2709</v>
      </c>
      <c r="G15" s="645"/>
      <c r="H15" s="695"/>
      <c r="I15" s="695"/>
      <c r="J15" s="694"/>
      <c r="K15" s="696"/>
      <c r="L15" s="696"/>
      <c r="M15" s="696"/>
      <c r="N15" s="696"/>
      <c r="O15" s="696"/>
      <c r="P15" s="694"/>
      <c r="Q15" s="694"/>
      <c r="R15" s="626"/>
      <c r="S15" s="626"/>
      <c r="T15" s="3943"/>
      <c r="U15" s="3942"/>
      <c r="V15" s="3955"/>
      <c r="W15" s="3956"/>
      <c r="X15" s="3956"/>
      <c r="Y15" s="3956"/>
      <c r="Z15" s="3956"/>
      <c r="AA15" s="3956"/>
      <c r="AB15" s="3956"/>
      <c r="AC15" s="3956"/>
      <c r="AD15" s="3956"/>
      <c r="AE15" s="3956"/>
      <c r="AF15" s="3956"/>
      <c r="AG15" s="3957"/>
      <c r="AH15" s="3958"/>
      <c r="AI15" s="3959"/>
      <c r="AJ15" s="708"/>
      <c r="AK15" s="709"/>
      <c r="AL15" s="631"/>
      <c r="AM15" s="631"/>
      <c r="AN15" s="631"/>
      <c r="AO15" s="631"/>
      <c r="AP15" s="631"/>
      <c r="AQ15" s="631"/>
      <c r="AR15" s="631"/>
      <c r="AS15" s="631"/>
      <c r="AT15" s="631"/>
      <c r="AU15" s="712"/>
      <c r="AV15" s="628"/>
      <c r="AW15" s="636" t="s">
        <v>2717</v>
      </c>
      <c r="AX15" s="645"/>
      <c r="AY15" s="695"/>
      <c r="AZ15" s="695"/>
      <c r="BA15" s="694"/>
      <c r="BB15" s="696"/>
      <c r="BC15" s="696"/>
      <c r="BD15" s="696"/>
      <c r="BE15" s="696"/>
      <c r="BF15" s="696"/>
      <c r="BG15" s="694"/>
      <c r="BH15" s="694"/>
      <c r="BI15" s="626"/>
      <c r="BJ15" s="626"/>
      <c r="BK15" s="3943"/>
      <c r="BL15" s="3942"/>
      <c r="BM15" s="3955"/>
      <c r="BN15" s="3956"/>
      <c r="BO15" s="3956"/>
      <c r="BP15" s="3956"/>
      <c r="BQ15" s="3956"/>
      <c r="BR15" s="3956"/>
      <c r="BS15" s="3956"/>
      <c r="BT15" s="3956"/>
      <c r="BU15" s="3956"/>
      <c r="BV15" s="3956"/>
      <c r="BW15" s="3956"/>
      <c r="BX15" s="3957"/>
      <c r="BY15" s="3958"/>
      <c r="BZ15" s="3959"/>
      <c r="CA15" s="631"/>
      <c r="CB15" s="630"/>
    </row>
    <row r="16" spans="1:80" ht="30" customHeight="1">
      <c r="A16" s="626"/>
      <c r="B16" s="627"/>
      <c r="C16" s="626"/>
      <c r="D16" s="699"/>
      <c r="E16" s="628"/>
      <c r="F16" s="643"/>
      <c r="G16" s="645"/>
      <c r="H16" s="695"/>
      <c r="I16" s="695"/>
      <c r="J16" s="694"/>
      <c r="K16" s="696"/>
      <c r="L16" s="696"/>
      <c r="M16" s="696"/>
      <c r="N16" s="696"/>
      <c r="O16" s="696"/>
      <c r="P16" s="694"/>
      <c r="Q16" s="694"/>
      <c r="R16" s="626"/>
      <c r="S16" s="626"/>
      <c r="T16" s="626"/>
      <c r="U16" s="626"/>
      <c r="V16" s="626"/>
      <c r="W16" s="626"/>
      <c r="X16" s="626"/>
      <c r="Y16" s="626"/>
      <c r="Z16" s="626"/>
      <c r="AA16" s="626"/>
      <c r="AB16" s="626"/>
      <c r="AC16" s="626"/>
      <c r="AD16" s="626"/>
      <c r="AE16" s="626"/>
      <c r="AF16" s="694"/>
      <c r="AG16" s="694"/>
      <c r="AH16" s="694"/>
      <c r="AI16" s="628"/>
      <c r="AJ16" s="708"/>
      <c r="AK16" s="709"/>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1"/>
      <c r="BW16" s="631"/>
      <c r="BX16" s="631"/>
      <c r="BY16" s="631"/>
      <c r="BZ16" s="631"/>
      <c r="CA16" s="631"/>
      <c r="CB16" s="630"/>
    </row>
    <row r="17" spans="1:80" ht="30" customHeight="1">
      <c r="A17" s="626"/>
      <c r="B17" s="627"/>
      <c r="C17" s="626"/>
      <c r="D17" s="641" t="s">
        <v>646</v>
      </c>
      <c r="E17" s="628"/>
      <c r="F17" s="644" t="s">
        <v>2710</v>
      </c>
      <c r="G17" s="645"/>
      <c r="H17" s="695"/>
      <c r="I17" s="695"/>
      <c r="J17" s="694"/>
      <c r="K17" s="696"/>
      <c r="L17" s="696"/>
      <c r="M17" s="696"/>
      <c r="N17" s="696"/>
      <c r="O17" s="696"/>
      <c r="P17" s="694"/>
      <c r="Q17" s="694"/>
      <c r="R17" s="626"/>
      <c r="S17" s="626"/>
      <c r="T17" s="3941" t="s">
        <v>54</v>
      </c>
      <c r="U17" s="3942"/>
      <c r="V17" s="3952"/>
      <c r="W17" s="3953"/>
      <c r="X17" s="3953"/>
      <c r="Y17" s="3953"/>
      <c r="Z17" s="3953"/>
      <c r="AA17" s="3953"/>
      <c r="AB17" s="3953"/>
      <c r="AC17" s="3953"/>
      <c r="AD17" s="3953"/>
      <c r="AE17" s="3953"/>
      <c r="AF17" s="3953"/>
      <c r="AG17" s="3954"/>
      <c r="AH17" s="3958" t="s">
        <v>45</v>
      </c>
      <c r="AI17" s="3959"/>
      <c r="AJ17" s="708"/>
      <c r="AK17" s="709"/>
      <c r="AL17" s="631"/>
      <c r="AM17" s="631"/>
      <c r="AN17" s="631"/>
      <c r="AO17" s="631"/>
      <c r="AP17" s="631"/>
      <c r="AQ17" s="631"/>
      <c r="AR17" s="631"/>
      <c r="AS17" s="631"/>
      <c r="AT17" s="631"/>
      <c r="AU17" s="711" t="s">
        <v>30</v>
      </c>
      <c r="AV17" s="628"/>
      <c r="AW17" s="644" t="s">
        <v>102</v>
      </c>
      <c r="AX17" s="645"/>
      <c r="AY17" s="695"/>
      <c r="AZ17" s="695"/>
      <c r="BA17" s="694"/>
      <c r="BB17" s="696"/>
      <c r="BC17" s="696"/>
      <c r="BD17" s="696"/>
      <c r="BE17" s="696"/>
      <c r="BF17" s="696"/>
      <c r="BG17" s="694"/>
      <c r="BH17" s="694"/>
      <c r="BI17" s="626"/>
      <c r="BJ17" s="626"/>
      <c r="BK17" s="3941" t="s">
        <v>58</v>
      </c>
      <c r="BL17" s="3942"/>
      <c r="BM17" s="3952"/>
      <c r="BN17" s="3953"/>
      <c r="BO17" s="3953"/>
      <c r="BP17" s="3953"/>
      <c r="BQ17" s="3953"/>
      <c r="BR17" s="3953"/>
      <c r="BS17" s="3953"/>
      <c r="BT17" s="3953"/>
      <c r="BU17" s="3953"/>
      <c r="BV17" s="3953"/>
      <c r="BW17" s="3953"/>
      <c r="BX17" s="3954"/>
      <c r="BY17" s="3958" t="s">
        <v>45</v>
      </c>
      <c r="BZ17" s="3959"/>
      <c r="CA17" s="626"/>
      <c r="CB17" s="630"/>
    </row>
    <row r="18" spans="1:80" ht="30" customHeight="1">
      <c r="A18" s="626"/>
      <c r="B18" s="627"/>
      <c r="C18" s="626"/>
      <c r="D18" s="642"/>
      <c r="E18" s="628"/>
      <c r="F18" s="636" t="s">
        <v>2711</v>
      </c>
      <c r="G18" s="645"/>
      <c r="H18" s="695"/>
      <c r="I18" s="695"/>
      <c r="J18" s="694"/>
      <c r="K18" s="696"/>
      <c r="L18" s="696"/>
      <c r="M18" s="696"/>
      <c r="N18" s="696"/>
      <c r="O18" s="696"/>
      <c r="P18" s="694"/>
      <c r="Q18" s="694"/>
      <c r="R18" s="626"/>
      <c r="S18" s="626"/>
      <c r="T18" s="3943"/>
      <c r="U18" s="3942"/>
      <c r="V18" s="3955"/>
      <c r="W18" s="3956"/>
      <c r="X18" s="3956"/>
      <c r="Y18" s="3956"/>
      <c r="Z18" s="3956"/>
      <c r="AA18" s="3956"/>
      <c r="AB18" s="3956"/>
      <c r="AC18" s="3956"/>
      <c r="AD18" s="3956"/>
      <c r="AE18" s="3956"/>
      <c r="AF18" s="3956"/>
      <c r="AG18" s="3957"/>
      <c r="AH18" s="3958"/>
      <c r="AI18" s="3959"/>
      <c r="AJ18" s="708"/>
      <c r="AK18" s="709"/>
      <c r="AL18" s="631"/>
      <c r="AM18" s="631"/>
      <c r="AN18" s="631"/>
      <c r="AO18" s="631"/>
      <c r="AP18" s="631"/>
      <c r="AQ18" s="631"/>
      <c r="AR18" s="631"/>
      <c r="AS18" s="631"/>
      <c r="AT18" s="631"/>
      <c r="AU18" s="712"/>
      <c r="AV18" s="628"/>
      <c r="AW18" s="636" t="s">
        <v>103</v>
      </c>
      <c r="AX18" s="645"/>
      <c r="AY18" s="695"/>
      <c r="AZ18" s="695"/>
      <c r="BA18" s="694"/>
      <c r="BB18" s="696"/>
      <c r="BC18" s="696"/>
      <c r="BD18" s="696"/>
      <c r="BE18" s="696"/>
      <c r="BF18" s="696"/>
      <c r="BG18" s="694"/>
      <c r="BH18" s="694"/>
      <c r="BI18" s="626"/>
      <c r="BJ18" s="626"/>
      <c r="BK18" s="3943"/>
      <c r="BL18" s="3942"/>
      <c r="BM18" s="3955"/>
      <c r="BN18" s="3956"/>
      <c r="BO18" s="3956"/>
      <c r="BP18" s="3956"/>
      <c r="BQ18" s="3956"/>
      <c r="BR18" s="3956"/>
      <c r="BS18" s="3956"/>
      <c r="BT18" s="3956"/>
      <c r="BU18" s="3956"/>
      <c r="BV18" s="3956"/>
      <c r="BW18" s="3956"/>
      <c r="BX18" s="3957"/>
      <c r="BY18" s="3958"/>
      <c r="BZ18" s="3959"/>
      <c r="CA18" s="626"/>
      <c r="CB18" s="630"/>
    </row>
    <row r="19" spans="1:80" ht="30" customHeight="1">
      <c r="A19" s="626"/>
      <c r="B19" s="627"/>
      <c r="C19" s="626"/>
      <c r="D19" s="642"/>
      <c r="E19" s="628"/>
      <c r="F19" s="643"/>
      <c r="G19" s="645"/>
      <c r="H19" s="695"/>
      <c r="I19" s="695"/>
      <c r="J19" s="694"/>
      <c r="K19" s="696"/>
      <c r="L19" s="696"/>
      <c r="M19" s="696"/>
      <c r="N19" s="696"/>
      <c r="O19" s="696"/>
      <c r="P19" s="694"/>
      <c r="Q19" s="694"/>
      <c r="R19" s="626"/>
      <c r="S19" s="626"/>
      <c r="T19" s="626"/>
      <c r="U19" s="626"/>
      <c r="V19" s="626"/>
      <c r="W19" s="626"/>
      <c r="X19" s="626"/>
      <c r="Y19" s="626"/>
      <c r="Z19" s="626"/>
      <c r="AA19" s="626"/>
      <c r="AB19" s="626"/>
      <c r="AC19" s="626"/>
      <c r="AD19" s="626"/>
      <c r="AE19" s="626"/>
      <c r="AF19" s="694"/>
      <c r="AG19" s="694"/>
      <c r="AH19" s="694"/>
      <c r="AI19" s="628"/>
      <c r="AJ19" s="708"/>
      <c r="AK19" s="709"/>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631"/>
      <c r="BT19" s="631"/>
      <c r="BU19" s="631"/>
      <c r="BV19" s="631"/>
      <c r="BW19" s="631"/>
      <c r="BX19" s="631"/>
      <c r="BY19" s="631"/>
      <c r="BZ19" s="631"/>
      <c r="CA19" s="626"/>
      <c r="CB19" s="630"/>
    </row>
    <row r="20" spans="1:80" ht="30" customHeight="1">
      <c r="A20" s="626"/>
      <c r="B20" s="627"/>
      <c r="C20" s="626"/>
      <c r="D20" s="697" t="s">
        <v>9</v>
      </c>
      <c r="E20" s="628"/>
      <c r="F20" s="644" t="s">
        <v>2712</v>
      </c>
      <c r="G20" s="645"/>
      <c r="H20" s="695"/>
      <c r="I20" s="695"/>
      <c r="J20" s="694"/>
      <c r="K20" s="696"/>
      <c r="L20" s="696"/>
      <c r="M20" s="696"/>
      <c r="N20" s="696"/>
      <c r="O20" s="696"/>
      <c r="P20" s="694"/>
      <c r="Q20" s="694"/>
      <c r="R20" s="626"/>
      <c r="S20" s="626"/>
      <c r="T20" s="3941" t="s">
        <v>55</v>
      </c>
      <c r="U20" s="3942"/>
      <c r="V20" s="3952"/>
      <c r="W20" s="3953"/>
      <c r="X20" s="3953"/>
      <c r="Y20" s="3953"/>
      <c r="Z20" s="3953"/>
      <c r="AA20" s="3953"/>
      <c r="AB20" s="3953"/>
      <c r="AC20" s="3953"/>
      <c r="AD20" s="3953"/>
      <c r="AE20" s="3953"/>
      <c r="AF20" s="3953"/>
      <c r="AG20" s="3954"/>
      <c r="AH20" s="3958" t="s">
        <v>45</v>
      </c>
      <c r="AI20" s="3959"/>
      <c r="AJ20" s="708"/>
      <c r="AK20" s="709"/>
      <c r="AL20" s="631"/>
      <c r="AM20" s="631"/>
      <c r="AN20" s="631"/>
      <c r="AO20" s="631"/>
      <c r="AP20" s="631"/>
      <c r="AQ20" s="631"/>
      <c r="AR20" s="631"/>
      <c r="AS20" s="631"/>
      <c r="AT20" s="631"/>
      <c r="AU20" s="631"/>
      <c r="AV20" s="631"/>
      <c r="AW20" s="631"/>
      <c r="AX20" s="631"/>
      <c r="AY20" s="631"/>
      <c r="AZ20" s="631"/>
      <c r="BA20" s="631"/>
      <c r="BB20" s="631"/>
      <c r="BC20" s="631"/>
      <c r="BD20" s="631"/>
      <c r="BE20" s="631"/>
      <c r="BF20" s="631"/>
      <c r="BG20" s="631"/>
      <c r="BH20" s="631"/>
      <c r="BI20" s="631"/>
      <c r="BJ20" s="631"/>
      <c r="BK20" s="631"/>
      <c r="BL20" s="631"/>
      <c r="BM20" s="3952"/>
      <c r="BN20" s="3953"/>
      <c r="BO20" s="3953"/>
      <c r="BP20" s="3953"/>
      <c r="BQ20" s="3953"/>
      <c r="BR20" s="3953"/>
      <c r="BS20" s="3953"/>
      <c r="BT20" s="3953"/>
      <c r="BU20" s="3953"/>
      <c r="BV20" s="3953"/>
      <c r="BW20" s="3953"/>
      <c r="BX20" s="3954"/>
      <c r="BY20" s="3958" t="s">
        <v>45</v>
      </c>
      <c r="BZ20" s="3959"/>
      <c r="CA20" s="631"/>
      <c r="CB20" s="630"/>
    </row>
    <row r="21" spans="1:80" ht="30" customHeight="1">
      <c r="A21" s="626"/>
      <c r="B21" s="627"/>
      <c r="C21" s="626"/>
      <c r="D21" s="697"/>
      <c r="E21" s="628"/>
      <c r="F21" s="636" t="s">
        <v>2713</v>
      </c>
      <c r="G21" s="645"/>
      <c r="H21" s="695"/>
      <c r="I21" s="695"/>
      <c r="J21" s="694"/>
      <c r="K21" s="696"/>
      <c r="L21" s="696"/>
      <c r="M21" s="696"/>
      <c r="N21" s="696"/>
      <c r="O21" s="696"/>
      <c r="P21" s="694"/>
      <c r="Q21" s="694"/>
      <c r="R21" s="626"/>
      <c r="S21" s="626"/>
      <c r="T21" s="3943"/>
      <c r="U21" s="3942"/>
      <c r="V21" s="3955"/>
      <c r="W21" s="3956"/>
      <c r="X21" s="3956"/>
      <c r="Y21" s="3956"/>
      <c r="Z21" s="3956"/>
      <c r="AA21" s="3956"/>
      <c r="AB21" s="3956"/>
      <c r="AC21" s="3956"/>
      <c r="AD21" s="3956"/>
      <c r="AE21" s="3956"/>
      <c r="AF21" s="3956"/>
      <c r="AG21" s="3957"/>
      <c r="AH21" s="3958"/>
      <c r="AI21" s="3959"/>
      <c r="AJ21" s="708"/>
      <c r="AK21" s="709"/>
      <c r="AL21" s="631"/>
      <c r="AM21" s="631"/>
      <c r="AN21" s="631"/>
      <c r="AO21" s="631"/>
      <c r="AP21" s="631"/>
      <c r="AQ21" s="631"/>
      <c r="AR21" s="631"/>
      <c r="AS21" s="631"/>
      <c r="AT21" s="631"/>
      <c r="AU21" s="631"/>
      <c r="AV21" s="631"/>
      <c r="AW21" s="631"/>
      <c r="AX21" s="631"/>
      <c r="AY21" s="631"/>
      <c r="AZ21" s="631"/>
      <c r="BA21" s="631"/>
      <c r="BB21" s="631"/>
      <c r="BC21" s="631"/>
      <c r="BD21" s="631"/>
      <c r="BE21" s="631"/>
      <c r="BF21" s="631"/>
      <c r="BG21" s="631"/>
      <c r="BH21" s="631"/>
      <c r="BI21" s="631"/>
      <c r="BJ21" s="631"/>
      <c r="BK21" s="631"/>
      <c r="BL21" s="1419"/>
      <c r="BM21" s="3955"/>
      <c r="BN21" s="3956"/>
      <c r="BO21" s="3956"/>
      <c r="BP21" s="3956"/>
      <c r="BQ21" s="3956"/>
      <c r="BR21" s="3956"/>
      <c r="BS21" s="3956"/>
      <c r="BT21" s="3956"/>
      <c r="BU21" s="3956"/>
      <c r="BV21" s="3956"/>
      <c r="BW21" s="3956"/>
      <c r="BX21" s="3957"/>
      <c r="BY21" s="3958"/>
      <c r="BZ21" s="3959"/>
      <c r="CA21" s="631"/>
      <c r="CB21" s="630"/>
    </row>
    <row r="22" spans="1:80" ht="30" customHeight="1">
      <c r="A22" s="626"/>
      <c r="B22" s="627"/>
      <c r="C22" s="626"/>
      <c r="D22" s="697"/>
      <c r="E22" s="628"/>
      <c r="F22" s="626"/>
      <c r="G22" s="645"/>
      <c r="H22" s="695"/>
      <c r="I22" s="695"/>
      <c r="J22" s="694"/>
      <c r="K22" s="696"/>
      <c r="L22" s="696"/>
      <c r="M22" s="696"/>
      <c r="N22" s="696"/>
      <c r="O22" s="696"/>
      <c r="P22" s="694"/>
      <c r="Q22" s="694"/>
      <c r="R22" s="626"/>
      <c r="S22" s="626"/>
      <c r="T22" s="626"/>
      <c r="U22" s="626"/>
      <c r="V22" s="626"/>
      <c r="W22" s="626"/>
      <c r="X22" s="626"/>
      <c r="Y22" s="626"/>
      <c r="Z22" s="626"/>
      <c r="AA22" s="626"/>
      <c r="AB22" s="626"/>
      <c r="AC22" s="626"/>
      <c r="AD22" s="626"/>
      <c r="AE22" s="626"/>
      <c r="AF22" s="694"/>
      <c r="AG22" s="694"/>
      <c r="AH22" s="694"/>
      <c r="AI22" s="628"/>
      <c r="AJ22" s="708"/>
      <c r="AK22" s="709"/>
      <c r="AL22" s="631"/>
      <c r="AM22" s="631"/>
      <c r="AN22" s="631"/>
      <c r="AO22" s="631"/>
      <c r="AP22" s="631"/>
      <c r="AQ22" s="631"/>
      <c r="AR22" s="631"/>
      <c r="AS22" s="631"/>
      <c r="AT22" s="631"/>
      <c r="AU22" s="631"/>
      <c r="AV22" s="631"/>
      <c r="AW22" s="631"/>
      <c r="AX22" s="631"/>
      <c r="AY22" s="631"/>
      <c r="AZ22" s="631"/>
      <c r="BA22" s="631"/>
      <c r="BB22" s="631"/>
      <c r="BC22" s="631"/>
      <c r="BD22" s="631"/>
      <c r="BE22" s="631"/>
      <c r="BF22" s="631"/>
      <c r="BG22" s="631"/>
      <c r="BH22" s="631"/>
      <c r="BI22" s="631"/>
      <c r="BJ22" s="631"/>
      <c r="BK22" s="631"/>
      <c r="BL22" s="631"/>
      <c r="BM22" s="631"/>
      <c r="BN22" s="631"/>
      <c r="BO22" s="631"/>
      <c r="BP22" s="631"/>
      <c r="BQ22" s="631"/>
      <c r="BR22" s="631"/>
      <c r="BS22" s="631"/>
      <c r="BT22" s="631"/>
      <c r="BU22" s="631"/>
      <c r="BV22" s="631"/>
      <c r="BW22" s="631"/>
      <c r="BX22" s="631"/>
      <c r="BY22" s="631"/>
      <c r="BZ22" s="631"/>
      <c r="CA22" s="626"/>
      <c r="CB22" s="630"/>
    </row>
    <row r="23" spans="1:80" ht="30" customHeight="1">
      <c r="A23" s="626"/>
      <c r="B23" s="713"/>
      <c r="C23" s="714"/>
      <c r="D23" s="715"/>
      <c r="E23" s="716"/>
      <c r="F23" s="714"/>
      <c r="G23" s="717"/>
      <c r="H23" s="718"/>
      <c r="I23" s="718"/>
      <c r="J23" s="719"/>
      <c r="K23" s="720"/>
      <c r="L23" s="720"/>
      <c r="M23" s="720"/>
      <c r="N23" s="720"/>
      <c r="O23" s="720"/>
      <c r="P23" s="719"/>
      <c r="Q23" s="719"/>
      <c r="R23" s="714"/>
      <c r="S23" s="714"/>
      <c r="T23" s="714"/>
      <c r="U23" s="714"/>
      <c r="V23" s="714"/>
      <c r="W23" s="714"/>
      <c r="X23" s="714"/>
      <c r="Y23" s="714"/>
      <c r="Z23" s="714"/>
      <c r="AA23" s="714"/>
      <c r="AB23" s="714"/>
      <c r="AC23" s="714"/>
      <c r="AD23" s="714"/>
      <c r="AE23" s="714"/>
      <c r="AF23" s="719"/>
      <c r="AG23" s="719"/>
      <c r="AH23" s="719"/>
      <c r="AI23" s="716"/>
      <c r="AJ23" s="721"/>
      <c r="AK23" s="722"/>
      <c r="AL23" s="723"/>
      <c r="AM23" s="723"/>
      <c r="AN23" s="723"/>
      <c r="AO23" s="723"/>
      <c r="AP23" s="723"/>
      <c r="AQ23" s="723"/>
      <c r="AR23" s="723"/>
      <c r="AS23" s="723"/>
      <c r="AT23" s="723"/>
      <c r="AU23" s="723"/>
      <c r="AV23" s="723"/>
      <c r="AW23" s="723"/>
      <c r="AX23" s="723"/>
      <c r="AY23" s="723"/>
      <c r="AZ23" s="723"/>
      <c r="BA23" s="723"/>
      <c r="BB23" s="723"/>
      <c r="BC23" s="723"/>
      <c r="BD23" s="723"/>
      <c r="BE23" s="723"/>
      <c r="BF23" s="723"/>
      <c r="BG23" s="723"/>
      <c r="BH23" s="723"/>
      <c r="BI23" s="723"/>
      <c r="BJ23" s="723"/>
      <c r="BK23" s="723"/>
      <c r="BL23" s="723"/>
      <c r="BM23" s="723"/>
      <c r="BN23" s="723"/>
      <c r="BO23" s="723"/>
      <c r="BP23" s="723"/>
      <c r="BQ23" s="723"/>
      <c r="BR23" s="723"/>
      <c r="BS23" s="723"/>
      <c r="BT23" s="723"/>
      <c r="BU23" s="723"/>
      <c r="BV23" s="723"/>
      <c r="BW23" s="723"/>
      <c r="BX23" s="723"/>
      <c r="BY23" s="723"/>
      <c r="BZ23" s="723"/>
      <c r="CA23" s="714"/>
      <c r="CB23" s="724"/>
    </row>
    <row r="24" spans="1:80" ht="30" customHeight="1">
      <c r="A24" s="626"/>
      <c r="B24" s="627"/>
      <c r="C24" s="644" t="s">
        <v>2718</v>
      </c>
      <c r="D24" s="697" t="s">
        <v>2721</v>
      </c>
      <c r="E24" s="643"/>
      <c r="F24" s="643"/>
      <c r="G24" s="652"/>
      <c r="H24" s="1823"/>
      <c r="I24" s="1823"/>
      <c r="J24" s="697"/>
      <c r="K24" s="696"/>
      <c r="L24" s="696"/>
      <c r="M24" s="696"/>
      <c r="N24" s="696"/>
      <c r="O24" s="696"/>
      <c r="P24" s="697"/>
      <c r="Q24" s="697"/>
      <c r="R24" s="643"/>
      <c r="S24" s="643"/>
      <c r="T24" s="643"/>
      <c r="U24" s="643"/>
      <c r="V24" s="643"/>
      <c r="W24" s="643"/>
      <c r="X24" s="643"/>
      <c r="Y24" s="643"/>
      <c r="Z24" s="643"/>
      <c r="AA24" s="643"/>
      <c r="AB24" s="643"/>
      <c r="AC24" s="643"/>
      <c r="AD24" s="643"/>
      <c r="AE24" s="643"/>
      <c r="AF24" s="697"/>
      <c r="AG24" s="697"/>
      <c r="AH24" s="697"/>
      <c r="AI24" s="643"/>
      <c r="AJ24" s="708"/>
      <c r="AK24" s="725"/>
      <c r="AL24" s="644"/>
      <c r="AM24" s="644"/>
      <c r="AN24" s="644"/>
      <c r="AO24" s="644"/>
      <c r="AP24" s="644"/>
      <c r="AQ24" s="644"/>
      <c r="AR24" s="644"/>
      <c r="AS24" s="644"/>
      <c r="AT24" s="644"/>
      <c r="AU24" s="644"/>
      <c r="AV24" s="644"/>
      <c r="AW24" s="644"/>
      <c r="AX24" s="644"/>
      <c r="AY24" s="644"/>
      <c r="AZ24" s="644"/>
      <c r="BA24" s="644"/>
      <c r="BB24" s="644"/>
      <c r="BC24" s="644"/>
      <c r="BD24" s="644"/>
      <c r="BE24" s="644"/>
      <c r="BF24" s="644"/>
      <c r="BG24" s="644"/>
      <c r="BH24" s="644"/>
      <c r="BI24" s="644"/>
      <c r="BJ24" s="644"/>
      <c r="BK24" s="644"/>
      <c r="BL24" s="644"/>
      <c r="BM24" s="644"/>
      <c r="BN24" s="644"/>
      <c r="BO24" s="644"/>
      <c r="BP24" s="644"/>
      <c r="BQ24" s="644"/>
      <c r="BR24" s="644"/>
      <c r="BS24" s="644"/>
      <c r="BT24" s="644"/>
      <c r="BU24" s="644"/>
      <c r="BV24" s="644"/>
      <c r="BW24" s="644"/>
      <c r="BX24" s="644"/>
      <c r="BY24" s="644"/>
      <c r="BZ24" s="644"/>
      <c r="CA24" s="626"/>
      <c r="CB24" s="630"/>
    </row>
    <row r="25" spans="1:80" ht="30" customHeight="1">
      <c r="A25" s="626"/>
      <c r="B25" s="627"/>
      <c r="C25" s="636"/>
      <c r="D25" s="642" t="s">
        <v>2945</v>
      </c>
      <c r="E25" s="643"/>
      <c r="F25" s="643"/>
      <c r="G25" s="652"/>
      <c r="H25" s="1823"/>
      <c r="I25" s="1823"/>
      <c r="J25" s="697"/>
      <c r="K25" s="696"/>
      <c r="L25" s="696"/>
      <c r="M25" s="696"/>
      <c r="N25" s="696"/>
      <c r="O25" s="696"/>
      <c r="P25" s="697"/>
      <c r="Q25" s="697"/>
      <c r="R25" s="643"/>
      <c r="S25" s="643"/>
      <c r="T25" s="643"/>
      <c r="U25" s="643"/>
      <c r="V25" s="643"/>
      <c r="W25" s="643"/>
      <c r="X25" s="643"/>
      <c r="Y25" s="643"/>
      <c r="Z25" s="643"/>
      <c r="AA25" s="643"/>
      <c r="AB25" s="643"/>
      <c r="AC25" s="643"/>
      <c r="AD25" s="643"/>
      <c r="AE25" s="643"/>
      <c r="AF25" s="697"/>
      <c r="AG25" s="697"/>
      <c r="AH25" s="697"/>
      <c r="AI25" s="643"/>
      <c r="AJ25" s="708"/>
      <c r="AK25" s="725"/>
      <c r="AL25" s="644"/>
      <c r="AM25" s="644"/>
      <c r="AN25" s="644"/>
      <c r="AO25" s="644"/>
      <c r="AP25" s="644"/>
      <c r="AQ25" s="644"/>
      <c r="AR25" s="644"/>
      <c r="AS25" s="644"/>
      <c r="AT25" s="644"/>
      <c r="AU25" s="644"/>
      <c r="AV25" s="644"/>
      <c r="AW25" s="644"/>
      <c r="AX25" s="644"/>
      <c r="AY25" s="644"/>
      <c r="AZ25" s="644"/>
      <c r="BA25" s="644"/>
      <c r="BB25" s="644"/>
      <c r="BC25" s="644"/>
      <c r="BD25" s="644"/>
      <c r="BE25" s="644"/>
      <c r="BF25" s="644"/>
      <c r="BG25" s="644"/>
      <c r="BH25" s="644"/>
      <c r="BI25" s="644"/>
      <c r="BJ25" s="644"/>
      <c r="BK25" s="644"/>
      <c r="BL25" s="644"/>
      <c r="BM25" s="644"/>
      <c r="BN25" s="644"/>
      <c r="BO25" s="644"/>
      <c r="BP25" s="644"/>
      <c r="BQ25" s="644"/>
      <c r="BR25" s="644"/>
      <c r="BS25" s="644"/>
      <c r="BT25" s="644"/>
      <c r="BU25" s="644"/>
      <c r="BV25" s="644"/>
      <c r="BW25" s="644"/>
      <c r="BX25" s="644"/>
      <c r="BY25" s="644"/>
      <c r="BZ25" s="644"/>
      <c r="CA25" s="626"/>
      <c r="CB25" s="630"/>
    </row>
    <row r="26" spans="1:80" ht="30" customHeight="1">
      <c r="A26" s="626"/>
      <c r="B26" s="627"/>
      <c r="C26" s="643"/>
      <c r="D26" s="642"/>
      <c r="E26" s="643"/>
      <c r="F26" s="643"/>
      <c r="G26" s="652"/>
      <c r="H26" s="1823"/>
      <c r="I26" s="1823"/>
      <c r="J26" s="697"/>
      <c r="K26" s="696"/>
      <c r="L26" s="696"/>
      <c r="M26" s="696"/>
      <c r="N26" s="696"/>
      <c r="O26" s="696"/>
      <c r="P26" s="697"/>
      <c r="Q26" s="697"/>
      <c r="R26" s="643"/>
      <c r="S26" s="643"/>
      <c r="T26" s="643"/>
      <c r="U26" s="643"/>
      <c r="V26" s="643"/>
      <c r="W26" s="643"/>
      <c r="X26" s="643"/>
      <c r="Y26" s="643"/>
      <c r="Z26" s="643"/>
      <c r="AA26" s="643"/>
      <c r="AB26" s="643"/>
      <c r="AC26" s="643"/>
      <c r="AD26" s="643"/>
      <c r="AE26" s="643"/>
      <c r="AF26" s="697"/>
      <c r="AG26" s="697"/>
      <c r="AH26" s="697"/>
      <c r="AI26" s="643"/>
      <c r="AJ26" s="708"/>
      <c r="AK26" s="725"/>
      <c r="AL26" s="644"/>
      <c r="AM26" s="644"/>
      <c r="AN26" s="644"/>
      <c r="AO26" s="644"/>
      <c r="AP26" s="644"/>
      <c r="AQ26" s="644"/>
      <c r="AR26" s="644"/>
      <c r="AS26" s="644"/>
      <c r="AT26" s="644"/>
      <c r="AU26" s="644"/>
      <c r="AV26" s="644"/>
      <c r="AW26" s="644"/>
      <c r="AX26" s="644"/>
      <c r="AY26" s="644"/>
      <c r="AZ26" s="644"/>
      <c r="BA26" s="644"/>
      <c r="BB26" s="644"/>
      <c r="BC26" s="644"/>
      <c r="BD26" s="644"/>
      <c r="BE26" s="644"/>
      <c r="BF26" s="644"/>
      <c r="BG26" s="644"/>
      <c r="BH26" s="644"/>
      <c r="BI26" s="644"/>
      <c r="BJ26" s="644"/>
      <c r="BK26" s="644"/>
      <c r="BL26" s="644"/>
      <c r="BM26" s="644"/>
      <c r="BN26" s="644"/>
      <c r="BO26" s="644"/>
      <c r="BP26" s="644"/>
      <c r="BQ26" s="644"/>
      <c r="BR26" s="644"/>
      <c r="BS26" s="644"/>
      <c r="BT26" s="644"/>
      <c r="BU26" s="644"/>
      <c r="BV26" s="644"/>
      <c r="BW26" s="644"/>
      <c r="BX26" s="644"/>
      <c r="BY26" s="644"/>
      <c r="BZ26" s="644"/>
      <c r="CA26" s="626"/>
      <c r="CB26" s="630"/>
    </row>
    <row r="27" spans="1:80" ht="30" customHeight="1">
      <c r="A27" s="626"/>
      <c r="B27" s="627"/>
      <c r="C27" s="2105"/>
      <c r="D27" s="2145"/>
      <c r="E27" s="3889">
        <v>342301</v>
      </c>
      <c r="F27" s="3889"/>
      <c r="G27" s="3889"/>
      <c r="H27" s="3889"/>
      <c r="I27" s="3889"/>
      <c r="J27" s="644"/>
      <c r="K27" s="644"/>
      <c r="L27" s="644"/>
      <c r="M27" s="644"/>
      <c r="N27" s="644"/>
      <c r="O27" s="644"/>
      <c r="P27" s="644"/>
      <c r="Q27" s="644"/>
      <c r="R27" s="644"/>
      <c r="S27" s="644"/>
      <c r="T27" s="644"/>
      <c r="U27" s="644"/>
      <c r="V27" s="2145"/>
      <c r="W27" s="2145"/>
      <c r="X27" s="2145"/>
      <c r="Y27" s="644"/>
      <c r="Z27" s="644"/>
      <c r="AA27" s="644"/>
      <c r="AB27" s="644"/>
      <c r="AC27" s="644"/>
      <c r="AD27" s="644"/>
      <c r="AE27" s="644"/>
      <c r="AF27" s="644"/>
      <c r="AG27" s="644"/>
      <c r="AH27" s="2145"/>
      <c r="AI27" s="2145"/>
      <c r="AJ27" s="2145"/>
      <c r="AK27" s="2145"/>
      <c r="AL27" s="2145"/>
      <c r="AM27" s="644"/>
      <c r="AN27" s="644"/>
      <c r="AO27" s="644"/>
      <c r="AP27" s="644"/>
      <c r="AQ27" s="644"/>
      <c r="AR27" s="644"/>
      <c r="AS27" s="644"/>
      <c r="AT27" s="644"/>
      <c r="AU27" s="644"/>
      <c r="AV27" s="644"/>
      <c r="AW27" s="644"/>
      <c r="AX27" s="644"/>
      <c r="AY27" s="644"/>
      <c r="AZ27" s="644"/>
      <c r="BA27" s="644"/>
      <c r="BB27" s="644"/>
      <c r="BC27" s="644"/>
      <c r="BD27" s="3889"/>
      <c r="BE27" s="3943"/>
      <c r="BF27" s="3943"/>
      <c r="BG27" s="3943"/>
      <c r="BH27" s="3943"/>
      <c r="BI27" s="3943"/>
      <c r="BJ27" s="3943"/>
      <c r="BK27" s="3943"/>
      <c r="BL27" s="3943"/>
      <c r="BM27" s="3943"/>
      <c r="BN27" s="3943"/>
      <c r="BO27" s="3943"/>
      <c r="BP27" s="3943"/>
      <c r="BQ27" s="3943"/>
      <c r="BR27" s="3943"/>
      <c r="BS27" s="3943"/>
      <c r="BT27" s="3943"/>
      <c r="BU27" s="3943"/>
      <c r="BV27" s="3943"/>
      <c r="BW27" s="3943"/>
      <c r="BX27" s="3943"/>
      <c r="BY27" s="3943"/>
      <c r="BZ27" s="3943"/>
      <c r="CA27" s="626"/>
      <c r="CB27" s="630"/>
    </row>
    <row r="28" spans="1:80" ht="30" customHeight="1">
      <c r="A28" s="626"/>
      <c r="B28" s="627"/>
      <c r="C28" s="2145"/>
      <c r="D28" s="3753" t="s">
        <v>21</v>
      </c>
      <c r="E28" s="3754"/>
      <c r="F28" s="3676"/>
      <c r="G28" s="3677"/>
      <c r="H28" s="3678"/>
      <c r="I28" s="697"/>
      <c r="J28" s="3755" t="s">
        <v>1184</v>
      </c>
      <c r="K28" s="3755"/>
      <c r="L28" s="3755"/>
      <c r="M28" s="3755"/>
      <c r="N28" s="3755"/>
      <c r="O28" s="3755"/>
      <c r="P28" s="3755"/>
      <c r="Q28" s="3755"/>
      <c r="R28" s="697"/>
      <c r="S28" s="3753" t="s">
        <v>22</v>
      </c>
      <c r="T28" s="3754"/>
      <c r="U28" s="3676"/>
      <c r="V28" s="3677"/>
      <c r="W28" s="3678"/>
      <c r="X28" s="697"/>
      <c r="Y28" s="3755" t="s">
        <v>1185</v>
      </c>
      <c r="Z28" s="3755"/>
      <c r="AA28" s="3755"/>
      <c r="AB28" s="3755"/>
      <c r="AC28" s="3755"/>
      <c r="AD28" s="3755"/>
      <c r="AE28" s="3755"/>
      <c r="AF28" s="3755"/>
      <c r="AG28" s="2145"/>
      <c r="AH28" s="2145"/>
      <c r="AI28" s="2145"/>
      <c r="AJ28" s="2145"/>
      <c r="AK28" s="2145"/>
      <c r="AL28" s="2145"/>
      <c r="AM28" s="644"/>
      <c r="AN28" s="644"/>
      <c r="AO28" s="644"/>
      <c r="AP28" s="644"/>
      <c r="AQ28" s="644"/>
      <c r="AR28" s="644"/>
      <c r="AS28" s="644"/>
      <c r="AT28" s="644"/>
      <c r="AU28" s="644"/>
      <c r="AV28" s="644"/>
      <c r="AW28" s="644"/>
      <c r="AX28" s="644"/>
      <c r="AY28" s="644"/>
      <c r="AZ28" s="644"/>
      <c r="BA28" s="644"/>
      <c r="BB28" s="644"/>
      <c r="BC28" s="644"/>
      <c r="BD28" s="3943"/>
      <c r="BE28" s="3943"/>
      <c r="BF28" s="3943"/>
      <c r="BG28" s="3943"/>
      <c r="BH28" s="3943"/>
      <c r="BI28" s="3943"/>
      <c r="BJ28" s="3943"/>
      <c r="BK28" s="3943"/>
      <c r="BL28" s="3943"/>
      <c r="BM28" s="3943"/>
      <c r="BN28" s="3943"/>
      <c r="BO28" s="3943"/>
      <c r="BP28" s="3943"/>
      <c r="BQ28" s="3943"/>
      <c r="BR28" s="3943"/>
      <c r="BS28" s="3943"/>
      <c r="BT28" s="3943"/>
      <c r="BU28" s="3943"/>
      <c r="BV28" s="3943"/>
      <c r="BW28" s="3943"/>
      <c r="BX28" s="3943"/>
      <c r="BY28" s="3943"/>
      <c r="BZ28" s="3943"/>
      <c r="CA28" s="626"/>
      <c r="CB28" s="630"/>
    </row>
    <row r="29" spans="1:80" ht="30" customHeight="1">
      <c r="A29" s="626"/>
      <c r="B29" s="627"/>
      <c r="C29" s="2145"/>
      <c r="D29" s="2734"/>
      <c r="E29" s="3754"/>
      <c r="F29" s="3679"/>
      <c r="G29" s="3680"/>
      <c r="H29" s="3681"/>
      <c r="I29" s="697"/>
      <c r="J29" s="3755"/>
      <c r="K29" s="3755"/>
      <c r="L29" s="3755"/>
      <c r="M29" s="3755"/>
      <c r="N29" s="3755"/>
      <c r="O29" s="3755"/>
      <c r="P29" s="3755"/>
      <c r="Q29" s="3755"/>
      <c r="R29" s="697"/>
      <c r="S29" s="2734"/>
      <c r="T29" s="3754"/>
      <c r="U29" s="3679"/>
      <c r="V29" s="3680"/>
      <c r="W29" s="3681"/>
      <c r="X29" s="697"/>
      <c r="Y29" s="3755"/>
      <c r="Z29" s="3755"/>
      <c r="AA29" s="3755"/>
      <c r="AB29" s="3755"/>
      <c r="AC29" s="3755"/>
      <c r="AD29" s="3755"/>
      <c r="AE29" s="3755"/>
      <c r="AF29" s="3755"/>
      <c r="AG29" s="2145"/>
      <c r="AH29" s="2145"/>
      <c r="AI29" s="2145"/>
      <c r="AJ29" s="2145"/>
      <c r="AK29" s="2145"/>
      <c r="AL29" s="2145"/>
      <c r="AM29" s="644"/>
      <c r="AN29" s="644"/>
      <c r="AO29" s="644"/>
      <c r="AP29" s="644"/>
      <c r="AQ29" s="644"/>
      <c r="AR29" s="644"/>
      <c r="AS29" s="644"/>
      <c r="AT29" s="644"/>
      <c r="AU29" s="644"/>
      <c r="AV29" s="644"/>
      <c r="AW29" s="644"/>
      <c r="AX29" s="644"/>
      <c r="AY29" s="644"/>
      <c r="AZ29" s="644"/>
      <c r="BA29" s="644"/>
      <c r="BB29" s="644"/>
      <c r="BC29" s="644"/>
      <c r="BD29" s="3943"/>
      <c r="BE29" s="3943"/>
      <c r="BF29" s="3943"/>
      <c r="BG29" s="3943"/>
      <c r="BH29" s="3943"/>
      <c r="BI29" s="3943"/>
      <c r="BJ29" s="3943"/>
      <c r="BK29" s="3943"/>
      <c r="BL29" s="3943"/>
      <c r="BM29" s="3943"/>
      <c r="BN29" s="3943"/>
      <c r="BO29" s="3943"/>
      <c r="BP29" s="3943"/>
      <c r="BQ29" s="3943"/>
      <c r="BR29" s="3943"/>
      <c r="BS29" s="3943"/>
      <c r="BT29" s="3943"/>
      <c r="BU29" s="3943"/>
      <c r="BV29" s="3943"/>
      <c r="BW29" s="3943"/>
      <c r="BX29" s="3943"/>
      <c r="BY29" s="3943"/>
      <c r="BZ29" s="3943"/>
      <c r="CA29" s="626"/>
      <c r="CB29" s="630"/>
    </row>
    <row r="30" spans="1:80" ht="30" customHeight="1">
      <c r="A30" s="626"/>
      <c r="B30" s="627"/>
      <c r="C30" s="2145"/>
      <c r="D30" s="2145"/>
      <c r="E30" s="2145"/>
      <c r="F30" s="2145"/>
      <c r="G30" s="2145"/>
      <c r="H30" s="2145"/>
      <c r="I30" s="2145"/>
      <c r="J30" s="2145"/>
      <c r="K30" s="2145"/>
      <c r="L30" s="2145"/>
      <c r="M30" s="2145"/>
      <c r="N30" s="2145"/>
      <c r="O30" s="2145"/>
      <c r="P30" s="2145"/>
      <c r="Q30" s="2145"/>
      <c r="R30" s="2145"/>
      <c r="S30" s="2145"/>
      <c r="T30" s="2145"/>
      <c r="U30" s="2145"/>
      <c r="V30" s="2145"/>
      <c r="W30" s="2145"/>
      <c r="X30" s="2145"/>
      <c r="Y30" s="2145"/>
      <c r="Z30" s="2145"/>
      <c r="AA30" s="2145"/>
      <c r="AB30" s="2145"/>
      <c r="AC30" s="2145"/>
      <c r="AD30" s="2145"/>
      <c r="AE30" s="2145"/>
      <c r="AF30" s="2145"/>
      <c r="AG30" s="2145"/>
      <c r="AH30" s="2145"/>
      <c r="AI30" s="2145"/>
      <c r="AJ30" s="2145"/>
      <c r="AK30" s="2145"/>
      <c r="AL30" s="2145"/>
      <c r="AM30" s="644"/>
      <c r="AN30" s="644"/>
      <c r="AO30" s="644"/>
      <c r="AP30" s="644"/>
      <c r="AQ30" s="644"/>
      <c r="AR30" s="644"/>
      <c r="AS30" s="644"/>
      <c r="AT30" s="644"/>
      <c r="AU30" s="644"/>
      <c r="AV30" s="644"/>
      <c r="AW30" s="644"/>
      <c r="AX30" s="644"/>
      <c r="AY30" s="644"/>
      <c r="AZ30" s="644"/>
      <c r="BA30" s="644"/>
      <c r="BB30" s="644"/>
      <c r="BC30" s="644"/>
      <c r="BD30" s="644"/>
      <c r="BE30" s="644"/>
      <c r="BF30" s="644"/>
      <c r="BG30" s="644"/>
      <c r="BH30" s="644"/>
      <c r="BI30" s="644"/>
      <c r="BJ30" s="644"/>
      <c r="BK30" s="644"/>
      <c r="BL30" s="644"/>
      <c r="BM30" s="644"/>
      <c r="BN30" s="644"/>
      <c r="BO30" s="644"/>
      <c r="BP30" s="644"/>
      <c r="BQ30" s="644"/>
      <c r="BR30" s="644"/>
      <c r="BS30" s="644"/>
      <c r="BT30" s="644"/>
      <c r="BU30" s="644"/>
      <c r="BV30" s="644"/>
      <c r="BW30" s="644"/>
      <c r="BX30" s="644"/>
      <c r="BY30" s="644"/>
      <c r="BZ30" s="644"/>
      <c r="CA30" s="626"/>
      <c r="CB30" s="630"/>
    </row>
    <row r="31" spans="1:80" ht="30" customHeight="1">
      <c r="A31" s="626"/>
      <c r="B31" s="713"/>
      <c r="C31" s="2146"/>
      <c r="D31" s="2146"/>
      <c r="E31" s="2147"/>
      <c r="F31" s="2147"/>
      <c r="G31" s="715"/>
      <c r="H31" s="715"/>
      <c r="I31" s="715"/>
      <c r="J31" s="715"/>
      <c r="K31" s="715"/>
      <c r="L31" s="715"/>
      <c r="M31" s="715"/>
      <c r="N31" s="715"/>
      <c r="O31" s="715"/>
      <c r="P31" s="715"/>
      <c r="Q31" s="715"/>
      <c r="R31" s="2146"/>
      <c r="S31" s="2146"/>
      <c r="T31" s="2146"/>
      <c r="U31" s="2146"/>
      <c r="V31" s="2146"/>
      <c r="W31" s="2146"/>
      <c r="X31" s="2146"/>
      <c r="Y31" s="2146"/>
      <c r="Z31" s="2146"/>
      <c r="AA31" s="2146"/>
      <c r="AB31" s="2146"/>
      <c r="AC31" s="2146"/>
      <c r="AD31" s="2146"/>
      <c r="AE31" s="715"/>
      <c r="AF31" s="715"/>
      <c r="AG31" s="715"/>
      <c r="AH31" s="715"/>
      <c r="AI31" s="715"/>
      <c r="AJ31" s="715"/>
      <c r="AK31" s="2148"/>
      <c r="AL31" s="2148"/>
      <c r="AM31" s="2148"/>
      <c r="AN31" s="2148"/>
      <c r="AO31" s="2148"/>
      <c r="AP31" s="2148"/>
      <c r="AQ31" s="2148"/>
      <c r="AR31" s="2148"/>
      <c r="AS31" s="2148"/>
      <c r="AT31" s="2148"/>
      <c r="AU31" s="2148"/>
      <c r="AV31" s="2148"/>
      <c r="AW31" s="2148"/>
      <c r="AX31" s="2148"/>
      <c r="AY31" s="2148"/>
      <c r="AZ31" s="2148"/>
      <c r="BA31" s="2148"/>
      <c r="BB31" s="2148"/>
      <c r="BC31" s="2148"/>
      <c r="BD31" s="2148"/>
      <c r="BE31" s="2148"/>
      <c r="BF31" s="2148"/>
      <c r="BG31" s="2148"/>
      <c r="BH31" s="2148"/>
      <c r="BI31" s="2148"/>
      <c r="BJ31" s="2148"/>
      <c r="BK31" s="2148"/>
      <c r="BL31" s="2148"/>
      <c r="BM31" s="2148"/>
      <c r="BN31" s="2148"/>
      <c r="BO31" s="2148"/>
      <c r="BP31" s="2148"/>
      <c r="BQ31" s="2148"/>
      <c r="BR31" s="2148"/>
      <c r="BS31" s="2148"/>
      <c r="BT31" s="2148"/>
      <c r="BU31" s="2148"/>
      <c r="BV31" s="2148"/>
      <c r="BW31" s="2148"/>
      <c r="BX31" s="2148"/>
      <c r="BY31" s="2148"/>
      <c r="BZ31" s="2148"/>
      <c r="CA31" s="714"/>
      <c r="CB31" s="724"/>
    </row>
    <row r="32" spans="1:80" ht="30" customHeight="1">
      <c r="A32" s="626"/>
      <c r="B32" s="627"/>
      <c r="C32" s="644" t="s">
        <v>2720</v>
      </c>
      <c r="D32" s="697" t="s">
        <v>2946</v>
      </c>
      <c r="E32" s="643"/>
      <c r="F32" s="643"/>
      <c r="G32" s="652"/>
      <c r="H32" s="1823"/>
      <c r="I32" s="1823"/>
      <c r="J32" s="697"/>
      <c r="K32" s="696"/>
      <c r="L32" s="696"/>
      <c r="M32" s="696"/>
      <c r="N32" s="696"/>
      <c r="O32" s="696"/>
      <c r="P32" s="697"/>
      <c r="Q32" s="697"/>
      <c r="R32" s="643"/>
      <c r="S32" s="643"/>
      <c r="T32" s="643"/>
      <c r="U32" s="643"/>
      <c r="V32" s="643"/>
      <c r="W32" s="643"/>
      <c r="X32" s="643"/>
      <c r="Y32" s="643"/>
      <c r="Z32" s="643"/>
      <c r="AA32" s="643"/>
      <c r="AB32" s="643"/>
      <c r="AC32" s="643"/>
      <c r="AD32" s="643"/>
      <c r="AE32" s="643"/>
      <c r="AF32" s="697"/>
      <c r="AG32" s="697"/>
      <c r="AH32" s="697"/>
      <c r="AI32" s="697"/>
      <c r="AJ32" s="697"/>
      <c r="AK32" s="697"/>
      <c r="AL32" s="644"/>
      <c r="AM32" s="644"/>
      <c r="AN32" s="644"/>
      <c r="AO32" s="644"/>
      <c r="AP32" s="644"/>
      <c r="AQ32" s="644"/>
      <c r="AR32" s="644"/>
      <c r="AS32" s="644"/>
      <c r="AT32" s="644"/>
      <c r="AU32" s="644"/>
      <c r="AV32" s="644"/>
      <c r="AW32" s="644"/>
      <c r="AX32" s="644"/>
      <c r="AY32" s="644"/>
      <c r="AZ32" s="644"/>
      <c r="BA32" s="644"/>
      <c r="BB32" s="644"/>
      <c r="BC32" s="644"/>
      <c r="BD32" s="644"/>
      <c r="BE32" s="644"/>
      <c r="BF32" s="644"/>
      <c r="BG32" s="644"/>
      <c r="BH32" s="644"/>
      <c r="BI32" s="644"/>
      <c r="BJ32" s="644"/>
      <c r="BK32" s="644"/>
      <c r="BL32" s="644"/>
      <c r="BM32" s="644"/>
      <c r="BN32" s="644"/>
      <c r="BO32" s="644"/>
      <c r="BP32" s="644"/>
      <c r="BQ32" s="644"/>
      <c r="BR32" s="644"/>
      <c r="BS32" s="644"/>
      <c r="BT32" s="644"/>
      <c r="BU32" s="644"/>
      <c r="BV32" s="644"/>
      <c r="BW32" s="644"/>
      <c r="BX32" s="644"/>
      <c r="BY32" s="644"/>
      <c r="BZ32" s="644"/>
      <c r="CA32" s="626"/>
      <c r="CB32" s="630"/>
    </row>
    <row r="33" spans="1:80" ht="30" customHeight="1">
      <c r="A33" s="626"/>
      <c r="B33" s="627"/>
      <c r="C33" s="636"/>
      <c r="D33" s="642" t="s">
        <v>2719</v>
      </c>
      <c r="E33" s="643"/>
      <c r="F33" s="643"/>
      <c r="G33" s="652"/>
      <c r="H33" s="1823"/>
      <c r="I33" s="1823"/>
      <c r="J33" s="697"/>
      <c r="K33" s="696"/>
      <c r="L33" s="696"/>
      <c r="M33" s="696"/>
      <c r="N33" s="696"/>
      <c r="O33" s="696"/>
      <c r="P33" s="697"/>
      <c r="Q33" s="697"/>
      <c r="R33" s="643"/>
      <c r="S33" s="643"/>
      <c r="T33" s="643"/>
      <c r="U33" s="643"/>
      <c r="V33" s="643"/>
      <c r="W33" s="643"/>
      <c r="X33" s="643"/>
      <c r="Y33" s="643"/>
      <c r="Z33" s="643"/>
      <c r="AA33" s="643"/>
      <c r="AB33" s="643"/>
      <c r="AC33" s="643"/>
      <c r="AD33" s="643"/>
      <c r="AE33" s="643"/>
      <c r="AF33" s="697"/>
      <c r="AG33" s="2145"/>
      <c r="AH33" s="2145"/>
      <c r="AI33" s="2145"/>
      <c r="AJ33" s="2145"/>
      <c r="AK33" s="2145"/>
      <c r="AL33" s="2145"/>
      <c r="AM33" s="2145"/>
      <c r="AN33" s="2145"/>
      <c r="AO33" s="2145"/>
      <c r="AP33" s="2145"/>
      <c r="AQ33" s="2145"/>
      <c r="AR33" s="2145"/>
      <c r="AS33" s="2145"/>
      <c r="AT33" s="2145"/>
      <c r="AU33" s="2145"/>
      <c r="AV33" s="2145"/>
      <c r="AW33" s="2145"/>
      <c r="AX33" s="2145"/>
      <c r="AY33" s="2145"/>
      <c r="AZ33" s="2145"/>
      <c r="BA33" s="2145"/>
      <c r="BB33" s="2145"/>
      <c r="BC33" s="2145"/>
      <c r="BD33" s="2145"/>
      <c r="BE33" s="2145"/>
      <c r="BF33" s="2145"/>
      <c r="BG33" s="2145"/>
      <c r="BH33" s="2145"/>
      <c r="BI33" s="2145"/>
      <c r="BJ33" s="2145"/>
      <c r="BK33" s="2145"/>
      <c r="BL33" s="2145"/>
      <c r="BM33" s="2145"/>
      <c r="BN33" s="2145"/>
      <c r="BO33" s="2145"/>
      <c r="BP33" s="2145"/>
      <c r="BQ33" s="2145"/>
      <c r="BR33" s="2145"/>
      <c r="BS33" s="2145"/>
      <c r="BT33" s="2145"/>
      <c r="BU33" s="2145"/>
      <c r="BV33" s="2145"/>
      <c r="BW33" s="2145"/>
      <c r="BX33" s="2145"/>
      <c r="BY33" s="2145"/>
      <c r="BZ33" s="2145"/>
      <c r="CA33" s="626"/>
      <c r="CB33" s="630"/>
    </row>
    <row r="34" spans="1:80" ht="30" customHeight="1">
      <c r="A34" s="626"/>
      <c r="B34" s="627"/>
      <c r="C34" s="643"/>
      <c r="D34" s="642"/>
      <c r="E34" s="643"/>
      <c r="F34" s="643"/>
      <c r="G34" s="652"/>
      <c r="H34" s="1823"/>
      <c r="I34" s="1823"/>
      <c r="J34" s="697"/>
      <c r="K34" s="696"/>
      <c r="L34" s="696"/>
      <c r="M34" s="696"/>
      <c r="N34" s="696"/>
      <c r="O34" s="696"/>
      <c r="P34" s="697"/>
      <c r="Q34" s="697"/>
      <c r="R34" s="643"/>
      <c r="S34" s="643"/>
      <c r="T34" s="643"/>
      <c r="U34" s="643"/>
      <c r="V34" s="643"/>
      <c r="W34" s="643"/>
      <c r="X34" s="643"/>
      <c r="Y34" s="643"/>
      <c r="Z34" s="643"/>
      <c r="AA34" s="643"/>
      <c r="AB34" s="643"/>
      <c r="AC34" s="643"/>
      <c r="AD34" s="643"/>
      <c r="AE34" s="643"/>
      <c r="AF34" s="697"/>
      <c r="AG34" s="2145"/>
      <c r="AH34" s="2145"/>
      <c r="AI34" s="2145"/>
      <c r="AJ34" s="2145"/>
      <c r="AK34" s="2145"/>
      <c r="AL34" s="2145"/>
      <c r="AM34" s="2145"/>
      <c r="AN34" s="2145"/>
      <c r="AO34" s="2145"/>
      <c r="AP34" s="2145"/>
      <c r="AQ34" s="2145"/>
      <c r="AR34" s="2145"/>
      <c r="AS34" s="2145"/>
      <c r="AT34" s="2145"/>
      <c r="AU34" s="2145"/>
      <c r="AV34" s="2145"/>
      <c r="AW34" s="2145"/>
      <c r="AX34" s="2145"/>
      <c r="AY34" s="2145"/>
      <c r="AZ34" s="2145"/>
      <c r="BA34" s="2145"/>
      <c r="BB34" s="2145"/>
      <c r="BC34" s="2145"/>
      <c r="BD34" s="2145"/>
      <c r="BE34" s="2145"/>
      <c r="BF34" s="2145"/>
      <c r="BG34" s="2145"/>
      <c r="BH34" s="2145"/>
      <c r="BI34" s="2145"/>
      <c r="BJ34" s="2145"/>
      <c r="BK34" s="2145"/>
      <c r="BL34" s="2145"/>
      <c r="BM34" s="2145"/>
      <c r="BN34" s="2145"/>
      <c r="BO34" s="2145"/>
      <c r="BP34" s="2145"/>
      <c r="BQ34" s="2145"/>
      <c r="BR34" s="2145"/>
      <c r="BS34" s="2145"/>
      <c r="BT34" s="2145"/>
      <c r="BU34" s="2145"/>
      <c r="BV34" s="2145"/>
      <c r="BW34" s="2145"/>
      <c r="BX34" s="2145"/>
      <c r="BY34" s="2145"/>
      <c r="BZ34" s="2145"/>
      <c r="CA34" s="626"/>
      <c r="CB34" s="630"/>
    </row>
    <row r="35" spans="1:80" ht="30" customHeight="1">
      <c r="A35" s="626"/>
      <c r="B35" s="627"/>
      <c r="C35" s="2105"/>
      <c r="D35" s="2145"/>
      <c r="E35" s="3889">
        <v>342401</v>
      </c>
      <c r="F35" s="3889"/>
      <c r="G35" s="3889"/>
      <c r="H35" s="3889"/>
      <c r="I35" s="3889"/>
      <c r="J35" s="644"/>
      <c r="K35" s="644"/>
      <c r="L35" s="644"/>
      <c r="M35" s="644"/>
      <c r="N35" s="644"/>
      <c r="O35" s="644"/>
      <c r="P35" s="644"/>
      <c r="Q35" s="644"/>
      <c r="R35" s="644"/>
      <c r="S35" s="644"/>
      <c r="T35" s="644"/>
      <c r="U35" s="644"/>
      <c r="V35" s="2145"/>
      <c r="W35" s="2145"/>
      <c r="X35" s="2145"/>
      <c r="Y35" s="644"/>
      <c r="Z35" s="644"/>
      <c r="AA35" s="644"/>
      <c r="AB35" s="644"/>
      <c r="AC35" s="644"/>
      <c r="AD35" s="644"/>
      <c r="AE35" s="644"/>
      <c r="AF35" s="644"/>
      <c r="AG35" s="2145"/>
      <c r="AH35" s="2145"/>
      <c r="AI35" s="2145"/>
      <c r="AJ35" s="2145"/>
      <c r="AK35" s="2145"/>
      <c r="AL35" s="2145"/>
      <c r="AM35" s="2145"/>
      <c r="AN35" s="2145"/>
      <c r="AO35" s="2145"/>
      <c r="AP35" s="2145"/>
      <c r="AQ35" s="2145"/>
      <c r="AR35" s="2145"/>
      <c r="AS35" s="2145"/>
      <c r="AT35" s="2145"/>
      <c r="AU35" s="2145"/>
      <c r="AV35" s="2145"/>
      <c r="AW35" s="2145"/>
      <c r="AX35" s="2145"/>
      <c r="AY35" s="2145"/>
      <c r="AZ35" s="2145"/>
      <c r="BA35" s="2145"/>
      <c r="BB35" s="2145"/>
      <c r="BC35" s="2145"/>
      <c r="BD35" s="2145"/>
      <c r="BE35" s="2145"/>
      <c r="BF35" s="2145"/>
      <c r="BG35" s="2145"/>
      <c r="BH35" s="2145"/>
      <c r="BI35" s="2145"/>
      <c r="BJ35" s="2145"/>
      <c r="BK35" s="2145"/>
      <c r="BL35" s="2145"/>
      <c r="BM35" s="2145"/>
      <c r="BN35" s="2145"/>
      <c r="BO35" s="2145"/>
      <c r="BP35" s="2145"/>
      <c r="BQ35" s="2145"/>
      <c r="BR35" s="2145"/>
      <c r="BS35" s="2145"/>
      <c r="BT35" s="2145"/>
      <c r="BU35" s="2145"/>
      <c r="BV35" s="2145"/>
      <c r="BW35" s="2145"/>
      <c r="BX35" s="2145"/>
      <c r="BY35" s="2145"/>
      <c r="BZ35" s="2145"/>
      <c r="CA35" s="626"/>
      <c r="CB35" s="630"/>
    </row>
    <row r="36" spans="1:80" ht="30" customHeight="1">
      <c r="A36" s="626"/>
      <c r="B36" s="627"/>
      <c r="C36" s="2145"/>
      <c r="D36" s="3753" t="s">
        <v>21</v>
      </c>
      <c r="E36" s="3754"/>
      <c r="F36" s="3676"/>
      <c r="G36" s="3677"/>
      <c r="H36" s="3678"/>
      <c r="I36" s="697"/>
      <c r="J36" s="3755" t="s">
        <v>1184</v>
      </c>
      <c r="K36" s="3755"/>
      <c r="L36" s="3755"/>
      <c r="M36" s="3755"/>
      <c r="N36" s="3755"/>
      <c r="O36" s="3755"/>
      <c r="P36" s="3755"/>
      <c r="Q36" s="3755"/>
      <c r="R36" s="697"/>
      <c r="S36" s="3753" t="s">
        <v>22</v>
      </c>
      <c r="T36" s="3754"/>
      <c r="U36" s="3676"/>
      <c r="V36" s="3677"/>
      <c r="W36" s="3678"/>
      <c r="X36" s="697"/>
      <c r="Y36" s="3755" t="s">
        <v>1185</v>
      </c>
      <c r="Z36" s="3755"/>
      <c r="AA36" s="3755"/>
      <c r="AB36" s="3755"/>
      <c r="AC36" s="3755"/>
      <c r="AD36" s="3755"/>
      <c r="AE36" s="3755"/>
      <c r="AF36" s="3755"/>
      <c r="AG36" s="2145"/>
      <c r="AH36" s="2145"/>
      <c r="AI36" s="2145"/>
      <c r="AJ36" s="2145"/>
      <c r="AK36" s="2145"/>
      <c r="AL36" s="2145"/>
      <c r="AM36" s="2145"/>
      <c r="AN36" s="2145"/>
      <c r="AO36" s="2145"/>
      <c r="AP36" s="2145"/>
      <c r="AQ36" s="2145"/>
      <c r="AR36" s="2145"/>
      <c r="AS36" s="2145"/>
      <c r="AT36" s="2145"/>
      <c r="AU36" s="2145"/>
      <c r="AV36" s="2145"/>
      <c r="AW36" s="2145"/>
      <c r="AX36" s="2145"/>
      <c r="AY36" s="2145"/>
      <c r="AZ36" s="2145"/>
      <c r="BA36" s="2145"/>
      <c r="BB36" s="2145"/>
      <c r="BC36" s="2145"/>
      <c r="BD36" s="2145"/>
      <c r="BE36" s="2145"/>
      <c r="BF36" s="2145"/>
      <c r="BG36" s="2145"/>
      <c r="BH36" s="2145"/>
      <c r="BI36" s="2145"/>
      <c r="BJ36" s="2145"/>
      <c r="BK36" s="2145"/>
      <c r="BL36" s="2145"/>
      <c r="BM36" s="2145"/>
      <c r="BN36" s="2145"/>
      <c r="BO36" s="2145"/>
      <c r="BP36" s="2145"/>
      <c r="BQ36" s="2145"/>
      <c r="BR36" s="2145"/>
      <c r="BS36" s="2145"/>
      <c r="BT36" s="2145"/>
      <c r="BU36" s="2145"/>
      <c r="BV36" s="2145"/>
      <c r="BW36" s="2145"/>
      <c r="BX36" s="2145"/>
      <c r="BY36" s="2145"/>
      <c r="BZ36" s="2145"/>
      <c r="CA36" s="626"/>
      <c r="CB36" s="630"/>
    </row>
    <row r="37" spans="1:80" ht="30" customHeight="1">
      <c r="A37" s="626"/>
      <c r="B37" s="627"/>
      <c r="C37" s="2145"/>
      <c r="D37" s="2734"/>
      <c r="E37" s="3754"/>
      <c r="F37" s="3679"/>
      <c r="G37" s="3680"/>
      <c r="H37" s="3681"/>
      <c r="I37" s="697"/>
      <c r="J37" s="3755"/>
      <c r="K37" s="3755"/>
      <c r="L37" s="3755"/>
      <c r="M37" s="3755"/>
      <c r="N37" s="3755"/>
      <c r="O37" s="3755"/>
      <c r="P37" s="3755"/>
      <c r="Q37" s="3755"/>
      <c r="R37" s="697"/>
      <c r="S37" s="2734"/>
      <c r="T37" s="3754"/>
      <c r="U37" s="3679"/>
      <c r="V37" s="3680"/>
      <c r="W37" s="3681"/>
      <c r="X37" s="697"/>
      <c r="Y37" s="3755"/>
      <c r="Z37" s="3755"/>
      <c r="AA37" s="3755"/>
      <c r="AB37" s="3755"/>
      <c r="AC37" s="3755"/>
      <c r="AD37" s="3755"/>
      <c r="AE37" s="3755"/>
      <c r="AF37" s="3755"/>
      <c r="AG37" s="697"/>
      <c r="AH37" s="697"/>
      <c r="AI37" s="697"/>
      <c r="AJ37" s="697"/>
      <c r="AK37" s="697"/>
      <c r="AL37" s="644"/>
      <c r="AM37" s="644"/>
      <c r="AN37" s="644"/>
      <c r="AO37" s="644"/>
      <c r="AP37" s="644"/>
      <c r="AQ37" s="644"/>
      <c r="AR37" s="644"/>
      <c r="AS37" s="644"/>
      <c r="AT37" s="644"/>
      <c r="AU37" s="644"/>
      <c r="AV37" s="644"/>
      <c r="AW37" s="644"/>
      <c r="AX37" s="644"/>
      <c r="AY37" s="644"/>
      <c r="AZ37" s="644"/>
      <c r="BA37" s="644"/>
      <c r="BB37" s="644"/>
      <c r="BC37" s="644"/>
      <c r="BD37" s="644"/>
      <c r="BE37" s="644"/>
      <c r="BF37" s="644"/>
      <c r="BG37" s="644"/>
      <c r="BH37" s="644"/>
      <c r="BI37" s="644"/>
      <c r="BJ37" s="644"/>
      <c r="BK37" s="644"/>
      <c r="BL37" s="644"/>
      <c r="BM37" s="644"/>
      <c r="BN37" s="644"/>
      <c r="BO37" s="644"/>
      <c r="BP37" s="644"/>
      <c r="BQ37" s="644"/>
      <c r="BR37" s="644"/>
      <c r="BS37" s="644"/>
      <c r="BT37" s="644"/>
      <c r="BU37" s="644"/>
      <c r="BV37" s="644"/>
      <c r="BW37" s="644"/>
      <c r="BX37" s="644"/>
      <c r="BY37" s="644"/>
      <c r="BZ37" s="644"/>
      <c r="CA37" s="626"/>
      <c r="CB37" s="630"/>
    </row>
    <row r="38" spans="1:80" ht="30" customHeight="1" thickBot="1">
      <c r="A38" s="626"/>
      <c r="B38" s="627"/>
      <c r="C38" s="643"/>
      <c r="D38" s="643"/>
      <c r="E38" s="643"/>
      <c r="F38" s="725"/>
      <c r="G38" s="725"/>
      <c r="H38" s="697"/>
      <c r="I38" s="697"/>
      <c r="J38" s="697"/>
      <c r="K38" s="697"/>
      <c r="L38" s="697"/>
      <c r="M38" s="697"/>
      <c r="N38" s="697"/>
      <c r="O38" s="697"/>
      <c r="P38" s="697"/>
      <c r="Q38" s="697"/>
      <c r="R38" s="697"/>
      <c r="S38" s="643"/>
      <c r="T38" s="643"/>
      <c r="U38" s="643"/>
      <c r="V38" s="643"/>
      <c r="W38" s="643"/>
      <c r="X38" s="643"/>
      <c r="Y38" s="643"/>
      <c r="Z38" s="643"/>
      <c r="AA38" s="643"/>
      <c r="AB38" s="643"/>
      <c r="AC38" s="643"/>
      <c r="AD38" s="643"/>
      <c r="AE38" s="643"/>
      <c r="AF38" s="697"/>
      <c r="AG38" s="697"/>
      <c r="AH38" s="697"/>
      <c r="AI38" s="697"/>
      <c r="AJ38" s="697"/>
      <c r="AK38" s="697"/>
      <c r="AL38" s="644"/>
      <c r="AM38" s="644"/>
      <c r="AN38" s="644"/>
      <c r="AO38" s="644"/>
      <c r="AP38" s="644"/>
      <c r="AQ38" s="644"/>
      <c r="AR38" s="644"/>
      <c r="AS38" s="644"/>
      <c r="AT38" s="644"/>
      <c r="AU38" s="644"/>
      <c r="AV38" s="644"/>
      <c r="AW38" s="644"/>
      <c r="AX38" s="644"/>
      <c r="AY38" s="641"/>
      <c r="AZ38" s="644"/>
      <c r="BA38" s="644"/>
      <c r="BB38" s="644"/>
      <c r="BC38" s="644"/>
      <c r="BD38" s="644"/>
      <c r="BE38" s="644"/>
      <c r="BF38" s="644"/>
      <c r="BG38" s="644"/>
      <c r="BH38" s="644"/>
      <c r="BI38" s="644"/>
      <c r="BJ38" s="644"/>
      <c r="BK38" s="644"/>
      <c r="BL38" s="644"/>
      <c r="BM38" s="644"/>
      <c r="BN38" s="644"/>
      <c r="BO38" s="644"/>
      <c r="BP38" s="644"/>
      <c r="BQ38" s="644"/>
      <c r="BR38" s="644"/>
      <c r="BS38" s="644"/>
      <c r="BT38" s="644"/>
      <c r="BU38" s="644"/>
      <c r="BV38" s="644"/>
      <c r="BW38" s="644"/>
      <c r="BX38" s="641"/>
      <c r="BY38" s="644"/>
      <c r="BZ38" s="644"/>
      <c r="CA38" s="626"/>
      <c r="CB38" s="630"/>
    </row>
    <row r="39" spans="1:80" s="26" customFormat="1" ht="18.75" customHeight="1" thickBot="1">
      <c r="A39" s="653"/>
      <c r="B39" s="2151"/>
      <c r="C39" s="2152"/>
      <c r="D39" s="2153"/>
      <c r="E39" s="2152"/>
      <c r="F39" s="2154"/>
      <c r="G39" s="2154"/>
      <c r="H39" s="2154"/>
      <c r="I39" s="2154"/>
      <c r="J39" s="2154"/>
      <c r="K39" s="2154"/>
      <c r="L39" s="2154"/>
      <c r="M39" s="2154"/>
      <c r="N39" s="2154"/>
      <c r="O39" s="2154"/>
      <c r="P39" s="2154"/>
      <c r="Q39" s="2154"/>
      <c r="R39" s="2154"/>
      <c r="S39" s="2154"/>
      <c r="T39" s="2154"/>
      <c r="U39" s="2154"/>
      <c r="V39" s="2154"/>
      <c r="W39" s="2154"/>
      <c r="X39" s="2154"/>
      <c r="Y39" s="2154"/>
      <c r="Z39" s="2154"/>
      <c r="AA39" s="2154"/>
      <c r="AB39" s="2155"/>
      <c r="AC39" s="2154"/>
      <c r="AD39" s="2154"/>
      <c r="AE39" s="2156"/>
      <c r="AF39" s="2157"/>
      <c r="AG39" s="2157"/>
      <c r="AH39" s="2157"/>
      <c r="AI39" s="2157"/>
      <c r="AJ39" s="2157"/>
      <c r="AK39" s="2157"/>
      <c r="AL39" s="2157"/>
      <c r="AM39" s="2157"/>
      <c r="AN39" s="2157"/>
      <c r="AO39" s="2157"/>
      <c r="AP39" s="2157"/>
      <c r="AQ39" s="2157"/>
      <c r="AR39" s="2157"/>
      <c r="AS39" s="2157"/>
      <c r="AT39" s="2157"/>
      <c r="AU39" s="2157"/>
      <c r="AV39" s="2157"/>
      <c r="AW39" s="2157"/>
      <c r="AX39" s="2157"/>
      <c r="AY39" s="2157"/>
      <c r="AZ39" s="2157"/>
      <c r="BA39" s="2157"/>
      <c r="BB39" s="2157"/>
      <c r="BC39" s="2157"/>
      <c r="BD39" s="2156"/>
      <c r="BE39" s="2157"/>
      <c r="BF39" s="2157"/>
      <c r="BG39" s="2157"/>
      <c r="BH39" s="2157"/>
      <c r="BI39" s="2157"/>
      <c r="BJ39" s="2157"/>
      <c r="BK39" s="2157"/>
      <c r="BL39" s="2157"/>
      <c r="BM39" s="2157"/>
      <c r="BN39" s="2157"/>
      <c r="BO39" s="2157"/>
      <c r="BP39" s="2157"/>
      <c r="BQ39" s="2157"/>
      <c r="BR39" s="2157"/>
      <c r="BS39" s="2157"/>
      <c r="BT39" s="2157"/>
      <c r="BU39" s="2157"/>
      <c r="BV39" s="2157"/>
      <c r="BW39" s="2157"/>
      <c r="BX39" s="2157"/>
      <c r="BY39" s="2157"/>
      <c r="BZ39" s="2157"/>
      <c r="CA39" s="2158"/>
      <c r="CB39" s="2158"/>
    </row>
    <row r="40" spans="1:80" s="20" customFormat="1" ht="30" customHeight="1">
      <c r="A40" s="632"/>
      <c r="B40" s="633"/>
      <c r="C40" s="643"/>
      <c r="D40" s="652"/>
      <c r="E40" s="643"/>
      <c r="F40" s="636"/>
      <c r="G40" s="641"/>
      <c r="H40" s="643"/>
      <c r="I40" s="697"/>
      <c r="J40" s="697"/>
      <c r="K40" s="697"/>
      <c r="L40" s="697"/>
      <c r="M40" s="697"/>
      <c r="N40" s="697"/>
      <c r="O40" s="697"/>
      <c r="P40" s="697"/>
      <c r="Q40" s="697"/>
      <c r="R40" s="697"/>
      <c r="S40" s="697"/>
      <c r="T40" s="697"/>
      <c r="U40" s="697"/>
      <c r="V40" s="697"/>
      <c r="W40" s="697"/>
      <c r="X40" s="697"/>
      <c r="Y40" s="697"/>
      <c r="Z40" s="697"/>
      <c r="AA40" s="697"/>
      <c r="AB40" s="644"/>
      <c r="AC40" s="644"/>
      <c r="AD40" s="644"/>
      <c r="AE40" s="631"/>
      <c r="AF40" s="631"/>
      <c r="AG40" s="631"/>
      <c r="AH40" s="631"/>
      <c r="AI40" s="631"/>
      <c r="AJ40" s="631"/>
      <c r="AK40" s="631"/>
      <c r="AL40" s="631"/>
      <c r="AM40" s="631"/>
      <c r="AN40" s="631"/>
      <c r="AO40" s="631"/>
      <c r="AP40" s="631"/>
      <c r="AQ40" s="631"/>
      <c r="AR40" s="631"/>
      <c r="AS40" s="631"/>
      <c r="AT40" s="631"/>
      <c r="AU40" s="631"/>
      <c r="AV40" s="631"/>
      <c r="AW40" s="631"/>
      <c r="AX40" s="631"/>
      <c r="AY40" s="631"/>
      <c r="AZ40" s="631"/>
      <c r="BA40" s="631"/>
      <c r="BB40" s="631"/>
      <c r="BC40" s="631"/>
      <c r="BD40" s="631"/>
      <c r="BE40" s="631"/>
      <c r="BF40" s="631"/>
      <c r="BG40" s="631"/>
      <c r="BH40" s="631"/>
      <c r="BI40" s="631"/>
      <c r="BJ40" s="631"/>
      <c r="BK40" s="631"/>
      <c r="BL40" s="631"/>
      <c r="BM40" s="631"/>
      <c r="BN40" s="631"/>
      <c r="BO40" s="631"/>
      <c r="BP40" s="631"/>
      <c r="BQ40" s="631"/>
      <c r="BR40" s="631"/>
      <c r="BS40" s="631"/>
      <c r="BT40" s="631"/>
      <c r="BU40" s="631"/>
      <c r="BV40" s="631"/>
      <c r="BW40" s="631"/>
      <c r="BX40" s="631"/>
      <c r="BY40" s="631"/>
      <c r="BZ40" s="631"/>
      <c r="CA40" s="632"/>
      <c r="CB40" s="635"/>
    </row>
    <row r="41" spans="1:80" s="20" customFormat="1" ht="12.75" customHeight="1">
      <c r="A41" s="632"/>
      <c r="B41" s="633"/>
      <c r="C41" s="643"/>
      <c r="D41" s="652"/>
      <c r="E41" s="643"/>
      <c r="F41" s="643"/>
      <c r="G41" s="641"/>
      <c r="H41" s="643"/>
      <c r="I41" s="697"/>
      <c r="J41" s="697"/>
      <c r="K41" s="697"/>
      <c r="L41" s="697"/>
      <c r="M41" s="697"/>
      <c r="N41" s="697"/>
      <c r="O41" s="697"/>
      <c r="P41" s="697"/>
      <c r="Q41" s="697"/>
      <c r="R41" s="697"/>
      <c r="S41" s="697"/>
      <c r="T41" s="697"/>
      <c r="U41" s="697"/>
      <c r="V41" s="697"/>
      <c r="W41" s="697"/>
      <c r="X41" s="697"/>
      <c r="Y41" s="697"/>
      <c r="Z41" s="697"/>
      <c r="AA41" s="697"/>
      <c r="AB41" s="643"/>
      <c r="AC41" s="643"/>
      <c r="AD41" s="643"/>
      <c r="AE41" s="1510"/>
      <c r="AF41" s="694"/>
      <c r="AG41" s="694"/>
      <c r="AH41" s="694"/>
      <c r="AI41" s="694"/>
      <c r="AJ41" s="694"/>
      <c r="AK41" s="694"/>
      <c r="AL41" s="631"/>
      <c r="AM41" s="631"/>
      <c r="AN41" s="631"/>
      <c r="AO41" s="631"/>
      <c r="AP41" s="631"/>
      <c r="AQ41" s="631"/>
      <c r="AR41" s="631"/>
      <c r="AS41" s="631"/>
      <c r="AT41" s="631"/>
      <c r="AU41" s="631"/>
      <c r="AV41" s="631"/>
      <c r="AW41" s="631"/>
      <c r="AX41" s="631"/>
      <c r="AY41" s="631"/>
      <c r="AZ41" s="631"/>
      <c r="BA41" s="631"/>
      <c r="BB41" s="631"/>
      <c r="BC41" s="631"/>
      <c r="BD41" s="631"/>
      <c r="BE41" s="631"/>
      <c r="BF41" s="631"/>
      <c r="BG41" s="631"/>
      <c r="BH41" s="631"/>
      <c r="BI41" s="631"/>
      <c r="BJ41" s="631"/>
      <c r="BK41" s="631"/>
      <c r="BL41" s="631"/>
      <c r="BM41" s="631"/>
      <c r="BN41" s="631"/>
      <c r="BO41" s="631"/>
      <c r="BP41" s="631"/>
      <c r="BQ41" s="631"/>
      <c r="BR41" s="631"/>
      <c r="BS41" s="631"/>
      <c r="BT41" s="631"/>
      <c r="BU41" s="631"/>
      <c r="BV41" s="631"/>
      <c r="BW41" s="631"/>
      <c r="BX41" s="631"/>
      <c r="BY41" s="631"/>
      <c r="BZ41" s="631"/>
      <c r="CA41" s="632"/>
      <c r="CB41" s="635"/>
    </row>
    <row r="42" spans="1:80" s="20" customFormat="1" ht="30" customHeight="1">
      <c r="A42" s="632"/>
      <c r="B42" s="633"/>
      <c r="C42" s="3661" t="s">
        <v>864</v>
      </c>
      <c r="D42" s="3662"/>
      <c r="E42" s="3662"/>
      <c r="F42" s="3662"/>
      <c r="G42" s="3662"/>
      <c r="H42" s="3662"/>
      <c r="I42" s="3662"/>
      <c r="J42" s="3662"/>
      <c r="K42" s="3662"/>
      <c r="L42" s="3662"/>
      <c r="M42" s="3662"/>
      <c r="N42" s="3663"/>
      <c r="O42" s="3667" t="s">
        <v>255</v>
      </c>
      <c r="P42" s="3668"/>
      <c r="Q42" s="3669"/>
      <c r="R42" s="697"/>
      <c r="S42" s="644" t="s">
        <v>1191</v>
      </c>
      <c r="T42" s="652"/>
      <c r="U42" s="1823"/>
      <c r="V42" s="1823"/>
      <c r="W42" s="697"/>
      <c r="X42" s="696"/>
      <c r="Y42" s="696"/>
      <c r="Z42" s="696"/>
      <c r="AA42" s="696"/>
      <c r="AB42" s="696"/>
      <c r="AC42" s="697"/>
      <c r="AD42" s="643"/>
      <c r="AE42" s="652"/>
      <c r="AF42" s="1823"/>
      <c r="AG42" s="1823"/>
      <c r="AH42" s="697"/>
      <c r="AI42" s="696"/>
      <c r="AJ42" s="696"/>
      <c r="AK42" s="631"/>
      <c r="AL42" s="631"/>
      <c r="AM42" s="631"/>
      <c r="AN42" s="631"/>
      <c r="AO42" s="631"/>
      <c r="AP42" s="631"/>
      <c r="AQ42" s="631"/>
      <c r="AR42" s="631"/>
      <c r="AS42" s="631"/>
      <c r="AT42" s="631"/>
      <c r="AU42" s="631"/>
      <c r="AV42" s="631"/>
      <c r="AW42" s="631"/>
      <c r="AX42" s="631"/>
      <c r="AY42" s="631"/>
      <c r="AZ42" s="631"/>
      <c r="BA42" s="631"/>
      <c r="BB42" s="631"/>
      <c r="BC42" s="631"/>
      <c r="BD42" s="710"/>
      <c r="BE42" s="631"/>
      <c r="BF42" s="631"/>
      <c r="BG42" s="631"/>
      <c r="BH42" s="631"/>
      <c r="BI42" s="631"/>
      <c r="BJ42" s="631"/>
      <c r="BK42" s="631"/>
      <c r="BL42" s="631"/>
      <c r="BM42" s="631"/>
      <c r="BN42" s="631"/>
      <c r="BO42" s="631"/>
      <c r="BP42" s="631"/>
      <c r="BQ42" s="631"/>
      <c r="BR42" s="631"/>
      <c r="BS42" s="631"/>
      <c r="BT42" s="631"/>
      <c r="BU42" s="631"/>
      <c r="BV42" s="631"/>
      <c r="BW42" s="631"/>
      <c r="BX42" s="631"/>
      <c r="BY42" s="631"/>
      <c r="BZ42" s="631"/>
      <c r="CA42" s="632"/>
      <c r="CB42" s="635"/>
    </row>
    <row r="43" spans="1:80" s="20" customFormat="1" ht="30" customHeight="1">
      <c r="A43" s="632"/>
      <c r="B43" s="633"/>
      <c r="C43" s="3664"/>
      <c r="D43" s="3665"/>
      <c r="E43" s="3665"/>
      <c r="F43" s="3665"/>
      <c r="G43" s="3665"/>
      <c r="H43" s="3665"/>
      <c r="I43" s="3665"/>
      <c r="J43" s="3665"/>
      <c r="K43" s="3665"/>
      <c r="L43" s="3665"/>
      <c r="M43" s="3665"/>
      <c r="N43" s="3666"/>
      <c r="O43" s="3670"/>
      <c r="P43" s="3671"/>
      <c r="Q43" s="3672"/>
      <c r="R43" s="642"/>
      <c r="S43" s="636" t="s">
        <v>1192</v>
      </c>
      <c r="T43" s="652"/>
      <c r="U43" s="1823"/>
      <c r="V43" s="1823"/>
      <c r="W43" s="697"/>
      <c r="X43" s="696"/>
      <c r="Y43" s="696"/>
      <c r="Z43" s="696"/>
      <c r="AA43" s="696"/>
      <c r="AB43" s="696"/>
      <c r="AC43" s="697"/>
      <c r="AD43" s="643"/>
      <c r="AE43" s="652"/>
      <c r="AF43" s="1823"/>
      <c r="AG43" s="1823"/>
      <c r="AH43" s="697"/>
      <c r="AI43" s="696"/>
      <c r="AJ43" s="696"/>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1"/>
      <c r="BW43" s="631"/>
      <c r="BX43" s="631"/>
      <c r="BY43" s="631"/>
      <c r="BZ43" s="631"/>
      <c r="CA43" s="632"/>
      <c r="CB43" s="635"/>
    </row>
    <row r="44" spans="1:80" s="20" customFormat="1" ht="30" customHeight="1">
      <c r="A44" s="632"/>
      <c r="B44" s="633"/>
      <c r="C44" s="643"/>
      <c r="D44" s="643"/>
      <c r="E44" s="1510"/>
      <c r="F44" s="694"/>
      <c r="G44" s="694"/>
      <c r="H44" s="694"/>
      <c r="I44" s="694"/>
      <c r="J44" s="694"/>
      <c r="K44" s="694"/>
      <c r="L44" s="631"/>
      <c r="M44" s="631"/>
      <c r="N44" s="631"/>
      <c r="O44" s="631"/>
      <c r="P44" s="631"/>
      <c r="Q44" s="631"/>
      <c r="R44" s="642"/>
      <c r="S44" s="643"/>
      <c r="T44" s="643"/>
      <c r="U44" s="652"/>
      <c r="V44" s="1823"/>
      <c r="W44" s="1823"/>
      <c r="X44" s="697"/>
      <c r="Y44" s="631"/>
      <c r="Z44" s="631"/>
      <c r="AA44" s="631"/>
      <c r="AB44" s="631"/>
      <c r="AC44" s="631"/>
      <c r="AD44" s="631"/>
      <c r="AE44" s="631"/>
      <c r="AF44" s="631"/>
      <c r="AG44" s="694"/>
      <c r="AH44" s="694"/>
      <c r="AI44" s="694"/>
      <c r="AJ44" s="694"/>
      <c r="AK44" s="694"/>
      <c r="AL44" s="631"/>
      <c r="AM44" s="631"/>
      <c r="AN44" s="631"/>
      <c r="AO44" s="631"/>
      <c r="AP44" s="631"/>
      <c r="AQ44" s="631"/>
      <c r="AR44" s="631"/>
      <c r="AS44" s="631"/>
      <c r="AT44" s="631"/>
      <c r="AU44" s="631"/>
      <c r="AV44" s="631"/>
      <c r="AW44" s="631"/>
      <c r="AX44" s="631"/>
      <c r="AY44" s="631"/>
      <c r="AZ44" s="631"/>
      <c r="BA44" s="631"/>
      <c r="BB44" s="631"/>
      <c r="BC44" s="631"/>
      <c r="BD44" s="631"/>
      <c r="BE44" s="631"/>
      <c r="BF44" s="631"/>
      <c r="BG44" s="631"/>
      <c r="BH44" s="631"/>
      <c r="BI44" s="631"/>
      <c r="BJ44" s="631"/>
      <c r="BK44" s="631"/>
      <c r="BL44" s="631"/>
      <c r="BM44" s="631"/>
      <c r="BN44" s="631"/>
      <c r="BO44" s="631"/>
      <c r="BP44" s="631"/>
      <c r="BQ44" s="631"/>
      <c r="BR44" s="631"/>
      <c r="BS44" s="631"/>
      <c r="BT44" s="631"/>
      <c r="BU44" s="631"/>
      <c r="BV44" s="631"/>
      <c r="BW44" s="631"/>
      <c r="BX44" s="631"/>
      <c r="BY44" s="631"/>
      <c r="BZ44" s="631"/>
      <c r="CA44" s="632"/>
      <c r="CB44" s="635"/>
    </row>
    <row r="45" spans="1:80" s="20" customFormat="1" ht="30" customHeight="1">
      <c r="A45" s="632"/>
      <c r="B45" s="633"/>
      <c r="C45" s="285" t="s">
        <v>543</v>
      </c>
      <c r="D45" s="697" t="s">
        <v>2947</v>
      </c>
      <c r="E45" s="643"/>
      <c r="F45" s="643"/>
      <c r="G45" s="652"/>
      <c r="H45" s="1823"/>
      <c r="I45" s="1823"/>
      <c r="J45" s="697"/>
      <c r="K45" s="696"/>
      <c r="L45" s="696"/>
      <c r="M45" s="696"/>
      <c r="N45" s="696"/>
      <c r="O45" s="696"/>
      <c r="P45" s="697"/>
      <c r="Q45" s="697"/>
      <c r="R45" s="643"/>
      <c r="S45" s="643"/>
      <c r="T45" s="643"/>
      <c r="U45" s="643"/>
      <c r="V45" s="643"/>
      <c r="W45" s="697"/>
      <c r="X45" s="643"/>
      <c r="Y45" s="643"/>
      <c r="Z45" s="652"/>
      <c r="AA45" s="1823"/>
      <c r="AB45" s="644"/>
      <c r="AC45" s="644"/>
      <c r="AD45" s="644"/>
      <c r="AE45" s="631"/>
      <c r="AF45" s="631"/>
      <c r="AG45" s="631"/>
      <c r="AH45" s="631"/>
      <c r="AI45" s="631"/>
      <c r="AJ45" s="631"/>
      <c r="AK45" s="631"/>
      <c r="AL45" s="631"/>
      <c r="AM45" s="631"/>
      <c r="AN45" s="631"/>
      <c r="AO45" s="631"/>
      <c r="AP45" s="631"/>
      <c r="AQ45" s="631"/>
      <c r="AR45" s="631"/>
      <c r="AS45" s="631"/>
      <c r="AT45" s="631"/>
      <c r="AU45" s="631"/>
      <c r="AV45" s="631"/>
      <c r="AW45" s="631"/>
      <c r="AX45" s="631"/>
      <c r="AY45" s="631"/>
      <c r="AZ45" s="631"/>
      <c r="BA45" s="631"/>
      <c r="BB45" s="631"/>
      <c r="BC45" s="631"/>
      <c r="BD45" s="631"/>
      <c r="BE45" s="631"/>
      <c r="BF45" s="631"/>
      <c r="BG45" s="631"/>
      <c r="BH45" s="631"/>
      <c r="BI45" s="631"/>
      <c r="BJ45" s="631"/>
      <c r="BK45" s="631"/>
      <c r="BL45" s="631"/>
      <c r="BM45" s="631"/>
      <c r="BN45" s="631"/>
      <c r="BO45" s="631"/>
      <c r="BP45" s="631"/>
      <c r="BQ45" s="631"/>
      <c r="BR45" s="631"/>
      <c r="BS45" s="631"/>
      <c r="BT45" s="631"/>
      <c r="BU45" s="631"/>
      <c r="BV45" s="631"/>
      <c r="BW45" s="631"/>
      <c r="BX45" s="631"/>
      <c r="BY45" s="631"/>
      <c r="BZ45" s="631"/>
      <c r="CA45" s="632"/>
      <c r="CB45" s="635"/>
    </row>
    <row r="46" spans="1:80" s="20" customFormat="1" ht="30" customHeight="1">
      <c r="A46" s="632"/>
      <c r="B46" s="633"/>
      <c r="C46" s="631"/>
      <c r="D46" s="642" t="s">
        <v>2948</v>
      </c>
      <c r="E46" s="643"/>
      <c r="F46" s="643"/>
      <c r="G46" s="652"/>
      <c r="H46" s="1823"/>
      <c r="I46" s="1823"/>
      <c r="J46" s="697"/>
      <c r="K46" s="696"/>
      <c r="L46" s="696"/>
      <c r="M46" s="696"/>
      <c r="N46" s="696"/>
      <c r="O46" s="696"/>
      <c r="P46" s="697"/>
      <c r="Q46" s="697"/>
      <c r="R46" s="643"/>
      <c r="S46" s="643"/>
      <c r="T46" s="643"/>
      <c r="U46" s="643"/>
      <c r="V46" s="643"/>
      <c r="W46" s="642"/>
      <c r="X46" s="643"/>
      <c r="Y46" s="643"/>
      <c r="Z46" s="652"/>
      <c r="AA46" s="1823"/>
      <c r="AB46" s="1823"/>
      <c r="AC46" s="1823"/>
      <c r="AD46" s="1823"/>
      <c r="AE46" s="695"/>
      <c r="AF46" s="695"/>
      <c r="AG46" s="695"/>
      <c r="AH46" s="695"/>
      <c r="AI46" s="695"/>
      <c r="AJ46" s="695"/>
      <c r="AK46" s="695"/>
      <c r="AL46" s="695"/>
      <c r="AM46" s="695"/>
      <c r="AN46" s="695"/>
      <c r="AO46" s="695"/>
      <c r="AP46" s="695"/>
      <c r="AQ46" s="695"/>
      <c r="AR46" s="695"/>
      <c r="AS46" s="695"/>
      <c r="AT46" s="695"/>
      <c r="AU46" s="695"/>
      <c r="AV46" s="695"/>
      <c r="AW46" s="695"/>
      <c r="AX46" s="695"/>
      <c r="AY46" s="695"/>
      <c r="AZ46" s="695"/>
      <c r="BA46" s="695"/>
      <c r="BB46" s="631"/>
      <c r="BC46" s="631"/>
      <c r="BD46" s="695"/>
      <c r="BE46" s="695"/>
      <c r="BF46" s="695"/>
      <c r="BG46" s="695"/>
      <c r="BH46" s="695"/>
      <c r="BI46" s="695"/>
      <c r="BJ46" s="695"/>
      <c r="BK46" s="695"/>
      <c r="BL46" s="695"/>
      <c r="BM46" s="695"/>
      <c r="BN46" s="695"/>
      <c r="BO46" s="695"/>
      <c r="BP46" s="695"/>
      <c r="BQ46" s="695"/>
      <c r="BR46" s="695"/>
      <c r="BS46" s="695"/>
      <c r="BT46" s="695"/>
      <c r="BU46" s="695"/>
      <c r="BV46" s="695"/>
      <c r="BW46" s="695"/>
      <c r="BX46" s="695"/>
      <c r="BY46" s="695"/>
      <c r="BZ46" s="695"/>
      <c r="CA46" s="632"/>
      <c r="CB46" s="635"/>
    </row>
    <row r="47" spans="1:80" s="20" customFormat="1" ht="30" customHeight="1">
      <c r="A47" s="632"/>
      <c r="B47" s="633"/>
      <c r="C47" s="631"/>
      <c r="D47" s="697"/>
      <c r="E47" s="643"/>
      <c r="F47" s="643"/>
      <c r="G47" s="652"/>
      <c r="H47" s="1823"/>
      <c r="I47" s="1823"/>
      <c r="J47" s="697"/>
      <c r="K47" s="696"/>
      <c r="L47" s="696"/>
      <c r="M47" s="696"/>
      <c r="N47" s="696"/>
      <c r="O47" s="696"/>
      <c r="P47" s="697"/>
      <c r="Q47" s="697"/>
      <c r="R47" s="643"/>
      <c r="S47" s="643"/>
      <c r="T47" s="643"/>
      <c r="U47" s="643"/>
      <c r="V47" s="643"/>
      <c r="W47" s="697"/>
      <c r="X47" s="643"/>
      <c r="Y47" s="643"/>
      <c r="Z47" s="652"/>
      <c r="AA47" s="1823"/>
      <c r="AB47" s="641"/>
      <c r="AC47" s="644"/>
      <c r="AD47" s="644"/>
      <c r="AE47" s="710"/>
      <c r="AF47" s="631"/>
      <c r="AG47" s="631"/>
      <c r="AH47" s="631"/>
      <c r="AI47" s="631"/>
      <c r="AJ47" s="631"/>
      <c r="AK47" s="631"/>
      <c r="AL47" s="631"/>
      <c r="AM47" s="631"/>
      <c r="AN47" s="631"/>
      <c r="AO47" s="631"/>
      <c r="AP47" s="631"/>
      <c r="AQ47" s="631"/>
      <c r="AR47" s="631"/>
      <c r="AS47" s="631"/>
      <c r="AT47" s="631"/>
      <c r="AU47" s="631"/>
      <c r="AV47" s="631"/>
      <c r="AW47" s="631"/>
      <c r="AX47" s="631"/>
      <c r="AY47" s="631"/>
      <c r="AZ47" s="631"/>
      <c r="BA47" s="631"/>
      <c r="BB47" s="631"/>
      <c r="BC47" s="631"/>
      <c r="BD47" s="710"/>
      <c r="BE47" s="631"/>
      <c r="BF47" s="631"/>
      <c r="BG47" s="631"/>
      <c r="BH47" s="631"/>
      <c r="BI47" s="631"/>
      <c r="BJ47" s="631"/>
      <c r="BK47" s="631"/>
      <c r="BL47" s="631"/>
      <c r="BM47" s="631"/>
      <c r="BN47" s="631"/>
      <c r="BO47" s="631"/>
      <c r="BP47" s="631"/>
      <c r="BQ47" s="631"/>
      <c r="BR47" s="631"/>
      <c r="BS47" s="631"/>
      <c r="BT47" s="631"/>
      <c r="BU47" s="1823"/>
      <c r="BV47" s="644"/>
      <c r="BW47" s="3943" t="s">
        <v>983</v>
      </c>
      <c r="BX47" s="3943"/>
      <c r="BY47" s="3943"/>
      <c r="BZ47" s="3943"/>
      <c r="CA47" s="1823"/>
      <c r="CB47" s="635"/>
    </row>
    <row r="48" spans="1:80" s="20" customFormat="1" ht="30" customHeight="1">
      <c r="A48" s="632"/>
      <c r="B48" s="633"/>
      <c r="C48" s="1823"/>
      <c r="D48" s="697" t="s">
        <v>6</v>
      </c>
      <c r="E48" s="644"/>
      <c r="F48" s="644" t="s">
        <v>984</v>
      </c>
      <c r="G48" s="652"/>
      <c r="H48" s="1823"/>
      <c r="I48" s="1823"/>
      <c r="J48" s="697"/>
      <c r="K48" s="696"/>
      <c r="L48" s="696"/>
      <c r="M48" s="696"/>
      <c r="N48" s="696"/>
      <c r="O48" s="696"/>
      <c r="P48" s="697"/>
      <c r="Q48" s="697"/>
      <c r="R48" s="643"/>
      <c r="S48" s="643"/>
      <c r="T48" s="643"/>
      <c r="U48" s="643"/>
      <c r="V48" s="643"/>
      <c r="W48" s="642"/>
      <c r="X48" s="643"/>
      <c r="Y48" s="643"/>
      <c r="Z48" s="652"/>
      <c r="AA48" s="1823"/>
      <c r="AB48" s="644"/>
      <c r="AC48" s="644"/>
      <c r="AD48" s="644"/>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3950">
        <v>1</v>
      </c>
      <c r="BW48" s="3951"/>
      <c r="BX48" s="3848"/>
      <c r="BY48" s="3849"/>
      <c r="BZ48" s="3850"/>
      <c r="CA48" s="631"/>
      <c r="CB48" s="644"/>
    </row>
    <row r="49" spans="1:80" s="20" customFormat="1" ht="30" customHeight="1">
      <c r="A49" s="632"/>
      <c r="B49" s="633"/>
      <c r="C49" s="697"/>
      <c r="D49" s="697"/>
      <c r="E49" s="643"/>
      <c r="F49" s="636" t="s">
        <v>985</v>
      </c>
      <c r="G49" s="652"/>
      <c r="H49" s="1823"/>
      <c r="I49" s="1823"/>
      <c r="J49" s="697"/>
      <c r="K49" s="696"/>
      <c r="L49" s="696"/>
      <c r="M49" s="696"/>
      <c r="N49" s="696"/>
      <c r="O49" s="696"/>
      <c r="P49" s="697"/>
      <c r="Q49" s="697"/>
      <c r="R49" s="643"/>
      <c r="S49" s="643"/>
      <c r="T49" s="643"/>
      <c r="U49" s="643"/>
      <c r="V49" s="643"/>
      <c r="W49" s="697"/>
      <c r="X49" s="643"/>
      <c r="Y49" s="643"/>
      <c r="Z49" s="652"/>
      <c r="AA49" s="1823"/>
      <c r="AB49" s="1823"/>
      <c r="AC49" s="1823"/>
      <c r="AD49" s="1823"/>
      <c r="AE49" s="1823"/>
      <c r="AF49" s="1823"/>
      <c r="AG49" s="1823"/>
      <c r="AH49" s="1823"/>
      <c r="AI49" s="1823"/>
      <c r="AJ49" s="1823"/>
      <c r="AK49" s="1823"/>
      <c r="AL49" s="1823"/>
      <c r="AM49" s="1823"/>
      <c r="AN49" s="1823"/>
      <c r="AO49" s="1823"/>
      <c r="AP49" s="1823"/>
      <c r="AQ49" s="1823"/>
      <c r="AR49" s="1823"/>
      <c r="AS49" s="1823"/>
      <c r="AT49" s="1823"/>
      <c r="AU49" s="1823"/>
      <c r="AV49" s="1823"/>
      <c r="AW49" s="1823"/>
      <c r="AX49" s="1823"/>
      <c r="AY49" s="1823"/>
      <c r="AZ49" s="1823"/>
      <c r="BA49" s="1823"/>
      <c r="BB49" s="644"/>
      <c r="BC49" s="644"/>
      <c r="BD49" s="1823"/>
      <c r="BE49" s="1823"/>
      <c r="BF49" s="1823"/>
      <c r="BG49" s="1823"/>
      <c r="BH49" s="1823"/>
      <c r="BI49" s="1823"/>
      <c r="BJ49" s="1823"/>
      <c r="BK49" s="1823"/>
      <c r="BL49" s="1823"/>
      <c r="BM49" s="1823"/>
      <c r="BN49" s="1823"/>
      <c r="BO49" s="1823"/>
      <c r="BP49" s="1823"/>
      <c r="BQ49" s="1823"/>
      <c r="BR49" s="1823"/>
      <c r="BS49" s="1823"/>
      <c r="BT49" s="1823"/>
      <c r="BU49" s="1823"/>
      <c r="BV49" s="3950"/>
      <c r="BW49" s="3951"/>
      <c r="BX49" s="3851"/>
      <c r="BY49" s="3852"/>
      <c r="BZ49" s="3853"/>
      <c r="CA49" s="1823"/>
      <c r="CB49" s="635"/>
    </row>
    <row r="50" spans="1:80" s="20" customFormat="1" ht="30" customHeight="1">
      <c r="A50" s="632"/>
      <c r="B50" s="633"/>
      <c r="C50" s="697"/>
      <c r="D50" s="642"/>
      <c r="E50" s="643"/>
      <c r="F50" s="643"/>
      <c r="G50" s="652"/>
      <c r="H50" s="1823"/>
      <c r="I50" s="1823"/>
      <c r="J50" s="697"/>
      <c r="K50" s="696"/>
      <c r="L50" s="696"/>
      <c r="M50" s="696"/>
      <c r="N50" s="696"/>
      <c r="O50" s="696"/>
      <c r="P50" s="697"/>
      <c r="Q50" s="697"/>
      <c r="R50" s="643"/>
      <c r="S50" s="643"/>
      <c r="T50" s="643"/>
      <c r="U50" s="643"/>
      <c r="V50" s="643"/>
      <c r="W50" s="642"/>
      <c r="X50" s="643"/>
      <c r="Y50" s="643"/>
      <c r="Z50" s="652"/>
      <c r="AA50" s="1823"/>
      <c r="AB50" s="643"/>
      <c r="AC50" s="643"/>
      <c r="AD50" s="643"/>
      <c r="AE50" s="643"/>
      <c r="AF50" s="697"/>
      <c r="AG50" s="697"/>
      <c r="AH50" s="697"/>
      <c r="AI50" s="697"/>
      <c r="AJ50" s="697"/>
      <c r="AK50" s="697"/>
      <c r="AL50" s="644"/>
      <c r="AM50" s="644"/>
      <c r="AN50" s="644"/>
      <c r="AO50" s="644"/>
      <c r="AP50" s="644"/>
      <c r="AQ50" s="644"/>
      <c r="AR50" s="644"/>
      <c r="AS50" s="644"/>
      <c r="AT50" s="644"/>
      <c r="AU50" s="644"/>
      <c r="AV50" s="644"/>
      <c r="AW50" s="644"/>
      <c r="AX50" s="644"/>
      <c r="AY50" s="644"/>
      <c r="AZ50" s="644"/>
      <c r="BA50" s="644"/>
      <c r="BB50" s="644"/>
      <c r="BC50" s="644"/>
      <c r="BD50" s="644"/>
      <c r="BE50" s="644"/>
      <c r="BF50" s="644"/>
      <c r="BG50" s="644"/>
      <c r="BH50" s="644"/>
      <c r="BI50" s="644"/>
      <c r="BJ50" s="644"/>
      <c r="BK50" s="644"/>
      <c r="BL50" s="644"/>
      <c r="BM50" s="644"/>
      <c r="BN50" s="644"/>
      <c r="BO50" s="644"/>
      <c r="BP50" s="644"/>
      <c r="BQ50" s="644"/>
      <c r="BR50" s="644"/>
      <c r="BS50" s="644"/>
      <c r="BT50" s="644"/>
      <c r="BU50" s="644"/>
      <c r="BV50" s="644"/>
      <c r="BW50" s="644"/>
      <c r="BX50" s="2159"/>
      <c r="BY50" s="2159"/>
      <c r="BZ50" s="2159"/>
      <c r="CA50" s="2159"/>
      <c r="CB50" s="635"/>
    </row>
    <row r="51" spans="1:80" s="20" customFormat="1" ht="30" customHeight="1">
      <c r="A51" s="632"/>
      <c r="B51" s="633"/>
      <c r="C51" s="2159"/>
      <c r="D51" s="697" t="s">
        <v>7</v>
      </c>
      <c r="E51" s="644"/>
      <c r="F51" s="644" t="s">
        <v>986</v>
      </c>
      <c r="G51" s="697"/>
      <c r="H51" s="1823"/>
      <c r="I51" s="1823"/>
      <c r="J51" s="697"/>
      <c r="K51" s="696"/>
      <c r="L51" s="696"/>
      <c r="M51" s="696"/>
      <c r="N51" s="696"/>
      <c r="O51" s="696"/>
      <c r="P51" s="697"/>
      <c r="Q51" s="697"/>
      <c r="R51" s="643"/>
      <c r="S51" s="643"/>
      <c r="T51" s="643"/>
      <c r="U51" s="643"/>
      <c r="V51" s="643"/>
      <c r="W51" s="697"/>
      <c r="X51" s="643"/>
      <c r="Y51" s="643"/>
      <c r="Z51" s="652"/>
      <c r="AA51" s="1823"/>
      <c r="AB51" s="643"/>
      <c r="AC51" s="643"/>
      <c r="AD51" s="643"/>
      <c r="AE51" s="643"/>
      <c r="AF51" s="697"/>
      <c r="AG51" s="697"/>
      <c r="AH51" s="697"/>
      <c r="AI51" s="697"/>
      <c r="AJ51" s="697"/>
      <c r="AK51" s="697"/>
      <c r="AL51" s="644"/>
      <c r="AM51" s="644"/>
      <c r="AN51" s="644"/>
      <c r="AO51" s="644"/>
      <c r="AP51" s="644"/>
      <c r="AQ51" s="644"/>
      <c r="AR51" s="644"/>
      <c r="AS51" s="644"/>
      <c r="AT51" s="644"/>
      <c r="AU51" s="644"/>
      <c r="AV51" s="644"/>
      <c r="AW51" s="644"/>
      <c r="AX51" s="644"/>
      <c r="AY51" s="644"/>
      <c r="AZ51" s="644"/>
      <c r="BA51" s="644"/>
      <c r="BB51" s="644"/>
      <c r="BC51" s="644"/>
      <c r="BD51" s="644"/>
      <c r="BE51" s="644"/>
      <c r="BF51" s="644"/>
      <c r="BG51" s="644"/>
      <c r="BH51" s="644"/>
      <c r="BI51" s="644"/>
      <c r="BJ51" s="644"/>
      <c r="BK51" s="644"/>
      <c r="BL51" s="644"/>
      <c r="BM51" s="644"/>
      <c r="BN51" s="644"/>
      <c r="BO51" s="644"/>
      <c r="BP51" s="644"/>
      <c r="BQ51" s="644"/>
      <c r="BR51" s="644"/>
      <c r="BS51" s="644"/>
      <c r="BT51" s="644"/>
      <c r="BU51" s="644"/>
      <c r="BV51" s="3950">
        <v>2</v>
      </c>
      <c r="BW51" s="3951"/>
      <c r="BX51" s="3848"/>
      <c r="BY51" s="3849"/>
      <c r="BZ51" s="3850"/>
      <c r="CA51" s="644"/>
      <c r="CB51" s="635"/>
    </row>
    <row r="52" spans="1:80" s="20" customFormat="1" ht="30" customHeight="1">
      <c r="A52" s="632"/>
      <c r="B52" s="633"/>
      <c r="C52" s="2159"/>
      <c r="D52" s="642"/>
      <c r="E52" s="643"/>
      <c r="F52" s="636" t="s">
        <v>987</v>
      </c>
      <c r="G52" s="652"/>
      <c r="H52" s="1823"/>
      <c r="I52" s="1823"/>
      <c r="J52" s="697"/>
      <c r="K52" s="696"/>
      <c r="L52" s="696"/>
      <c r="M52" s="696"/>
      <c r="N52" s="696"/>
      <c r="O52" s="696"/>
      <c r="P52" s="697"/>
      <c r="Q52" s="697"/>
      <c r="R52" s="643"/>
      <c r="S52" s="643"/>
      <c r="T52" s="643"/>
      <c r="U52" s="643"/>
      <c r="V52" s="643"/>
      <c r="W52" s="642"/>
      <c r="X52" s="643"/>
      <c r="Y52" s="643"/>
      <c r="Z52" s="652"/>
      <c r="AA52" s="1823"/>
      <c r="AB52" s="2159"/>
      <c r="AC52" s="2159"/>
      <c r="AD52" s="2159"/>
      <c r="AE52" s="2159"/>
      <c r="AF52" s="2159"/>
      <c r="AG52" s="2159"/>
      <c r="AH52" s="2159"/>
      <c r="AI52" s="2159"/>
      <c r="AJ52" s="2159"/>
      <c r="AK52" s="2159"/>
      <c r="AL52" s="2159"/>
      <c r="AM52" s="2159"/>
      <c r="AN52" s="2159"/>
      <c r="AO52" s="2159"/>
      <c r="AP52" s="2159"/>
      <c r="AQ52" s="2159"/>
      <c r="AR52" s="2159"/>
      <c r="AS52" s="2159"/>
      <c r="AT52" s="2159"/>
      <c r="AU52" s="2159"/>
      <c r="AV52" s="2159"/>
      <c r="AW52" s="2159"/>
      <c r="AX52" s="2159"/>
      <c r="AY52" s="2159"/>
      <c r="AZ52" s="2159"/>
      <c r="BA52" s="2159"/>
      <c r="BB52" s="2159"/>
      <c r="BC52" s="2159"/>
      <c r="BD52" s="2159"/>
      <c r="BE52" s="2159"/>
      <c r="BF52" s="2159"/>
      <c r="BG52" s="2159"/>
      <c r="BH52" s="2159"/>
      <c r="BI52" s="2159"/>
      <c r="BJ52" s="2159"/>
      <c r="BK52" s="2159"/>
      <c r="BL52" s="2159"/>
      <c r="BM52" s="2159"/>
      <c r="BN52" s="2159"/>
      <c r="BO52" s="2159"/>
      <c r="BP52" s="2159"/>
      <c r="BQ52" s="2159"/>
      <c r="BR52" s="2159"/>
      <c r="BS52" s="2159"/>
      <c r="BT52" s="2159"/>
      <c r="BU52" s="2159"/>
      <c r="BV52" s="3950"/>
      <c r="BW52" s="3951"/>
      <c r="BX52" s="3851"/>
      <c r="BY52" s="3852"/>
      <c r="BZ52" s="3853"/>
      <c r="CA52" s="2159"/>
      <c r="CB52" s="635"/>
    </row>
    <row r="53" spans="1:80" s="20" customFormat="1" ht="30" customHeight="1">
      <c r="A53" s="632"/>
      <c r="B53" s="633"/>
      <c r="C53" s="2159"/>
      <c r="D53" s="697"/>
      <c r="E53" s="643"/>
      <c r="F53" s="643"/>
      <c r="G53" s="652"/>
      <c r="H53" s="1823"/>
      <c r="I53" s="1823"/>
      <c r="J53" s="697"/>
      <c r="K53" s="696"/>
      <c r="L53" s="696"/>
      <c r="M53" s="696"/>
      <c r="N53" s="696"/>
      <c r="O53" s="696"/>
      <c r="P53" s="697"/>
      <c r="Q53" s="697"/>
      <c r="R53" s="643"/>
      <c r="S53" s="643"/>
      <c r="T53" s="643"/>
      <c r="U53" s="643"/>
      <c r="V53" s="643"/>
      <c r="W53" s="697"/>
      <c r="X53" s="643"/>
      <c r="Y53" s="643"/>
      <c r="Z53" s="652"/>
      <c r="AA53" s="1823"/>
      <c r="AB53" s="2159"/>
      <c r="AC53" s="2159"/>
      <c r="AD53" s="2159"/>
      <c r="AE53" s="2159"/>
      <c r="AF53" s="2159"/>
      <c r="AG53" s="2159"/>
      <c r="AH53" s="2159"/>
      <c r="AI53" s="2159"/>
      <c r="AJ53" s="2159"/>
      <c r="AK53" s="2159"/>
      <c r="AL53" s="2159"/>
      <c r="AM53" s="2159"/>
      <c r="AN53" s="2159"/>
      <c r="AO53" s="2159"/>
      <c r="AP53" s="2159"/>
      <c r="AQ53" s="2159"/>
      <c r="AR53" s="2159"/>
      <c r="AS53" s="2159"/>
      <c r="AT53" s="2159"/>
      <c r="AU53" s="2159"/>
      <c r="AV53" s="2159"/>
      <c r="AW53" s="2159"/>
      <c r="AX53" s="2159"/>
      <c r="AY53" s="2159"/>
      <c r="AZ53" s="2159"/>
      <c r="BA53" s="2159"/>
      <c r="BB53" s="2159"/>
      <c r="BC53" s="2159"/>
      <c r="BD53" s="2159"/>
      <c r="BE53" s="2159"/>
      <c r="BF53" s="2159"/>
      <c r="BG53" s="2159"/>
      <c r="BH53" s="2159"/>
      <c r="BI53" s="2159"/>
      <c r="BJ53" s="2159"/>
      <c r="BK53" s="2159"/>
      <c r="BL53" s="2159"/>
      <c r="BM53" s="2159"/>
      <c r="BN53" s="2159"/>
      <c r="BO53" s="2159"/>
      <c r="BP53" s="2159"/>
      <c r="BQ53" s="2159"/>
      <c r="BR53" s="2159"/>
      <c r="BS53" s="2159"/>
      <c r="BT53" s="2159"/>
      <c r="BU53" s="2159"/>
      <c r="BV53" s="2159"/>
      <c r="BW53" s="2159"/>
      <c r="BX53" s="2159"/>
      <c r="BY53" s="2159"/>
      <c r="BZ53" s="2159"/>
      <c r="CA53" s="2159"/>
      <c r="CB53" s="635"/>
    </row>
    <row r="54" spans="1:80" s="20" customFormat="1" ht="30" customHeight="1">
      <c r="A54" s="632"/>
      <c r="B54" s="633"/>
      <c r="C54" s="2159"/>
      <c r="D54" s="697" t="s">
        <v>8</v>
      </c>
      <c r="E54" s="644"/>
      <c r="F54" s="644" t="s">
        <v>988</v>
      </c>
      <c r="G54" s="697"/>
      <c r="H54" s="1823"/>
      <c r="I54" s="1823"/>
      <c r="J54" s="697"/>
      <c r="K54" s="696"/>
      <c r="L54" s="696"/>
      <c r="M54" s="696"/>
      <c r="N54" s="696"/>
      <c r="O54" s="696"/>
      <c r="P54" s="697"/>
      <c r="Q54" s="697"/>
      <c r="R54" s="643"/>
      <c r="S54" s="643"/>
      <c r="T54" s="643"/>
      <c r="U54" s="643"/>
      <c r="V54" s="643"/>
      <c r="W54" s="642"/>
      <c r="X54" s="643"/>
      <c r="Y54" s="643"/>
      <c r="Z54" s="652"/>
      <c r="AA54" s="1823"/>
      <c r="AB54" s="2159"/>
      <c r="AC54" s="2159"/>
      <c r="AD54" s="2159"/>
      <c r="AE54" s="2159"/>
      <c r="AF54" s="2159"/>
      <c r="AG54" s="2159"/>
      <c r="AH54" s="2159"/>
      <c r="AI54" s="2159"/>
      <c r="AJ54" s="2159"/>
      <c r="AK54" s="2159"/>
      <c r="AL54" s="2159"/>
      <c r="AM54" s="2159"/>
      <c r="AN54" s="2159"/>
      <c r="AO54" s="2159"/>
      <c r="AP54" s="2159"/>
      <c r="AQ54" s="2159"/>
      <c r="AR54" s="2159"/>
      <c r="AS54" s="2159"/>
      <c r="AT54" s="2159"/>
      <c r="AU54" s="2159"/>
      <c r="AV54" s="2159"/>
      <c r="AW54" s="2159"/>
      <c r="AX54" s="2159"/>
      <c r="AY54" s="2159"/>
      <c r="AZ54" s="2159"/>
      <c r="BA54" s="2159"/>
      <c r="BB54" s="2159"/>
      <c r="BC54" s="2159"/>
      <c r="BD54" s="2159"/>
      <c r="BE54" s="2159"/>
      <c r="BF54" s="2159"/>
      <c r="BG54" s="2159"/>
      <c r="BH54" s="2159"/>
      <c r="BI54" s="2159"/>
      <c r="BJ54" s="2159"/>
      <c r="BK54" s="2159"/>
      <c r="BL54" s="2159"/>
      <c r="BM54" s="2159"/>
      <c r="BN54" s="2159"/>
      <c r="BO54" s="2159"/>
      <c r="BP54" s="2159"/>
      <c r="BQ54" s="2159"/>
      <c r="BR54" s="2159"/>
      <c r="BS54" s="2159"/>
      <c r="BT54" s="2159"/>
      <c r="BU54" s="2159"/>
      <c r="BV54" s="3950">
        <v>3</v>
      </c>
      <c r="BW54" s="3951"/>
      <c r="BX54" s="3848"/>
      <c r="BY54" s="3849"/>
      <c r="BZ54" s="3850"/>
      <c r="CA54" s="2159"/>
      <c r="CB54" s="2159"/>
    </row>
    <row r="55" spans="1:80" s="20" customFormat="1" ht="30" customHeight="1">
      <c r="A55" s="632"/>
      <c r="B55" s="633"/>
      <c r="C55" s="2159"/>
      <c r="D55" s="697"/>
      <c r="E55" s="643"/>
      <c r="F55" s="636" t="s">
        <v>989</v>
      </c>
      <c r="G55" s="652"/>
      <c r="H55" s="1823"/>
      <c r="I55" s="1823"/>
      <c r="J55" s="697"/>
      <c r="K55" s="696"/>
      <c r="L55" s="696"/>
      <c r="M55" s="696"/>
      <c r="N55" s="696"/>
      <c r="O55" s="696"/>
      <c r="P55" s="697"/>
      <c r="Q55" s="697"/>
      <c r="R55" s="643"/>
      <c r="S55" s="643"/>
      <c r="T55" s="643"/>
      <c r="U55" s="643"/>
      <c r="V55" s="643"/>
      <c r="W55" s="697"/>
      <c r="X55" s="643"/>
      <c r="Y55" s="643"/>
      <c r="Z55" s="652"/>
      <c r="AA55" s="1823"/>
      <c r="AB55" s="2159"/>
      <c r="AC55" s="2159"/>
      <c r="AD55" s="2159"/>
      <c r="AE55" s="2159"/>
      <c r="AF55" s="2159"/>
      <c r="AG55" s="2159"/>
      <c r="AH55" s="2159"/>
      <c r="AI55" s="2159"/>
      <c r="AJ55" s="2159"/>
      <c r="AK55" s="2159"/>
      <c r="AL55" s="2159"/>
      <c r="AM55" s="2159"/>
      <c r="AN55" s="2159"/>
      <c r="AO55" s="2159"/>
      <c r="AP55" s="2159"/>
      <c r="AQ55" s="2159"/>
      <c r="AR55" s="2159"/>
      <c r="AS55" s="2159"/>
      <c r="AT55" s="2159"/>
      <c r="AU55" s="2159"/>
      <c r="AV55" s="2159"/>
      <c r="AW55" s="2159"/>
      <c r="AX55" s="2159"/>
      <c r="AY55" s="2159"/>
      <c r="AZ55" s="2159"/>
      <c r="BA55" s="2159"/>
      <c r="BB55" s="2159"/>
      <c r="BC55" s="2159"/>
      <c r="BD55" s="2159"/>
      <c r="BE55" s="2159"/>
      <c r="BF55" s="2159"/>
      <c r="BG55" s="2159"/>
      <c r="BH55" s="2159"/>
      <c r="BI55" s="2159"/>
      <c r="BJ55" s="2159"/>
      <c r="BK55" s="2159"/>
      <c r="BL55" s="2159"/>
      <c r="BM55" s="2159"/>
      <c r="BN55" s="2159"/>
      <c r="BO55" s="2159"/>
      <c r="BP55" s="2159"/>
      <c r="BQ55" s="2159"/>
      <c r="BR55" s="2159"/>
      <c r="BS55" s="2159"/>
      <c r="BT55" s="2159"/>
      <c r="BU55" s="2159"/>
      <c r="BV55" s="3950"/>
      <c r="BW55" s="3951"/>
      <c r="BX55" s="3851"/>
      <c r="BY55" s="3852"/>
      <c r="BZ55" s="3853"/>
      <c r="CA55" s="2159"/>
      <c r="CB55" s="635"/>
    </row>
    <row r="56" spans="1:80" s="20" customFormat="1" ht="30" customHeight="1">
      <c r="A56" s="632"/>
      <c r="B56" s="633"/>
      <c r="C56" s="697"/>
      <c r="D56" s="642"/>
      <c r="E56" s="643"/>
      <c r="F56" s="643"/>
      <c r="G56" s="652"/>
      <c r="H56" s="1823"/>
      <c r="I56" s="1823"/>
      <c r="J56" s="697"/>
      <c r="K56" s="696"/>
      <c r="L56" s="696"/>
      <c r="M56" s="696"/>
      <c r="N56" s="696"/>
      <c r="O56" s="696"/>
      <c r="P56" s="697"/>
      <c r="Q56" s="697"/>
      <c r="R56" s="643"/>
      <c r="S56" s="643"/>
      <c r="T56" s="643"/>
      <c r="U56" s="643"/>
      <c r="V56" s="643"/>
      <c r="W56" s="642"/>
      <c r="X56" s="643"/>
      <c r="Y56" s="643"/>
      <c r="Z56" s="652"/>
      <c r="AA56" s="1823"/>
      <c r="AB56" s="2159"/>
      <c r="AC56" s="2159"/>
      <c r="AD56" s="2159"/>
      <c r="AE56" s="2159"/>
      <c r="AF56" s="2159"/>
      <c r="AG56" s="2159"/>
      <c r="AH56" s="2159"/>
      <c r="AI56" s="2159"/>
      <c r="AJ56" s="2159"/>
      <c r="AK56" s="2159"/>
      <c r="AL56" s="2159"/>
      <c r="AM56" s="2159"/>
      <c r="AN56" s="2159"/>
      <c r="AO56" s="2159"/>
      <c r="AP56" s="2159"/>
      <c r="AQ56" s="2159"/>
      <c r="AR56" s="2159"/>
      <c r="AS56" s="2159"/>
      <c r="AT56" s="2159"/>
      <c r="AU56" s="2159"/>
      <c r="AV56" s="2159"/>
      <c r="AW56" s="2159"/>
      <c r="AX56" s="2159"/>
      <c r="AY56" s="2159"/>
      <c r="AZ56" s="2159"/>
      <c r="BA56" s="2159"/>
      <c r="BB56" s="2159"/>
      <c r="BC56" s="2159"/>
      <c r="BD56" s="2159"/>
      <c r="BE56" s="2159"/>
      <c r="BF56" s="2159"/>
      <c r="BG56" s="2159"/>
      <c r="BH56" s="2159"/>
      <c r="BI56" s="2159"/>
      <c r="BJ56" s="2159"/>
      <c r="BK56" s="2159"/>
      <c r="BL56" s="2159"/>
      <c r="BM56" s="2159"/>
      <c r="BN56" s="2159"/>
      <c r="BO56" s="2159"/>
      <c r="BP56" s="2159"/>
      <c r="BQ56" s="2159"/>
      <c r="BR56" s="2159"/>
      <c r="BS56" s="2159"/>
      <c r="BT56" s="2159"/>
      <c r="BU56" s="2159"/>
      <c r="BV56" s="2159"/>
      <c r="BW56" s="2159"/>
      <c r="BX56" s="2159"/>
      <c r="BY56" s="2159"/>
      <c r="BZ56" s="2159"/>
      <c r="CA56" s="2159"/>
      <c r="CB56" s="635"/>
    </row>
    <row r="57" spans="1:80" s="20" customFormat="1" ht="30" customHeight="1">
      <c r="A57" s="632"/>
      <c r="B57" s="633"/>
      <c r="C57" s="631"/>
      <c r="D57" s="697" t="s">
        <v>9</v>
      </c>
      <c r="E57" s="644"/>
      <c r="F57" s="644" t="s">
        <v>990</v>
      </c>
      <c r="G57" s="697"/>
      <c r="H57" s="1823"/>
      <c r="I57" s="1823"/>
      <c r="J57" s="697"/>
      <c r="K57" s="696"/>
      <c r="L57" s="696"/>
      <c r="M57" s="696"/>
      <c r="N57" s="696"/>
      <c r="O57" s="696"/>
      <c r="P57" s="697"/>
      <c r="Q57" s="697"/>
      <c r="R57" s="643"/>
      <c r="S57" s="643"/>
      <c r="T57" s="643"/>
      <c r="U57" s="643"/>
      <c r="V57" s="643"/>
      <c r="W57" s="697"/>
      <c r="X57" s="643"/>
      <c r="Y57" s="643"/>
      <c r="Z57" s="652"/>
      <c r="AA57" s="1823"/>
      <c r="AB57" s="643"/>
      <c r="AC57" s="643"/>
      <c r="AD57" s="643"/>
      <c r="AE57" s="643"/>
      <c r="AF57" s="697"/>
      <c r="AG57" s="697"/>
      <c r="AH57" s="697"/>
      <c r="AI57" s="697"/>
      <c r="AJ57" s="697"/>
      <c r="AK57" s="697"/>
      <c r="AL57" s="644"/>
      <c r="AM57" s="644"/>
      <c r="AN57" s="644"/>
      <c r="AO57" s="644"/>
      <c r="AP57" s="644"/>
      <c r="AQ57" s="644"/>
      <c r="AR57" s="644"/>
      <c r="AS57" s="644"/>
      <c r="AT57" s="644"/>
      <c r="AU57" s="644"/>
      <c r="AV57" s="644"/>
      <c r="AW57" s="644"/>
      <c r="AX57" s="644"/>
      <c r="AY57" s="641"/>
      <c r="AZ57" s="644"/>
      <c r="BA57" s="644"/>
      <c r="BB57" s="644"/>
      <c r="BC57" s="644"/>
      <c r="BD57" s="644"/>
      <c r="BE57" s="644"/>
      <c r="BF57" s="644"/>
      <c r="BG57" s="644"/>
      <c r="BH57" s="644"/>
      <c r="BI57" s="644"/>
      <c r="BJ57" s="644"/>
      <c r="BK57" s="644"/>
      <c r="BL57" s="644"/>
      <c r="BM57" s="644"/>
      <c r="BN57" s="644"/>
      <c r="BO57" s="644"/>
      <c r="BP57" s="644"/>
      <c r="BQ57" s="644"/>
      <c r="BR57" s="644"/>
      <c r="BS57" s="2159"/>
      <c r="BT57" s="644"/>
      <c r="BU57" s="644"/>
      <c r="BV57" s="3950">
        <v>4</v>
      </c>
      <c r="BW57" s="3951"/>
      <c r="BX57" s="3848"/>
      <c r="BY57" s="3849"/>
      <c r="BZ57" s="3850"/>
      <c r="CA57" s="644"/>
      <c r="CB57" s="2159"/>
    </row>
    <row r="58" spans="1:80" s="20" customFormat="1" ht="30" customHeight="1">
      <c r="A58" s="632"/>
      <c r="B58" s="633"/>
      <c r="C58" s="631"/>
      <c r="D58" s="642"/>
      <c r="E58" s="643"/>
      <c r="F58" s="636" t="s">
        <v>991</v>
      </c>
      <c r="G58" s="652"/>
      <c r="H58" s="1823"/>
      <c r="I58" s="1823"/>
      <c r="J58" s="697"/>
      <c r="K58" s="696"/>
      <c r="L58" s="696"/>
      <c r="M58" s="696"/>
      <c r="N58" s="696"/>
      <c r="O58" s="696"/>
      <c r="P58" s="697"/>
      <c r="Q58" s="697"/>
      <c r="R58" s="643"/>
      <c r="S58" s="643"/>
      <c r="T58" s="643"/>
      <c r="U58" s="643"/>
      <c r="V58" s="643"/>
      <c r="W58" s="642"/>
      <c r="X58" s="643"/>
      <c r="Y58" s="643"/>
      <c r="Z58" s="652"/>
      <c r="AA58" s="1823"/>
      <c r="AB58" s="641"/>
      <c r="AC58" s="644"/>
      <c r="AD58" s="644"/>
      <c r="AE58" s="710"/>
      <c r="AF58" s="631"/>
      <c r="AG58" s="631"/>
      <c r="AH58" s="631"/>
      <c r="AI58" s="631"/>
      <c r="AJ58" s="631"/>
      <c r="AK58" s="631"/>
      <c r="AL58" s="631"/>
      <c r="AM58" s="631"/>
      <c r="AN58" s="631"/>
      <c r="AO58" s="631"/>
      <c r="AP58" s="631"/>
      <c r="AQ58" s="631"/>
      <c r="AR58" s="631"/>
      <c r="AS58" s="631"/>
      <c r="AT58" s="631"/>
      <c r="AU58" s="631"/>
      <c r="AV58" s="631"/>
      <c r="AW58" s="631"/>
      <c r="AX58" s="631"/>
      <c r="AY58" s="631"/>
      <c r="AZ58" s="631"/>
      <c r="BA58" s="631"/>
      <c r="BB58" s="644"/>
      <c r="BC58" s="644"/>
      <c r="BD58" s="710"/>
      <c r="BE58" s="631"/>
      <c r="BF58" s="631"/>
      <c r="BG58" s="631"/>
      <c r="BH58" s="631"/>
      <c r="BI58" s="631"/>
      <c r="BJ58" s="631"/>
      <c r="BK58" s="631"/>
      <c r="BL58" s="631"/>
      <c r="BM58" s="631"/>
      <c r="BN58" s="631"/>
      <c r="BO58" s="631"/>
      <c r="BP58" s="631"/>
      <c r="BQ58" s="631"/>
      <c r="BR58" s="631"/>
      <c r="BS58" s="631"/>
      <c r="BT58" s="631"/>
      <c r="BU58" s="631"/>
      <c r="BV58" s="3950"/>
      <c r="BW58" s="3951"/>
      <c r="BX58" s="3851"/>
      <c r="BY58" s="3852"/>
      <c r="BZ58" s="3853"/>
      <c r="CA58" s="631"/>
      <c r="CB58" s="635"/>
    </row>
    <row r="59" spans="1:80" s="20" customFormat="1" ht="30" customHeight="1">
      <c r="A59" s="632"/>
      <c r="B59" s="633"/>
      <c r="C59" s="697"/>
      <c r="D59" s="697"/>
      <c r="E59" s="643"/>
      <c r="F59" s="643"/>
      <c r="G59" s="652"/>
      <c r="H59" s="1823"/>
      <c r="I59" s="1823"/>
      <c r="J59" s="697"/>
      <c r="K59" s="696"/>
      <c r="L59" s="696"/>
      <c r="M59" s="696"/>
      <c r="N59" s="696"/>
      <c r="O59" s="696"/>
      <c r="P59" s="697"/>
      <c r="Q59" s="697"/>
      <c r="R59" s="643"/>
      <c r="S59" s="643"/>
      <c r="T59" s="643"/>
      <c r="U59" s="643"/>
      <c r="V59" s="643"/>
      <c r="W59" s="697"/>
      <c r="X59" s="643"/>
      <c r="Y59" s="643"/>
      <c r="Z59" s="652"/>
      <c r="AA59" s="1823"/>
      <c r="AB59" s="644"/>
      <c r="AC59" s="644"/>
      <c r="AD59" s="644"/>
      <c r="AE59" s="631"/>
      <c r="AF59" s="631"/>
      <c r="AG59" s="631"/>
      <c r="AH59" s="631"/>
      <c r="AI59" s="631"/>
      <c r="AJ59" s="631"/>
      <c r="AK59" s="631"/>
      <c r="AL59" s="631"/>
      <c r="AM59" s="631"/>
      <c r="AN59" s="631"/>
      <c r="AO59" s="631"/>
      <c r="AP59" s="631"/>
      <c r="AQ59" s="631"/>
      <c r="AR59" s="631"/>
      <c r="AS59" s="631"/>
      <c r="AT59" s="631"/>
      <c r="AU59" s="631"/>
      <c r="AV59" s="631"/>
      <c r="AW59" s="631"/>
      <c r="AX59" s="631"/>
      <c r="AY59" s="631"/>
      <c r="AZ59" s="631"/>
      <c r="BA59" s="631"/>
      <c r="BB59" s="644"/>
      <c r="BC59" s="644"/>
      <c r="BD59" s="631"/>
      <c r="BE59" s="631"/>
      <c r="BF59" s="631"/>
      <c r="BG59" s="631"/>
      <c r="BH59" s="631"/>
      <c r="BI59" s="631"/>
      <c r="BJ59" s="631"/>
      <c r="BK59" s="631"/>
      <c r="BL59" s="631"/>
      <c r="BM59" s="631"/>
      <c r="BN59" s="631"/>
      <c r="BO59" s="631"/>
      <c r="BP59" s="631"/>
      <c r="BQ59" s="631"/>
      <c r="BR59" s="631"/>
      <c r="BS59" s="631"/>
      <c r="BT59" s="631"/>
      <c r="BU59" s="631"/>
      <c r="BV59" s="631"/>
      <c r="BW59" s="631"/>
      <c r="BX59" s="644"/>
      <c r="BY59" s="644"/>
      <c r="BZ59" s="644"/>
      <c r="CA59" s="644"/>
      <c r="CB59" s="635"/>
    </row>
    <row r="60" spans="1:80" s="20" customFormat="1" ht="30" customHeight="1">
      <c r="A60" s="632"/>
      <c r="B60" s="633"/>
      <c r="C60" s="631"/>
      <c r="D60" s="697" t="s">
        <v>26</v>
      </c>
      <c r="E60" s="644"/>
      <c r="F60" s="644" t="s">
        <v>992</v>
      </c>
      <c r="G60" s="697"/>
      <c r="H60" s="1823"/>
      <c r="I60" s="1823"/>
      <c r="J60" s="697"/>
      <c r="K60" s="696"/>
      <c r="L60" s="696"/>
      <c r="M60" s="696"/>
      <c r="N60" s="696"/>
      <c r="O60" s="696"/>
      <c r="P60" s="697"/>
      <c r="Q60" s="697"/>
      <c r="R60" s="643"/>
      <c r="S60" s="643"/>
      <c r="T60" s="643"/>
      <c r="U60" s="643"/>
      <c r="V60" s="643"/>
      <c r="W60" s="642"/>
      <c r="X60" s="643"/>
      <c r="Y60" s="643"/>
      <c r="Z60" s="652"/>
      <c r="AA60" s="1823"/>
      <c r="AB60" s="643"/>
      <c r="AC60" s="643"/>
      <c r="AD60" s="643"/>
      <c r="AE60" s="643"/>
      <c r="AF60" s="697"/>
      <c r="AG60" s="697"/>
      <c r="AH60" s="697"/>
      <c r="AI60" s="697"/>
      <c r="AJ60" s="697"/>
      <c r="AK60" s="697"/>
      <c r="AL60" s="644"/>
      <c r="AM60" s="644"/>
      <c r="AN60" s="644"/>
      <c r="AO60" s="644"/>
      <c r="AP60" s="644"/>
      <c r="AQ60" s="644"/>
      <c r="AR60" s="644"/>
      <c r="AS60" s="644"/>
      <c r="AT60" s="644"/>
      <c r="AU60" s="644"/>
      <c r="AV60" s="644"/>
      <c r="AW60" s="644"/>
      <c r="AX60" s="644"/>
      <c r="AY60" s="644"/>
      <c r="AZ60" s="644"/>
      <c r="BA60" s="644"/>
      <c r="BB60" s="644"/>
      <c r="BC60" s="644"/>
      <c r="BD60" s="644"/>
      <c r="BE60" s="644"/>
      <c r="BF60" s="644"/>
      <c r="BG60" s="644"/>
      <c r="BH60" s="644"/>
      <c r="BI60" s="644"/>
      <c r="BJ60" s="644"/>
      <c r="BK60" s="644"/>
      <c r="BL60" s="644"/>
      <c r="BM60" s="644"/>
      <c r="BN60" s="644"/>
      <c r="BO60" s="644"/>
      <c r="BP60" s="644"/>
      <c r="BQ60" s="644"/>
      <c r="BR60" s="644"/>
      <c r="BS60" s="644"/>
      <c r="BT60" s="644"/>
      <c r="BU60" s="644"/>
      <c r="BV60" s="3950">
        <v>5</v>
      </c>
      <c r="BW60" s="3951"/>
      <c r="BX60" s="3848"/>
      <c r="BY60" s="3849"/>
      <c r="BZ60" s="3850"/>
      <c r="CA60" s="644"/>
      <c r="CB60" s="635"/>
    </row>
    <row r="61" spans="1:80" s="20" customFormat="1" ht="30" customHeight="1">
      <c r="A61" s="632"/>
      <c r="B61" s="633"/>
      <c r="C61" s="631"/>
      <c r="D61" s="697"/>
      <c r="E61" s="643"/>
      <c r="F61" s="636" t="s">
        <v>992</v>
      </c>
      <c r="G61" s="652"/>
      <c r="H61" s="1823"/>
      <c r="I61" s="1823"/>
      <c r="J61" s="697"/>
      <c r="K61" s="696"/>
      <c r="L61" s="696"/>
      <c r="M61" s="696"/>
      <c r="N61" s="696"/>
      <c r="O61" s="696"/>
      <c r="P61" s="697"/>
      <c r="Q61" s="697"/>
      <c r="R61" s="643"/>
      <c r="S61" s="643"/>
      <c r="T61" s="643"/>
      <c r="U61" s="643"/>
      <c r="V61" s="643"/>
      <c r="W61" s="697"/>
      <c r="X61" s="643"/>
      <c r="Y61" s="643"/>
      <c r="Z61" s="652"/>
      <c r="AA61" s="1823"/>
      <c r="AB61" s="641"/>
      <c r="AC61" s="644"/>
      <c r="AD61" s="644"/>
      <c r="AE61" s="710"/>
      <c r="AF61" s="631"/>
      <c r="AG61" s="631"/>
      <c r="AH61" s="631"/>
      <c r="AI61" s="631"/>
      <c r="AJ61" s="631"/>
      <c r="AK61" s="631"/>
      <c r="AL61" s="631"/>
      <c r="AM61" s="631"/>
      <c r="AN61" s="631"/>
      <c r="AO61" s="631"/>
      <c r="AP61" s="631"/>
      <c r="AQ61" s="631"/>
      <c r="AR61" s="631"/>
      <c r="AS61" s="631"/>
      <c r="AT61" s="631"/>
      <c r="AU61" s="631"/>
      <c r="AV61" s="631"/>
      <c r="AW61" s="631"/>
      <c r="AX61" s="631"/>
      <c r="AY61" s="631"/>
      <c r="AZ61" s="631"/>
      <c r="BA61" s="631"/>
      <c r="BB61" s="644"/>
      <c r="BC61" s="644"/>
      <c r="BD61" s="710"/>
      <c r="BE61" s="631"/>
      <c r="BF61" s="631"/>
      <c r="BG61" s="631"/>
      <c r="BH61" s="631"/>
      <c r="BI61" s="631"/>
      <c r="BJ61" s="631"/>
      <c r="BK61" s="631"/>
      <c r="BL61" s="631"/>
      <c r="BM61" s="631"/>
      <c r="BN61" s="631"/>
      <c r="BO61" s="631"/>
      <c r="BP61" s="631"/>
      <c r="BQ61" s="631"/>
      <c r="BR61" s="631"/>
      <c r="BS61" s="644"/>
      <c r="BT61" s="631"/>
      <c r="BU61" s="631"/>
      <c r="BV61" s="3950"/>
      <c r="BW61" s="3951"/>
      <c r="BX61" s="3851"/>
      <c r="BY61" s="3852"/>
      <c r="BZ61" s="3853"/>
      <c r="CA61" s="631"/>
      <c r="CB61" s="635"/>
    </row>
    <row r="62" spans="1:80" s="20" customFormat="1" ht="30" customHeight="1">
      <c r="A62" s="632"/>
      <c r="B62" s="633"/>
      <c r="C62" s="643"/>
      <c r="D62" s="641"/>
      <c r="E62" s="641"/>
      <c r="F62" s="636"/>
      <c r="G62" s="644"/>
      <c r="H62" s="644"/>
      <c r="I62" s="644"/>
      <c r="J62" s="644"/>
      <c r="K62" s="644"/>
      <c r="L62" s="644"/>
      <c r="M62" s="644"/>
      <c r="N62" s="644"/>
      <c r="O62" s="644"/>
      <c r="P62" s="644"/>
      <c r="Q62" s="644"/>
      <c r="R62" s="644"/>
      <c r="S62" s="644"/>
      <c r="T62" s="644"/>
      <c r="U62" s="644"/>
      <c r="V62" s="644"/>
      <c r="W62" s="644"/>
      <c r="X62" s="644"/>
      <c r="Y62" s="644"/>
      <c r="Z62" s="644"/>
      <c r="AA62" s="644"/>
      <c r="AB62" s="644"/>
      <c r="AC62" s="644"/>
      <c r="AD62" s="644"/>
      <c r="AE62" s="631"/>
      <c r="AF62" s="631"/>
      <c r="AG62" s="631"/>
      <c r="AH62" s="631"/>
      <c r="AI62" s="631"/>
      <c r="AJ62" s="631"/>
      <c r="AK62" s="631"/>
      <c r="AL62" s="631"/>
      <c r="AM62" s="631"/>
      <c r="AN62" s="631"/>
      <c r="AO62" s="631"/>
      <c r="AP62" s="631"/>
      <c r="AQ62" s="631"/>
      <c r="AR62" s="631"/>
      <c r="AS62" s="631"/>
      <c r="AT62" s="631"/>
      <c r="AU62" s="631"/>
      <c r="AV62" s="631"/>
      <c r="AW62" s="631"/>
      <c r="AX62" s="631"/>
      <c r="AY62" s="631"/>
      <c r="AZ62" s="631"/>
      <c r="BA62" s="631"/>
      <c r="BB62" s="644"/>
      <c r="BC62" s="644"/>
      <c r="BD62" s="631"/>
      <c r="BE62" s="631"/>
      <c r="BF62" s="631"/>
      <c r="BG62" s="631"/>
      <c r="BH62" s="631"/>
      <c r="BI62" s="631"/>
      <c r="BJ62" s="631"/>
      <c r="BK62" s="631"/>
      <c r="BL62" s="631"/>
      <c r="BM62" s="631"/>
      <c r="BN62" s="631"/>
      <c r="BO62" s="631"/>
      <c r="BP62" s="631"/>
      <c r="BQ62" s="631"/>
      <c r="BR62" s="631"/>
      <c r="BS62" s="631"/>
      <c r="BT62" s="644"/>
      <c r="BU62" s="644"/>
      <c r="BV62" s="644"/>
      <c r="BW62" s="644"/>
      <c r="BX62" s="644"/>
      <c r="BY62" s="644"/>
      <c r="BZ62" s="644"/>
      <c r="CA62" s="644"/>
      <c r="CB62" s="635"/>
    </row>
    <row r="63" spans="1:80" s="20" customFormat="1" ht="30" customHeight="1">
      <c r="A63" s="632"/>
      <c r="B63" s="2160"/>
      <c r="C63" s="2146"/>
      <c r="D63" s="2161"/>
      <c r="E63" s="2146"/>
      <c r="F63" s="2146"/>
      <c r="G63" s="2148"/>
      <c r="H63" s="2148"/>
      <c r="I63" s="2148"/>
      <c r="J63" s="2148"/>
      <c r="K63" s="2148"/>
      <c r="L63" s="2148"/>
      <c r="M63" s="2148"/>
      <c r="N63" s="2148"/>
      <c r="O63" s="2148"/>
      <c r="P63" s="2148"/>
      <c r="Q63" s="2148"/>
      <c r="R63" s="2148"/>
      <c r="S63" s="2148"/>
      <c r="T63" s="2148"/>
      <c r="U63" s="2148"/>
      <c r="V63" s="2148"/>
      <c r="W63" s="2148"/>
      <c r="X63" s="2148"/>
      <c r="Y63" s="2148"/>
      <c r="Z63" s="2148"/>
      <c r="AA63" s="2148"/>
      <c r="AB63" s="2146"/>
      <c r="AC63" s="2146"/>
      <c r="AD63" s="2146"/>
      <c r="AE63" s="2146"/>
      <c r="AF63" s="715"/>
      <c r="AG63" s="715"/>
      <c r="AH63" s="715"/>
      <c r="AI63" s="715"/>
      <c r="AJ63" s="715"/>
      <c r="AK63" s="715"/>
      <c r="AL63" s="2148"/>
      <c r="AM63" s="2148"/>
      <c r="AN63" s="2148"/>
      <c r="AO63" s="2148"/>
      <c r="AP63" s="2148"/>
      <c r="AQ63" s="2148"/>
      <c r="AR63" s="2148"/>
      <c r="AS63" s="2148"/>
      <c r="AT63" s="2148"/>
      <c r="AU63" s="2148"/>
      <c r="AV63" s="2148"/>
      <c r="AW63" s="2148"/>
      <c r="AX63" s="2148"/>
      <c r="AY63" s="2148"/>
      <c r="AZ63" s="2148"/>
      <c r="BA63" s="2148"/>
      <c r="BB63" s="2148"/>
      <c r="BC63" s="2148"/>
      <c r="BD63" s="2148"/>
      <c r="BE63" s="2148"/>
      <c r="BF63" s="2148"/>
      <c r="BG63" s="2148"/>
      <c r="BH63" s="2148"/>
      <c r="BI63" s="2148"/>
      <c r="BJ63" s="2148"/>
      <c r="BK63" s="2148"/>
      <c r="BL63" s="2148"/>
      <c r="BM63" s="2148"/>
      <c r="BN63" s="2148"/>
      <c r="BO63" s="2148"/>
      <c r="BP63" s="2148"/>
      <c r="BQ63" s="2148"/>
      <c r="BR63" s="2148"/>
      <c r="BS63" s="2148"/>
      <c r="BT63" s="2148"/>
      <c r="BU63" s="2148"/>
      <c r="BV63" s="2148"/>
      <c r="BW63" s="2148"/>
      <c r="BX63" s="2148"/>
      <c r="BY63" s="2148"/>
      <c r="BZ63" s="2148"/>
      <c r="CA63" s="2148"/>
      <c r="CB63" s="2162"/>
    </row>
    <row r="64" spans="1:80" s="20" customFormat="1" ht="30" customHeight="1">
      <c r="A64" s="632"/>
      <c r="B64" s="633"/>
      <c r="C64" s="285" t="s">
        <v>544</v>
      </c>
      <c r="D64" s="697" t="s">
        <v>2722</v>
      </c>
      <c r="E64" s="643"/>
      <c r="F64" s="643"/>
      <c r="G64" s="652"/>
      <c r="H64" s="1823"/>
      <c r="I64" s="644"/>
      <c r="J64" s="644"/>
      <c r="K64" s="644"/>
      <c r="L64" s="644"/>
      <c r="M64" s="644"/>
      <c r="N64" s="644"/>
      <c r="O64" s="644"/>
      <c r="P64" s="644"/>
      <c r="Q64" s="644"/>
      <c r="R64" s="644"/>
      <c r="S64" s="644"/>
      <c r="T64" s="644"/>
      <c r="U64" s="644"/>
      <c r="V64" s="644"/>
      <c r="W64" s="644"/>
      <c r="X64" s="644"/>
      <c r="Y64" s="644"/>
      <c r="Z64" s="644"/>
      <c r="AA64" s="644"/>
      <c r="AB64" s="641"/>
      <c r="AC64" s="644"/>
      <c r="AD64" s="644"/>
      <c r="AE64" s="710"/>
      <c r="AF64" s="631"/>
      <c r="AG64" s="631"/>
      <c r="AH64" s="631"/>
      <c r="AI64" s="631"/>
      <c r="AJ64" s="631"/>
      <c r="AK64" s="631"/>
      <c r="AL64" s="631"/>
      <c r="AM64" s="631"/>
      <c r="AN64" s="631"/>
      <c r="AO64" s="631"/>
      <c r="AP64" s="631"/>
      <c r="AQ64" s="631"/>
      <c r="AR64" s="631"/>
      <c r="AS64" s="631"/>
      <c r="AT64" s="631"/>
      <c r="AU64" s="631"/>
      <c r="AV64" s="631"/>
      <c r="AW64" s="631"/>
      <c r="AX64" s="631"/>
      <c r="AY64" s="631"/>
      <c r="AZ64" s="631"/>
      <c r="BA64" s="631"/>
      <c r="BB64" s="644"/>
      <c r="BC64" s="644"/>
      <c r="BD64" s="710"/>
      <c r="BE64" s="631"/>
      <c r="BF64" s="631"/>
      <c r="BG64" s="631"/>
      <c r="BH64" s="631"/>
      <c r="BI64" s="631"/>
      <c r="BJ64" s="631"/>
      <c r="BK64" s="631"/>
      <c r="BL64" s="631"/>
      <c r="BM64" s="631"/>
      <c r="BN64" s="631"/>
      <c r="BO64" s="631"/>
      <c r="BP64" s="631"/>
      <c r="BQ64" s="631"/>
      <c r="BR64" s="631"/>
      <c r="BS64" s="631"/>
      <c r="BT64" s="631"/>
      <c r="BU64" s="631"/>
      <c r="BV64" s="631"/>
      <c r="BW64" s="631"/>
      <c r="BX64" s="631"/>
      <c r="BY64" s="631"/>
      <c r="BZ64" s="631"/>
      <c r="CA64" s="632"/>
      <c r="CB64" s="635"/>
    </row>
    <row r="65" spans="1:80" s="20" customFormat="1" ht="30" customHeight="1">
      <c r="A65" s="632"/>
      <c r="B65" s="633"/>
      <c r="C65" s="631"/>
      <c r="D65" s="697" t="s">
        <v>19</v>
      </c>
      <c r="E65" s="643"/>
      <c r="F65" s="643"/>
      <c r="G65" s="652"/>
      <c r="H65" s="1823"/>
      <c r="I65" s="644"/>
      <c r="J65" s="644"/>
      <c r="K65" s="644"/>
      <c r="L65" s="644"/>
      <c r="M65" s="644"/>
      <c r="N65" s="644"/>
      <c r="O65" s="644"/>
      <c r="P65" s="644"/>
      <c r="Q65" s="644"/>
      <c r="R65" s="644"/>
      <c r="S65" s="644"/>
      <c r="T65" s="644"/>
      <c r="U65" s="644"/>
      <c r="V65" s="644"/>
      <c r="W65" s="644"/>
      <c r="X65" s="644"/>
      <c r="Y65" s="644"/>
      <c r="Z65" s="644"/>
      <c r="AA65" s="644"/>
      <c r="AB65" s="644"/>
      <c r="AC65" s="644"/>
      <c r="AD65" s="644"/>
      <c r="AE65" s="631"/>
      <c r="AF65" s="631"/>
      <c r="AG65" s="631"/>
      <c r="AH65" s="631"/>
      <c r="AI65" s="631"/>
      <c r="AJ65" s="631"/>
      <c r="AK65" s="631"/>
      <c r="AL65" s="631"/>
      <c r="AM65" s="631"/>
      <c r="AN65" s="631"/>
      <c r="AO65" s="631"/>
      <c r="AP65" s="631"/>
      <c r="AQ65" s="631"/>
      <c r="AR65" s="631"/>
      <c r="AS65" s="631"/>
      <c r="AT65" s="631"/>
      <c r="AU65" s="631"/>
      <c r="AV65" s="631"/>
      <c r="AW65" s="631"/>
      <c r="AX65" s="631"/>
      <c r="AY65" s="631"/>
      <c r="AZ65" s="631"/>
      <c r="BA65" s="631"/>
      <c r="BB65" s="644"/>
      <c r="BC65" s="644"/>
      <c r="BD65" s="631"/>
      <c r="BE65" s="631"/>
      <c r="BF65" s="631"/>
      <c r="BG65" s="631"/>
      <c r="BH65" s="631"/>
      <c r="BI65" s="631"/>
      <c r="BJ65" s="631"/>
      <c r="BK65" s="631"/>
      <c r="BL65" s="631"/>
      <c r="BM65" s="631"/>
      <c r="BN65" s="631"/>
      <c r="BO65" s="631"/>
      <c r="BP65" s="631"/>
      <c r="BQ65" s="631"/>
      <c r="BR65" s="631"/>
      <c r="BS65" s="631"/>
      <c r="BT65" s="631"/>
      <c r="BU65" s="631"/>
      <c r="BV65" s="631"/>
      <c r="BW65" s="631"/>
      <c r="BX65" s="631"/>
      <c r="BY65" s="631"/>
      <c r="BZ65" s="631"/>
      <c r="CA65" s="632"/>
      <c r="CB65" s="635"/>
    </row>
    <row r="66" spans="1:80" s="20" customFormat="1" ht="30" customHeight="1">
      <c r="A66" s="632"/>
      <c r="B66" s="633"/>
      <c r="C66" s="631"/>
      <c r="D66" s="642" t="s">
        <v>2723</v>
      </c>
      <c r="E66" s="643"/>
      <c r="F66" s="643"/>
      <c r="G66" s="652"/>
      <c r="H66" s="1823"/>
      <c r="I66" s="644"/>
      <c r="J66" s="644"/>
      <c r="K66" s="644"/>
      <c r="L66" s="644"/>
      <c r="M66" s="644"/>
      <c r="N66" s="644"/>
      <c r="O66" s="644"/>
      <c r="P66" s="644"/>
      <c r="Q66" s="644"/>
      <c r="R66" s="644"/>
      <c r="S66" s="644"/>
      <c r="T66" s="644"/>
      <c r="U66" s="644"/>
      <c r="V66" s="644"/>
      <c r="W66" s="644"/>
      <c r="X66" s="644"/>
      <c r="Y66" s="644"/>
      <c r="Z66" s="644"/>
      <c r="AA66" s="644"/>
      <c r="AB66" s="1823"/>
      <c r="AC66" s="1823"/>
      <c r="AD66" s="1823"/>
      <c r="AE66" s="1823"/>
      <c r="AF66" s="1823"/>
      <c r="AG66" s="1823"/>
      <c r="AH66" s="1823"/>
      <c r="AI66" s="1823"/>
      <c r="AJ66" s="1823"/>
      <c r="AK66" s="1823"/>
      <c r="AL66" s="1823"/>
      <c r="AM66" s="1823"/>
      <c r="AN66" s="1823"/>
      <c r="AO66" s="1823"/>
      <c r="AP66" s="1823"/>
      <c r="AQ66" s="1823"/>
      <c r="AR66" s="1823"/>
      <c r="AS66" s="1823"/>
      <c r="AT66" s="1823"/>
      <c r="AU66" s="1823"/>
      <c r="AV66" s="1823"/>
      <c r="AW66" s="1823"/>
      <c r="AX66" s="1823"/>
      <c r="AY66" s="1823"/>
      <c r="AZ66" s="1823"/>
      <c r="BA66" s="1823"/>
      <c r="BB66" s="644"/>
      <c r="BC66" s="644"/>
      <c r="BD66" s="1823"/>
      <c r="BE66" s="1823"/>
      <c r="BF66" s="1823"/>
      <c r="BG66" s="1823"/>
      <c r="BH66" s="1823"/>
      <c r="BI66" s="1823"/>
      <c r="BJ66" s="1823"/>
      <c r="BK66" s="1823"/>
      <c r="BL66" s="1823"/>
      <c r="BM66" s="1823"/>
      <c r="BN66" s="1823"/>
      <c r="BO66" s="1823"/>
      <c r="BP66" s="1823"/>
      <c r="BQ66" s="1823"/>
      <c r="BR66" s="1823"/>
      <c r="BS66" s="1823"/>
      <c r="BT66" s="1823"/>
      <c r="BU66" s="1823"/>
      <c r="BV66" s="1823"/>
      <c r="BW66" s="1823"/>
      <c r="BX66" s="1823"/>
      <c r="BY66" s="1823"/>
      <c r="BZ66" s="1823"/>
      <c r="CA66" s="632"/>
      <c r="CB66" s="635"/>
    </row>
    <row r="67" spans="1:80" s="20" customFormat="1" ht="30" customHeight="1">
      <c r="A67" s="632"/>
      <c r="B67" s="633"/>
      <c r="C67" s="1823"/>
      <c r="D67" s="636" t="s">
        <v>20</v>
      </c>
      <c r="E67" s="644"/>
      <c r="F67" s="644"/>
      <c r="G67" s="644"/>
      <c r="H67" s="644"/>
      <c r="I67" s="644"/>
      <c r="J67" s="644"/>
      <c r="K67" s="644"/>
      <c r="L67" s="644"/>
      <c r="M67" s="644"/>
      <c r="N67" s="644"/>
      <c r="O67" s="644"/>
      <c r="P67" s="644"/>
      <c r="Q67" s="644"/>
      <c r="R67" s="644"/>
      <c r="S67" s="644"/>
      <c r="T67" s="644"/>
      <c r="U67" s="644"/>
      <c r="V67" s="644"/>
      <c r="W67" s="644"/>
      <c r="X67" s="644"/>
      <c r="Y67" s="644"/>
      <c r="Z67" s="644"/>
      <c r="AA67" s="644"/>
      <c r="AB67" s="641"/>
      <c r="AC67" s="644"/>
      <c r="AD67" s="644"/>
      <c r="AE67" s="710"/>
      <c r="AF67" s="631"/>
      <c r="AG67" s="631"/>
      <c r="AH67" s="631"/>
      <c r="AI67" s="631"/>
      <c r="AJ67" s="631"/>
      <c r="AK67" s="631"/>
      <c r="AL67" s="631"/>
      <c r="AM67" s="631"/>
      <c r="AN67" s="631"/>
      <c r="AO67" s="631"/>
      <c r="AP67" s="631"/>
      <c r="AQ67" s="631"/>
      <c r="AR67" s="631"/>
      <c r="AS67" s="631"/>
      <c r="AT67" s="631"/>
      <c r="AU67" s="631"/>
      <c r="AV67" s="631"/>
      <c r="AW67" s="631"/>
      <c r="AX67" s="631"/>
      <c r="AY67" s="631"/>
      <c r="AZ67" s="631"/>
      <c r="BA67" s="631"/>
      <c r="BB67" s="644"/>
      <c r="BC67" s="644"/>
      <c r="BD67" s="710"/>
      <c r="BE67" s="631"/>
      <c r="BF67" s="631"/>
      <c r="BG67" s="631"/>
      <c r="BH67" s="631"/>
      <c r="BI67" s="631"/>
      <c r="BJ67" s="631"/>
      <c r="BK67" s="631"/>
      <c r="BL67" s="631"/>
      <c r="BM67" s="631"/>
      <c r="BN67" s="631"/>
      <c r="BO67" s="631"/>
      <c r="BP67" s="631"/>
      <c r="BQ67" s="631"/>
      <c r="BR67" s="631"/>
      <c r="BS67" s="631"/>
      <c r="BT67" s="631"/>
      <c r="BU67" s="631"/>
      <c r="BV67" s="631"/>
      <c r="BW67" s="631"/>
      <c r="BX67" s="631"/>
      <c r="BY67" s="631"/>
      <c r="BZ67" s="631"/>
      <c r="CA67" s="632"/>
      <c r="CB67" s="635"/>
    </row>
    <row r="68" spans="1:80" s="20" customFormat="1" ht="30" customHeight="1">
      <c r="A68" s="632"/>
      <c r="B68" s="633"/>
      <c r="C68" s="697"/>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644"/>
      <c r="AD68" s="644"/>
      <c r="AE68" s="631"/>
      <c r="AF68" s="631"/>
      <c r="AG68" s="631"/>
      <c r="AH68" s="631"/>
      <c r="AI68" s="631"/>
      <c r="AJ68" s="631"/>
      <c r="AK68" s="631"/>
      <c r="AL68" s="631"/>
      <c r="AM68" s="631"/>
      <c r="AN68" s="631"/>
      <c r="AO68" s="631"/>
      <c r="AP68" s="631"/>
      <c r="AQ68" s="631"/>
      <c r="AR68" s="631"/>
      <c r="AS68" s="631"/>
      <c r="AT68" s="631"/>
      <c r="AU68" s="631"/>
      <c r="AV68" s="631"/>
      <c r="AW68" s="631"/>
      <c r="AX68" s="631"/>
      <c r="AY68" s="631"/>
      <c r="AZ68" s="631"/>
      <c r="BA68" s="631"/>
      <c r="BB68" s="644"/>
      <c r="BC68" s="644"/>
      <c r="BD68" s="631"/>
      <c r="BE68" s="631"/>
      <c r="BF68" s="631"/>
      <c r="BG68" s="631"/>
      <c r="BH68" s="631"/>
      <c r="BI68" s="631"/>
      <c r="BJ68" s="631"/>
      <c r="BK68" s="631"/>
      <c r="BL68" s="631"/>
      <c r="BM68" s="631"/>
      <c r="BN68" s="631"/>
      <c r="BO68" s="631"/>
      <c r="BP68" s="631"/>
      <c r="BQ68" s="631"/>
      <c r="BR68" s="631"/>
      <c r="BS68" s="631"/>
      <c r="BT68" s="631"/>
      <c r="BU68" s="631"/>
      <c r="BV68" s="631"/>
      <c r="BW68" s="631"/>
      <c r="BX68" s="631"/>
      <c r="BY68" s="631"/>
      <c r="BZ68" s="631"/>
      <c r="CA68" s="632"/>
      <c r="CB68" s="635"/>
    </row>
    <row r="69" spans="1:80" s="20" customFormat="1" ht="30" customHeight="1">
      <c r="A69" s="632"/>
      <c r="B69" s="633"/>
      <c r="C69" s="697"/>
      <c r="D69" s="2145"/>
      <c r="E69" s="3889">
        <v>370002</v>
      </c>
      <c r="F69" s="3889"/>
      <c r="G69" s="3889"/>
      <c r="H69" s="3889"/>
      <c r="I69" s="3889"/>
      <c r="J69" s="644"/>
      <c r="K69" s="644"/>
      <c r="L69" s="644"/>
      <c r="M69" s="644"/>
      <c r="N69" s="644"/>
      <c r="O69" s="644"/>
      <c r="P69" s="644"/>
      <c r="Q69" s="644"/>
      <c r="R69" s="644"/>
      <c r="S69" s="644"/>
      <c r="T69" s="644"/>
      <c r="U69" s="644"/>
      <c r="V69" s="644"/>
      <c r="W69" s="644"/>
      <c r="X69" s="644"/>
      <c r="Y69" s="644"/>
      <c r="Z69" s="644"/>
      <c r="AA69" s="644"/>
      <c r="AB69" s="1823"/>
      <c r="AC69" s="1823"/>
      <c r="AD69" s="1823"/>
      <c r="AE69" s="1823"/>
      <c r="AF69" s="1823"/>
      <c r="AG69" s="1823"/>
      <c r="AH69" s="1823"/>
      <c r="AI69" s="1823"/>
      <c r="AJ69" s="1823"/>
      <c r="AK69" s="1823"/>
      <c r="AL69" s="1823"/>
      <c r="AM69" s="1823"/>
      <c r="AN69" s="1823"/>
      <c r="AO69" s="1823"/>
      <c r="AP69" s="1823"/>
      <c r="AQ69" s="1823"/>
      <c r="AR69" s="1823"/>
      <c r="AS69" s="1823"/>
      <c r="AT69" s="1823"/>
      <c r="AU69" s="1823"/>
      <c r="AV69" s="1823"/>
      <c r="AW69" s="1823"/>
      <c r="AX69" s="1823"/>
      <c r="AY69" s="1823"/>
      <c r="AZ69" s="1823"/>
      <c r="BA69" s="1823"/>
      <c r="BB69" s="644"/>
      <c r="BC69" s="644"/>
      <c r="BD69" s="1823"/>
      <c r="BE69" s="1823"/>
      <c r="BF69" s="1823"/>
      <c r="BG69" s="1823"/>
      <c r="BH69" s="1823"/>
      <c r="BI69" s="1823"/>
      <c r="BJ69" s="1823"/>
      <c r="BK69" s="1823"/>
      <c r="BL69" s="1823"/>
      <c r="BM69" s="1823"/>
      <c r="BN69" s="1823"/>
      <c r="BO69" s="1823"/>
      <c r="BP69" s="1823"/>
      <c r="BQ69" s="1823"/>
      <c r="BR69" s="3943" t="s">
        <v>192</v>
      </c>
      <c r="BS69" s="3943"/>
      <c r="BT69" s="3943"/>
      <c r="BU69" s="3943"/>
      <c r="BV69" s="3943"/>
      <c r="BW69" s="3943"/>
      <c r="BX69" s="3943"/>
      <c r="BY69" s="3943"/>
      <c r="BZ69" s="3943"/>
      <c r="CA69" s="632"/>
      <c r="CB69" s="635"/>
    </row>
    <row r="70" spans="1:80" s="20" customFormat="1" ht="30" customHeight="1">
      <c r="A70" s="632"/>
      <c r="B70" s="633"/>
      <c r="C70" s="2159"/>
      <c r="D70" s="2833" t="s">
        <v>21</v>
      </c>
      <c r="E70" s="3748"/>
      <c r="F70" s="3676"/>
      <c r="G70" s="3677"/>
      <c r="H70" s="3678"/>
      <c r="I70" s="697"/>
      <c r="J70" s="3755" t="s">
        <v>1184</v>
      </c>
      <c r="K70" s="3755"/>
      <c r="L70" s="3755"/>
      <c r="M70" s="3755"/>
      <c r="N70" s="3755"/>
      <c r="O70" s="3755"/>
      <c r="P70" s="3755"/>
      <c r="Q70" s="3755"/>
      <c r="R70" s="634"/>
      <c r="S70" s="634"/>
      <c r="T70" s="634"/>
      <c r="U70" s="634"/>
      <c r="V70" s="634"/>
      <c r="W70" s="634"/>
      <c r="X70" s="634"/>
      <c r="Y70" s="634"/>
      <c r="Z70" s="634"/>
      <c r="AA70" s="634"/>
      <c r="AB70" s="634"/>
      <c r="AC70" s="634"/>
      <c r="AD70" s="634"/>
      <c r="AE70" s="634"/>
      <c r="AF70" s="634"/>
      <c r="AG70" s="634"/>
      <c r="AH70" s="634"/>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634"/>
      <c r="BH70" s="634"/>
      <c r="BI70" s="634"/>
      <c r="BJ70" s="634"/>
      <c r="BK70" s="634"/>
      <c r="BL70" s="634"/>
      <c r="BM70" s="634"/>
      <c r="BN70" s="634"/>
      <c r="BO70" s="634"/>
      <c r="BP70" s="634"/>
      <c r="BQ70" s="634"/>
      <c r="BR70" s="3960" t="s">
        <v>43</v>
      </c>
      <c r="BS70" s="3960"/>
      <c r="BT70" s="3960"/>
      <c r="BU70" s="3960"/>
      <c r="BV70" s="3960"/>
      <c r="BW70" s="3960"/>
      <c r="BX70" s="3960"/>
      <c r="BY70" s="3960"/>
      <c r="BZ70" s="3960"/>
      <c r="CA70" s="632"/>
      <c r="CB70" s="635"/>
    </row>
    <row r="71" spans="1:80" s="20" customFormat="1" ht="30" customHeight="1">
      <c r="A71" s="632"/>
      <c r="B71" s="633"/>
      <c r="C71" s="2159"/>
      <c r="D71" s="2733"/>
      <c r="E71" s="3748"/>
      <c r="F71" s="3679"/>
      <c r="G71" s="3680"/>
      <c r="H71" s="3681"/>
      <c r="I71" s="697"/>
      <c r="J71" s="3755"/>
      <c r="K71" s="3755"/>
      <c r="L71" s="3755"/>
      <c r="M71" s="3755"/>
      <c r="N71" s="3755"/>
      <c r="O71" s="3755"/>
      <c r="P71" s="3755"/>
      <c r="Q71" s="3755"/>
      <c r="R71" s="697"/>
      <c r="S71" s="643"/>
      <c r="T71" s="643"/>
      <c r="U71" s="643"/>
      <c r="V71" s="643"/>
      <c r="W71" s="643"/>
      <c r="X71" s="643"/>
      <c r="Y71" s="643"/>
      <c r="Z71" s="643"/>
      <c r="AA71" s="643"/>
      <c r="AB71" s="643"/>
      <c r="AC71" s="643"/>
      <c r="AD71" s="643"/>
      <c r="AE71" s="643"/>
      <c r="AF71" s="697"/>
      <c r="AG71" s="697"/>
      <c r="AH71" s="697"/>
      <c r="AI71" s="697"/>
      <c r="AJ71" s="697"/>
      <c r="AK71" s="697"/>
      <c r="AL71" s="644"/>
      <c r="AM71" s="644"/>
      <c r="AN71" s="644"/>
      <c r="AO71" s="644"/>
      <c r="AP71" s="644"/>
      <c r="AQ71" s="644"/>
      <c r="AR71" s="644"/>
      <c r="AS71" s="644"/>
      <c r="AT71" s="644"/>
      <c r="AU71" s="644"/>
      <c r="AV71" s="644"/>
      <c r="AW71" s="644"/>
      <c r="AX71" s="644"/>
      <c r="AY71" s="644"/>
      <c r="AZ71" s="644"/>
      <c r="BA71" s="644"/>
      <c r="BB71" s="644"/>
      <c r="BC71" s="644"/>
      <c r="BD71" s="644"/>
      <c r="BE71" s="644"/>
      <c r="BF71" s="644"/>
      <c r="BG71" s="644"/>
      <c r="BH71" s="644"/>
      <c r="BI71" s="644"/>
      <c r="BJ71" s="644"/>
      <c r="BK71" s="644"/>
      <c r="BL71" s="644"/>
      <c r="BM71" s="644"/>
      <c r="BN71" s="644"/>
      <c r="BO71" s="644"/>
      <c r="BP71" s="644"/>
      <c r="BQ71" s="644"/>
      <c r="BR71" s="3960" t="s">
        <v>45</v>
      </c>
      <c r="BS71" s="3960"/>
      <c r="BT71" s="3960"/>
      <c r="BU71" s="3960"/>
      <c r="BV71" s="3960"/>
      <c r="BW71" s="3960"/>
      <c r="BX71" s="3960"/>
      <c r="BY71" s="3960"/>
      <c r="BZ71" s="3960"/>
      <c r="CA71" s="626"/>
      <c r="CB71" s="635"/>
    </row>
    <row r="72" spans="1:80" s="20" customFormat="1" ht="30" customHeight="1">
      <c r="A72" s="632"/>
      <c r="B72" s="633"/>
      <c r="C72" s="643"/>
      <c r="D72" s="643"/>
      <c r="E72" s="643"/>
      <c r="F72" s="643"/>
      <c r="G72" s="643"/>
      <c r="H72" s="643"/>
      <c r="I72" s="643"/>
      <c r="J72" s="643"/>
      <c r="K72" s="643"/>
      <c r="L72" s="643"/>
      <c r="M72" s="643"/>
      <c r="N72" s="643"/>
      <c r="O72" s="697"/>
      <c r="P72" s="643"/>
      <c r="Q72" s="643"/>
      <c r="R72" s="643"/>
      <c r="S72" s="643"/>
      <c r="T72" s="643"/>
      <c r="U72" s="643"/>
      <c r="V72" s="643"/>
      <c r="W72" s="643"/>
      <c r="X72" s="643"/>
      <c r="Y72" s="643"/>
      <c r="Z72" s="643"/>
      <c r="AA72" s="643"/>
      <c r="AB72" s="643"/>
      <c r="AC72" s="643"/>
      <c r="AD72" s="643"/>
      <c r="AE72" s="643"/>
      <c r="AF72" s="697"/>
      <c r="AG72" s="697"/>
      <c r="AH72" s="697"/>
      <c r="AI72" s="697"/>
      <c r="AJ72" s="697"/>
      <c r="AK72" s="697"/>
      <c r="AL72" s="644"/>
      <c r="AM72" s="644"/>
      <c r="AN72" s="644"/>
      <c r="AO72" s="644"/>
      <c r="AP72" s="644"/>
      <c r="AQ72" s="644"/>
      <c r="AR72" s="644"/>
      <c r="AS72" s="644"/>
      <c r="AT72" s="644"/>
      <c r="AU72" s="644"/>
      <c r="AV72" s="644"/>
      <c r="AW72" s="644"/>
      <c r="AX72" s="644"/>
      <c r="AY72" s="644"/>
      <c r="AZ72" s="644"/>
      <c r="BA72" s="644"/>
      <c r="BB72" s="644"/>
      <c r="BC72" s="644"/>
      <c r="BD72" s="644"/>
      <c r="BE72" s="644"/>
      <c r="BF72" s="644"/>
      <c r="BG72" s="644"/>
      <c r="BH72" s="644"/>
      <c r="BI72" s="644"/>
      <c r="BJ72" s="644"/>
      <c r="BK72" s="644"/>
      <c r="BL72" s="644"/>
      <c r="BM72" s="644"/>
      <c r="BN72" s="644"/>
      <c r="BO72" s="644"/>
      <c r="BP72" s="644"/>
      <c r="BQ72" s="644"/>
      <c r="BR72" s="644"/>
      <c r="BS72" s="644"/>
      <c r="BT72" s="644"/>
      <c r="BU72" s="644"/>
      <c r="BV72" s="644"/>
      <c r="BW72" s="3940">
        <v>3700</v>
      </c>
      <c r="BX72" s="3940"/>
      <c r="BY72" s="3940"/>
      <c r="BZ72" s="3940"/>
      <c r="CA72" s="626"/>
      <c r="CB72" s="635"/>
    </row>
    <row r="73" spans="1:80" s="20" customFormat="1" ht="30" customHeight="1">
      <c r="A73" s="632"/>
      <c r="B73" s="633"/>
      <c r="C73" s="2159"/>
      <c r="D73" s="697" t="s">
        <v>6</v>
      </c>
      <c r="E73" s="644"/>
      <c r="F73" s="644" t="s">
        <v>2724</v>
      </c>
      <c r="G73" s="652"/>
      <c r="H73" s="1823"/>
      <c r="I73" s="697"/>
      <c r="J73" s="697"/>
      <c r="K73" s="697"/>
      <c r="L73" s="697"/>
      <c r="M73" s="697"/>
      <c r="N73" s="697"/>
      <c r="O73" s="697"/>
      <c r="P73" s="697"/>
      <c r="Q73" s="697"/>
      <c r="R73" s="697"/>
      <c r="S73" s="643"/>
      <c r="T73" s="643"/>
      <c r="U73" s="643"/>
      <c r="V73" s="643"/>
      <c r="W73" s="643"/>
      <c r="X73" s="643"/>
      <c r="Y73" s="643"/>
      <c r="Z73" s="643"/>
      <c r="AA73" s="643"/>
      <c r="AB73" s="643"/>
      <c r="AC73" s="643"/>
      <c r="AD73" s="643"/>
      <c r="AE73" s="643"/>
      <c r="AF73" s="697"/>
      <c r="AG73" s="697"/>
      <c r="AH73" s="697"/>
      <c r="AI73" s="697"/>
      <c r="AJ73" s="697"/>
      <c r="AK73" s="697"/>
      <c r="AL73" s="644"/>
      <c r="AM73" s="644"/>
      <c r="AN73" s="644"/>
      <c r="AO73" s="644"/>
      <c r="AP73" s="644"/>
      <c r="AQ73" s="644"/>
      <c r="AR73" s="644"/>
      <c r="AS73" s="644"/>
      <c r="AT73" s="644"/>
      <c r="AU73" s="644"/>
      <c r="AV73" s="644"/>
      <c r="AW73" s="644"/>
      <c r="AX73" s="644"/>
      <c r="AY73" s="644"/>
      <c r="AZ73" s="644"/>
      <c r="BA73" s="644"/>
      <c r="BB73" s="644"/>
      <c r="BC73" s="644"/>
      <c r="BD73" s="644"/>
      <c r="BE73" s="644"/>
      <c r="BF73" s="644"/>
      <c r="BG73" s="644"/>
      <c r="BH73" s="644"/>
      <c r="BI73" s="644"/>
      <c r="BJ73" s="644"/>
      <c r="BK73" s="644"/>
      <c r="BL73" s="644"/>
      <c r="BM73" s="644"/>
      <c r="BN73" s="644"/>
      <c r="BO73" s="644"/>
      <c r="BP73" s="3941" t="s">
        <v>54</v>
      </c>
      <c r="BQ73" s="3942"/>
      <c r="BR73" s="3944"/>
      <c r="BS73" s="3945"/>
      <c r="BT73" s="3945"/>
      <c r="BU73" s="3945"/>
      <c r="BV73" s="3945"/>
      <c r="BW73" s="3945"/>
      <c r="BX73" s="3945"/>
      <c r="BY73" s="3945"/>
      <c r="BZ73" s="3946"/>
      <c r="CA73" s="626"/>
      <c r="CB73" s="635"/>
    </row>
    <row r="74" spans="1:80" s="20" customFormat="1" ht="30" customHeight="1">
      <c r="A74" s="632"/>
      <c r="B74" s="633"/>
      <c r="C74" s="2159"/>
      <c r="D74" s="697"/>
      <c r="E74" s="643"/>
      <c r="F74" s="636" t="s">
        <v>2725</v>
      </c>
      <c r="G74" s="652"/>
      <c r="H74" s="1823"/>
      <c r="I74" s="2145"/>
      <c r="J74" s="2145"/>
      <c r="K74" s="2145"/>
      <c r="L74" s="2145"/>
      <c r="M74" s="2145"/>
      <c r="N74" s="2145"/>
      <c r="O74" s="2145"/>
      <c r="P74" s="2145"/>
      <c r="Q74" s="2145"/>
      <c r="R74" s="2145"/>
      <c r="S74" s="2145"/>
      <c r="T74" s="2145"/>
      <c r="U74" s="2145"/>
      <c r="V74" s="2145"/>
      <c r="W74" s="2145"/>
      <c r="X74" s="2145"/>
      <c r="Y74" s="2145"/>
      <c r="Z74" s="2145"/>
      <c r="AA74" s="2145"/>
      <c r="AB74" s="2145"/>
      <c r="AC74" s="2145"/>
      <c r="AD74" s="2145"/>
      <c r="AE74" s="2145"/>
      <c r="AF74" s="2145"/>
      <c r="AG74" s="2145"/>
      <c r="AH74" s="2145"/>
      <c r="AI74" s="2145"/>
      <c r="AJ74" s="2145"/>
      <c r="AK74" s="2145"/>
      <c r="AL74" s="2145"/>
      <c r="AM74" s="2145"/>
      <c r="AN74" s="2145"/>
      <c r="AO74" s="2145"/>
      <c r="AP74" s="2145"/>
      <c r="AQ74" s="2145"/>
      <c r="AR74" s="2145"/>
      <c r="AS74" s="2145"/>
      <c r="AT74" s="2145"/>
      <c r="AU74" s="2145"/>
      <c r="AV74" s="2145"/>
      <c r="AW74" s="2145"/>
      <c r="AX74" s="2145"/>
      <c r="AY74" s="2145"/>
      <c r="AZ74" s="2145"/>
      <c r="BA74" s="2145"/>
      <c r="BB74" s="2145"/>
      <c r="BC74" s="2145"/>
      <c r="BD74" s="2145"/>
      <c r="BE74" s="2145"/>
      <c r="BF74" s="2145"/>
      <c r="BG74" s="2145"/>
      <c r="BH74" s="2145"/>
      <c r="BI74" s="2145"/>
      <c r="BJ74" s="2145"/>
      <c r="BK74" s="2145"/>
      <c r="BL74" s="2145"/>
      <c r="BM74" s="2145"/>
      <c r="BN74" s="2145"/>
      <c r="BO74" s="2145"/>
      <c r="BP74" s="3943"/>
      <c r="BQ74" s="3942"/>
      <c r="BR74" s="3947"/>
      <c r="BS74" s="3948"/>
      <c r="BT74" s="3948"/>
      <c r="BU74" s="3948"/>
      <c r="BV74" s="3948"/>
      <c r="BW74" s="3948"/>
      <c r="BX74" s="3948"/>
      <c r="BY74" s="3948"/>
      <c r="BZ74" s="3949"/>
      <c r="CA74" s="626"/>
      <c r="CB74" s="635"/>
    </row>
    <row r="75" spans="1:80" s="20" customFormat="1" ht="30" customHeight="1">
      <c r="A75" s="632"/>
      <c r="B75" s="633"/>
      <c r="C75" s="2159"/>
      <c r="D75" s="642"/>
      <c r="E75" s="643"/>
      <c r="F75" s="643"/>
      <c r="G75" s="652"/>
      <c r="H75" s="1823"/>
      <c r="I75" s="2145"/>
      <c r="J75" s="2145"/>
      <c r="K75" s="2145"/>
      <c r="L75" s="2145"/>
      <c r="M75" s="2145"/>
      <c r="N75" s="2145"/>
      <c r="O75" s="2145"/>
      <c r="P75" s="2145"/>
      <c r="Q75" s="2145"/>
      <c r="R75" s="2145"/>
      <c r="S75" s="2145"/>
      <c r="T75" s="2145"/>
      <c r="U75" s="2145"/>
      <c r="V75" s="2145"/>
      <c r="W75" s="2145"/>
      <c r="X75" s="2145"/>
      <c r="Y75" s="2145"/>
      <c r="Z75" s="2145"/>
      <c r="AA75" s="2145"/>
      <c r="AB75" s="2145"/>
      <c r="AC75" s="2145"/>
      <c r="AD75" s="2145"/>
      <c r="AE75" s="2145"/>
      <c r="AF75" s="2145"/>
      <c r="AG75" s="2145"/>
      <c r="AH75" s="2145"/>
      <c r="AI75" s="2145"/>
      <c r="AJ75" s="2145"/>
      <c r="AK75" s="2145"/>
      <c r="AL75" s="2145"/>
      <c r="AM75" s="2145"/>
      <c r="AN75" s="2145"/>
      <c r="AO75" s="2145"/>
      <c r="AP75" s="2145"/>
      <c r="AQ75" s="2145"/>
      <c r="AR75" s="2145"/>
      <c r="AS75" s="2145"/>
      <c r="AT75" s="2145"/>
      <c r="AU75" s="2145"/>
      <c r="AV75" s="2145"/>
      <c r="AW75" s="2145"/>
      <c r="AX75" s="2145"/>
      <c r="AY75" s="2145"/>
      <c r="AZ75" s="2145"/>
      <c r="BA75" s="2145"/>
      <c r="BB75" s="2145"/>
      <c r="BC75" s="2145"/>
      <c r="BD75" s="2145"/>
      <c r="BE75" s="2145"/>
      <c r="BF75" s="2145"/>
      <c r="BG75" s="2145"/>
      <c r="BH75" s="2145"/>
      <c r="BI75" s="2145"/>
      <c r="BJ75" s="2145"/>
      <c r="BK75" s="2145"/>
      <c r="BL75" s="2145"/>
      <c r="BM75" s="2145"/>
      <c r="BN75" s="2145"/>
      <c r="BO75" s="2145"/>
      <c r="BP75" s="2145"/>
      <c r="BQ75" s="2145"/>
      <c r="BR75" s="2145"/>
      <c r="BS75" s="2145"/>
      <c r="BT75" s="2145"/>
      <c r="BU75" s="2145"/>
      <c r="BV75" s="2145"/>
      <c r="BW75" s="2145"/>
      <c r="BX75" s="2145"/>
      <c r="BY75" s="2145"/>
      <c r="BZ75" s="2145"/>
      <c r="CA75" s="632"/>
      <c r="CB75" s="635"/>
    </row>
    <row r="76" spans="1:80" s="20" customFormat="1" ht="30" customHeight="1">
      <c r="A76" s="632"/>
      <c r="B76" s="633"/>
      <c r="C76" s="697"/>
      <c r="D76" s="697" t="s">
        <v>7</v>
      </c>
      <c r="E76" s="644"/>
      <c r="F76" s="644" t="s">
        <v>994</v>
      </c>
      <c r="G76" s="697"/>
      <c r="H76" s="1823"/>
      <c r="I76" s="2145"/>
      <c r="J76" s="2145"/>
      <c r="K76" s="2145"/>
      <c r="L76" s="2145"/>
      <c r="M76" s="2145"/>
      <c r="N76" s="2145"/>
      <c r="O76" s="2145"/>
      <c r="P76" s="2145"/>
      <c r="Q76" s="2145"/>
      <c r="R76" s="2145"/>
      <c r="S76" s="2145"/>
      <c r="T76" s="2145"/>
      <c r="U76" s="2145"/>
      <c r="V76" s="2145"/>
      <c r="W76" s="2145"/>
      <c r="X76" s="2145"/>
      <c r="Y76" s="2145"/>
      <c r="Z76" s="2145"/>
      <c r="AA76" s="2145"/>
      <c r="AB76" s="2145"/>
      <c r="AC76" s="2145"/>
      <c r="AD76" s="2145"/>
      <c r="AE76" s="2145"/>
      <c r="AF76" s="2145"/>
      <c r="AG76" s="2145"/>
      <c r="AH76" s="2145"/>
      <c r="AI76" s="2145"/>
      <c r="AJ76" s="2145"/>
      <c r="AK76" s="2145"/>
      <c r="AL76" s="2145"/>
      <c r="AM76" s="2145"/>
      <c r="AN76" s="2145"/>
      <c r="AO76" s="2145"/>
      <c r="AP76" s="2145"/>
      <c r="AQ76" s="2145"/>
      <c r="AR76" s="2145"/>
      <c r="AS76" s="2145"/>
      <c r="AT76" s="2145"/>
      <c r="AU76" s="2145"/>
      <c r="AV76" s="2145"/>
      <c r="AW76" s="2145"/>
      <c r="AX76" s="2145"/>
      <c r="AY76" s="2145"/>
      <c r="AZ76" s="2145"/>
      <c r="BA76" s="2145"/>
      <c r="BB76" s="2145"/>
      <c r="BC76" s="2145"/>
      <c r="BD76" s="2145"/>
      <c r="BE76" s="2145"/>
      <c r="BF76" s="2145"/>
      <c r="BG76" s="2145"/>
      <c r="BH76" s="2145"/>
      <c r="BI76" s="2145"/>
      <c r="BJ76" s="2145"/>
      <c r="BK76" s="2145"/>
      <c r="BL76" s="2145"/>
      <c r="BM76" s="2145"/>
      <c r="BN76" s="2145"/>
      <c r="BO76" s="2145"/>
      <c r="BP76" s="3941" t="s">
        <v>55</v>
      </c>
      <c r="BQ76" s="3942"/>
      <c r="BR76" s="3944"/>
      <c r="BS76" s="3945"/>
      <c r="BT76" s="3945"/>
      <c r="BU76" s="3945"/>
      <c r="BV76" s="3945"/>
      <c r="BW76" s="3945"/>
      <c r="BX76" s="3945"/>
      <c r="BY76" s="3945"/>
      <c r="BZ76" s="3946"/>
      <c r="CA76" s="632"/>
      <c r="CB76" s="635"/>
    </row>
    <row r="77" spans="1:80" s="20" customFormat="1" ht="30" customHeight="1">
      <c r="A77" s="632"/>
      <c r="B77" s="633"/>
      <c r="C77" s="631"/>
      <c r="D77" s="642"/>
      <c r="E77" s="643"/>
      <c r="F77" s="636" t="s">
        <v>995</v>
      </c>
      <c r="G77" s="652"/>
      <c r="H77" s="1823"/>
      <c r="I77" s="2145"/>
      <c r="J77" s="2145"/>
      <c r="K77" s="2145"/>
      <c r="L77" s="2145"/>
      <c r="M77" s="2145"/>
      <c r="N77" s="2145"/>
      <c r="O77" s="2145"/>
      <c r="P77" s="2145"/>
      <c r="Q77" s="2145"/>
      <c r="R77" s="2145"/>
      <c r="S77" s="2145"/>
      <c r="T77" s="2145"/>
      <c r="U77" s="2145"/>
      <c r="V77" s="2145"/>
      <c r="W77" s="2145"/>
      <c r="X77" s="2145"/>
      <c r="Y77" s="2145"/>
      <c r="Z77" s="2145"/>
      <c r="AA77" s="2145"/>
      <c r="AB77" s="2145"/>
      <c r="AC77" s="2145"/>
      <c r="AD77" s="2145"/>
      <c r="AE77" s="2145"/>
      <c r="AF77" s="2145"/>
      <c r="AG77" s="2145"/>
      <c r="AH77" s="2145"/>
      <c r="AI77" s="2145"/>
      <c r="AJ77" s="2145"/>
      <c r="AK77" s="2145"/>
      <c r="AL77" s="2145"/>
      <c r="AM77" s="2145"/>
      <c r="AN77" s="2145"/>
      <c r="AO77" s="2145"/>
      <c r="AP77" s="2145"/>
      <c r="AQ77" s="2145"/>
      <c r="AR77" s="2145"/>
      <c r="AS77" s="2145"/>
      <c r="AT77" s="2145"/>
      <c r="AU77" s="2145"/>
      <c r="AV77" s="2145"/>
      <c r="AW77" s="2145"/>
      <c r="AX77" s="2145"/>
      <c r="AY77" s="2145"/>
      <c r="AZ77" s="2145"/>
      <c r="BA77" s="2145"/>
      <c r="BB77" s="2145"/>
      <c r="BC77" s="2145"/>
      <c r="BD77" s="2145"/>
      <c r="BE77" s="2145"/>
      <c r="BF77" s="2145"/>
      <c r="BG77" s="2145"/>
      <c r="BH77" s="2145"/>
      <c r="BI77" s="2145"/>
      <c r="BJ77" s="2145"/>
      <c r="BK77" s="2145"/>
      <c r="BL77" s="2145"/>
      <c r="BM77" s="2145"/>
      <c r="BN77" s="2145"/>
      <c r="BO77" s="2145"/>
      <c r="BP77" s="3943"/>
      <c r="BQ77" s="3942"/>
      <c r="BR77" s="3947"/>
      <c r="BS77" s="3948"/>
      <c r="BT77" s="3948"/>
      <c r="BU77" s="3948"/>
      <c r="BV77" s="3948"/>
      <c r="BW77" s="3948"/>
      <c r="BX77" s="3948"/>
      <c r="BY77" s="3948"/>
      <c r="BZ77" s="3949"/>
      <c r="CA77" s="632"/>
      <c r="CB77" s="635"/>
    </row>
    <row r="78" spans="1:80" s="20" customFormat="1" ht="30" customHeight="1">
      <c r="A78" s="632"/>
      <c r="B78" s="633"/>
      <c r="C78" s="631"/>
      <c r="D78" s="697"/>
      <c r="E78" s="643"/>
      <c r="F78" s="643"/>
      <c r="G78" s="652"/>
      <c r="H78" s="1823"/>
      <c r="I78" s="697"/>
      <c r="J78" s="697"/>
      <c r="K78" s="697"/>
      <c r="L78" s="697"/>
      <c r="M78" s="697"/>
      <c r="N78" s="697"/>
      <c r="O78" s="697"/>
      <c r="P78" s="697"/>
      <c r="Q78" s="697"/>
      <c r="R78" s="697"/>
      <c r="S78" s="643"/>
      <c r="T78" s="643"/>
      <c r="U78" s="643"/>
      <c r="V78" s="643"/>
      <c r="W78" s="643"/>
      <c r="X78" s="643"/>
      <c r="Y78" s="643"/>
      <c r="Z78" s="643"/>
      <c r="AA78" s="643"/>
      <c r="AB78" s="643"/>
      <c r="AC78" s="643"/>
      <c r="AD78" s="643"/>
      <c r="AE78" s="643"/>
      <c r="AF78" s="697"/>
      <c r="AG78" s="697"/>
      <c r="AH78" s="697"/>
      <c r="AI78" s="697"/>
      <c r="AJ78" s="697"/>
      <c r="AK78" s="697"/>
      <c r="AL78" s="644"/>
      <c r="AM78" s="644"/>
      <c r="AN78" s="644"/>
      <c r="AO78" s="644"/>
      <c r="AP78" s="644"/>
      <c r="AQ78" s="644"/>
      <c r="AR78" s="644"/>
      <c r="AS78" s="644"/>
      <c r="AT78" s="644"/>
      <c r="AU78" s="644"/>
      <c r="AV78" s="644"/>
      <c r="AW78" s="644"/>
      <c r="AX78" s="644"/>
      <c r="AY78" s="644"/>
      <c r="AZ78" s="644"/>
      <c r="BA78" s="644"/>
      <c r="BB78" s="644"/>
      <c r="BC78" s="644"/>
      <c r="BD78" s="644"/>
      <c r="BE78" s="644"/>
      <c r="BF78" s="644"/>
      <c r="BG78" s="644"/>
      <c r="BH78" s="644"/>
      <c r="BI78" s="644"/>
      <c r="BJ78" s="644"/>
      <c r="BK78" s="644"/>
      <c r="BL78" s="644"/>
      <c r="BM78" s="644"/>
      <c r="BN78" s="644"/>
      <c r="BO78" s="644"/>
      <c r="BP78" s="644"/>
      <c r="BQ78" s="644"/>
      <c r="BR78" s="644"/>
      <c r="BS78" s="644"/>
      <c r="BT78" s="644"/>
      <c r="BU78" s="644"/>
      <c r="BV78" s="644"/>
      <c r="BW78" s="644"/>
      <c r="BX78" s="644"/>
      <c r="BY78" s="644"/>
      <c r="BZ78" s="644"/>
      <c r="CA78" s="632"/>
      <c r="CB78" s="635"/>
    </row>
    <row r="79" spans="1:80" s="20" customFormat="1" ht="30" customHeight="1">
      <c r="A79" s="632"/>
      <c r="B79" s="633"/>
      <c r="C79" s="643"/>
      <c r="D79" s="697" t="s">
        <v>8</v>
      </c>
      <c r="E79" s="644"/>
      <c r="F79" s="644" t="s">
        <v>2726</v>
      </c>
      <c r="G79" s="697"/>
      <c r="H79" s="1823"/>
      <c r="I79" s="697"/>
      <c r="J79" s="697"/>
      <c r="K79" s="697"/>
      <c r="L79" s="697"/>
      <c r="M79" s="697"/>
      <c r="N79" s="697"/>
      <c r="O79" s="697"/>
      <c r="P79" s="697"/>
      <c r="Q79" s="697"/>
      <c r="R79" s="697"/>
      <c r="S79" s="643"/>
      <c r="T79" s="643"/>
      <c r="U79" s="643"/>
      <c r="V79" s="643"/>
      <c r="W79" s="643"/>
      <c r="X79" s="643"/>
      <c r="Y79" s="643"/>
      <c r="Z79" s="643"/>
      <c r="AA79" s="643"/>
      <c r="AB79" s="643"/>
      <c r="AC79" s="643"/>
      <c r="AD79" s="643"/>
      <c r="AE79" s="643"/>
      <c r="AF79" s="697"/>
      <c r="AG79" s="697"/>
      <c r="AH79" s="697"/>
      <c r="AI79" s="697"/>
      <c r="AJ79" s="697"/>
      <c r="AK79" s="697"/>
      <c r="AL79" s="644"/>
      <c r="AM79" s="644"/>
      <c r="AN79" s="644"/>
      <c r="AO79" s="644"/>
      <c r="AP79" s="644"/>
      <c r="AQ79" s="644"/>
      <c r="AR79" s="644"/>
      <c r="AS79" s="644"/>
      <c r="AT79" s="644"/>
      <c r="AU79" s="644"/>
      <c r="AV79" s="644"/>
      <c r="AW79" s="644"/>
      <c r="AX79" s="644"/>
      <c r="AY79" s="641"/>
      <c r="AZ79" s="644"/>
      <c r="BA79" s="644"/>
      <c r="BB79" s="644"/>
      <c r="BC79" s="644"/>
      <c r="BD79" s="644"/>
      <c r="BE79" s="644"/>
      <c r="BF79" s="644"/>
      <c r="BG79" s="644"/>
      <c r="BH79" s="644"/>
      <c r="BI79" s="644"/>
      <c r="BJ79" s="644"/>
      <c r="BK79" s="644"/>
      <c r="BL79" s="644"/>
      <c r="BM79" s="644"/>
      <c r="BN79" s="644"/>
      <c r="BO79" s="644"/>
      <c r="BP79" s="3941">
        <v>76</v>
      </c>
      <c r="BQ79" s="3942"/>
      <c r="BR79" s="3944"/>
      <c r="BS79" s="3945"/>
      <c r="BT79" s="3945"/>
      <c r="BU79" s="3945"/>
      <c r="BV79" s="3945"/>
      <c r="BW79" s="3945"/>
      <c r="BX79" s="3945"/>
      <c r="BY79" s="3945"/>
      <c r="BZ79" s="3946"/>
      <c r="CA79" s="632"/>
      <c r="CB79" s="635"/>
    </row>
    <row r="80" spans="1:80" s="20" customFormat="1" ht="30" customHeight="1">
      <c r="A80" s="632"/>
      <c r="B80" s="633"/>
      <c r="C80" s="643"/>
      <c r="D80" s="697"/>
      <c r="E80" s="643"/>
      <c r="F80" s="636" t="s">
        <v>2727</v>
      </c>
      <c r="G80" s="652"/>
      <c r="H80" s="1823"/>
      <c r="I80" s="644"/>
      <c r="J80" s="644"/>
      <c r="K80" s="644"/>
      <c r="L80" s="644"/>
      <c r="M80" s="644"/>
      <c r="N80" s="644"/>
      <c r="O80" s="644"/>
      <c r="P80" s="644"/>
      <c r="Q80" s="644"/>
      <c r="R80" s="644"/>
      <c r="S80" s="644"/>
      <c r="T80" s="644"/>
      <c r="U80" s="644"/>
      <c r="V80" s="644"/>
      <c r="W80" s="644"/>
      <c r="X80" s="644"/>
      <c r="Y80" s="644"/>
      <c r="Z80" s="644"/>
      <c r="AA80" s="644"/>
      <c r="AB80" s="3941"/>
      <c r="AC80" s="3943"/>
      <c r="AD80" s="3943"/>
      <c r="AE80" s="3828"/>
      <c r="AF80" s="3950"/>
      <c r="AG80" s="3950"/>
      <c r="AH80" s="3950"/>
      <c r="AI80" s="3950"/>
      <c r="AJ80" s="3950"/>
      <c r="AK80" s="3950"/>
      <c r="AL80" s="3950"/>
      <c r="AM80" s="3950"/>
      <c r="AN80" s="3950"/>
      <c r="AO80" s="3950"/>
      <c r="AP80" s="3950"/>
      <c r="AQ80" s="3950"/>
      <c r="AR80" s="3950"/>
      <c r="AS80" s="3950"/>
      <c r="AT80" s="3950"/>
      <c r="AU80" s="3950"/>
      <c r="AV80" s="3950"/>
      <c r="AW80" s="3950"/>
      <c r="AX80" s="3950"/>
      <c r="AY80" s="3950"/>
      <c r="AZ80" s="3950"/>
      <c r="BA80" s="3950"/>
      <c r="BB80" s="631"/>
      <c r="BC80" s="631"/>
      <c r="BD80" s="710"/>
      <c r="BE80" s="631"/>
      <c r="BF80" s="631"/>
      <c r="BG80" s="631"/>
      <c r="BH80" s="631"/>
      <c r="BI80" s="631"/>
      <c r="BJ80" s="631"/>
      <c r="BK80" s="631"/>
      <c r="BL80" s="631"/>
      <c r="BM80" s="631"/>
      <c r="BN80" s="631"/>
      <c r="BO80" s="631"/>
      <c r="BP80" s="3943"/>
      <c r="BQ80" s="3942"/>
      <c r="BR80" s="3947"/>
      <c r="BS80" s="3948"/>
      <c r="BT80" s="3948"/>
      <c r="BU80" s="3948"/>
      <c r="BV80" s="3948"/>
      <c r="BW80" s="3948"/>
      <c r="BX80" s="3948"/>
      <c r="BY80" s="3948"/>
      <c r="BZ80" s="3949"/>
      <c r="CA80" s="632"/>
      <c r="CB80" s="635"/>
    </row>
    <row r="81" spans="1:80" s="20" customFormat="1" ht="30" customHeight="1">
      <c r="A81" s="632"/>
      <c r="B81" s="633"/>
      <c r="C81" s="643"/>
      <c r="D81" s="642"/>
      <c r="E81" s="643"/>
      <c r="F81" s="643"/>
      <c r="G81" s="652"/>
      <c r="H81" s="643"/>
      <c r="I81" s="697"/>
      <c r="J81" s="697"/>
      <c r="K81" s="697"/>
      <c r="L81" s="697"/>
      <c r="M81" s="697"/>
      <c r="N81" s="697"/>
      <c r="O81" s="697"/>
      <c r="P81" s="697"/>
      <c r="Q81" s="697"/>
      <c r="R81" s="697"/>
      <c r="S81" s="697"/>
      <c r="T81" s="697"/>
      <c r="U81" s="697"/>
      <c r="V81" s="697"/>
      <c r="W81" s="697"/>
      <c r="X81" s="697"/>
      <c r="Y81" s="697"/>
      <c r="Z81" s="697"/>
      <c r="AA81" s="697"/>
      <c r="AB81" s="3943"/>
      <c r="AC81" s="3943"/>
      <c r="AD81" s="3943"/>
      <c r="AE81" s="3950"/>
      <c r="AF81" s="3950"/>
      <c r="AG81" s="3950"/>
      <c r="AH81" s="3950"/>
      <c r="AI81" s="3950"/>
      <c r="AJ81" s="3950"/>
      <c r="AK81" s="3950"/>
      <c r="AL81" s="3950"/>
      <c r="AM81" s="3950"/>
      <c r="AN81" s="3950"/>
      <c r="AO81" s="3950"/>
      <c r="AP81" s="3950"/>
      <c r="AQ81" s="3950"/>
      <c r="AR81" s="3950"/>
      <c r="AS81" s="3950"/>
      <c r="AT81" s="3950"/>
      <c r="AU81" s="3950"/>
      <c r="AV81" s="3950"/>
      <c r="AW81" s="3950"/>
      <c r="AX81" s="3950"/>
      <c r="AY81" s="3950"/>
      <c r="AZ81" s="3950"/>
      <c r="BA81" s="3950"/>
      <c r="BB81" s="631"/>
      <c r="BC81" s="631"/>
      <c r="BD81" s="631"/>
      <c r="BE81" s="631"/>
      <c r="BF81" s="631"/>
      <c r="BG81" s="631"/>
      <c r="BH81" s="631"/>
      <c r="BI81" s="631"/>
      <c r="BJ81" s="631"/>
      <c r="BK81" s="631"/>
      <c r="BL81" s="631"/>
      <c r="BM81" s="631"/>
      <c r="BN81" s="631"/>
      <c r="BO81" s="631"/>
      <c r="BP81" s="631"/>
      <c r="BQ81" s="631"/>
      <c r="BR81" s="631"/>
      <c r="BS81" s="631"/>
      <c r="BT81" s="631"/>
      <c r="BU81" s="631"/>
      <c r="BV81" s="631"/>
      <c r="BW81" s="631"/>
      <c r="BX81" s="631"/>
      <c r="BY81" s="631"/>
      <c r="BZ81" s="631"/>
      <c r="CA81" s="632"/>
      <c r="CB81" s="635"/>
    </row>
    <row r="82" spans="1:80" s="20" customFormat="1" ht="30" customHeight="1">
      <c r="A82" s="632"/>
      <c r="B82" s="633"/>
      <c r="C82" s="643"/>
      <c r="D82" s="697" t="s">
        <v>9</v>
      </c>
      <c r="E82" s="644"/>
      <c r="F82" s="644" t="s">
        <v>2728</v>
      </c>
      <c r="G82" s="697"/>
      <c r="H82" s="643"/>
      <c r="I82" s="697"/>
      <c r="J82" s="697"/>
      <c r="K82" s="697"/>
      <c r="L82" s="697"/>
      <c r="M82" s="697"/>
      <c r="N82" s="697"/>
      <c r="O82" s="697"/>
      <c r="P82" s="697"/>
      <c r="Q82" s="697"/>
      <c r="R82" s="697"/>
      <c r="S82" s="697"/>
      <c r="T82" s="697"/>
      <c r="U82" s="697"/>
      <c r="V82" s="697"/>
      <c r="W82" s="697"/>
      <c r="X82" s="697"/>
      <c r="Y82" s="697"/>
      <c r="Z82" s="697"/>
      <c r="AA82" s="697"/>
      <c r="AB82" s="643"/>
      <c r="AC82" s="643"/>
      <c r="AD82" s="643"/>
      <c r="AE82" s="1510"/>
      <c r="AF82" s="694"/>
      <c r="AG82" s="694"/>
      <c r="AH82" s="694"/>
      <c r="AI82" s="694"/>
      <c r="AJ82" s="694"/>
      <c r="AK82" s="694"/>
      <c r="AL82" s="631"/>
      <c r="AM82" s="631"/>
      <c r="AN82" s="631"/>
      <c r="AO82" s="631"/>
      <c r="AP82" s="631"/>
      <c r="AQ82" s="631"/>
      <c r="AR82" s="631"/>
      <c r="AS82" s="631"/>
      <c r="AT82" s="631"/>
      <c r="AU82" s="631"/>
      <c r="AV82" s="631"/>
      <c r="AW82" s="631"/>
      <c r="AX82" s="631"/>
      <c r="AY82" s="631"/>
      <c r="AZ82" s="631"/>
      <c r="BA82" s="631"/>
      <c r="BB82" s="631"/>
      <c r="BC82" s="631"/>
      <c r="BD82" s="631"/>
      <c r="BE82" s="631"/>
      <c r="BF82" s="631"/>
      <c r="BG82" s="631"/>
      <c r="BH82" s="631"/>
      <c r="BI82" s="631"/>
      <c r="BJ82" s="631"/>
      <c r="BK82" s="631"/>
      <c r="BL82" s="631"/>
      <c r="BM82" s="631"/>
      <c r="BN82" s="631"/>
      <c r="BO82" s="631"/>
      <c r="BP82" s="3941">
        <v>77</v>
      </c>
      <c r="BQ82" s="3942"/>
      <c r="BR82" s="3944"/>
      <c r="BS82" s="3945"/>
      <c r="BT82" s="3945"/>
      <c r="BU82" s="3945"/>
      <c r="BV82" s="3945"/>
      <c r="BW82" s="3945"/>
      <c r="BX82" s="3945"/>
      <c r="BY82" s="3945"/>
      <c r="BZ82" s="3946"/>
      <c r="CA82" s="632"/>
      <c r="CB82" s="635"/>
    </row>
    <row r="83" spans="1:80" s="20" customFormat="1" ht="30" customHeight="1">
      <c r="A83" s="632"/>
      <c r="B83" s="633"/>
      <c r="C83" s="643"/>
      <c r="D83" s="642"/>
      <c r="E83" s="643"/>
      <c r="F83" s="636" t="s">
        <v>2729</v>
      </c>
      <c r="G83" s="652"/>
      <c r="H83" s="644"/>
      <c r="I83" s="644"/>
      <c r="J83" s="644"/>
      <c r="K83" s="644"/>
      <c r="L83" s="644"/>
      <c r="M83" s="644"/>
      <c r="N83" s="644"/>
      <c r="O83" s="644"/>
      <c r="P83" s="644"/>
      <c r="Q83" s="644"/>
      <c r="R83" s="644"/>
      <c r="S83" s="644"/>
      <c r="T83" s="644"/>
      <c r="U83" s="644"/>
      <c r="V83" s="644"/>
      <c r="W83" s="644"/>
      <c r="X83" s="644"/>
      <c r="Y83" s="644"/>
      <c r="Z83" s="644"/>
      <c r="AA83" s="644"/>
      <c r="AB83" s="3941"/>
      <c r="AC83" s="3943"/>
      <c r="AD83" s="3943"/>
      <c r="AE83" s="3828"/>
      <c r="AF83" s="3950"/>
      <c r="AG83" s="3950"/>
      <c r="AH83" s="3950"/>
      <c r="AI83" s="3950"/>
      <c r="AJ83" s="3950"/>
      <c r="AK83" s="3950"/>
      <c r="AL83" s="3950"/>
      <c r="AM83" s="3950"/>
      <c r="AN83" s="3950"/>
      <c r="AO83" s="3950"/>
      <c r="AP83" s="3950"/>
      <c r="AQ83" s="3950"/>
      <c r="AR83" s="3950"/>
      <c r="AS83" s="3950"/>
      <c r="AT83" s="3950"/>
      <c r="AU83" s="3950"/>
      <c r="AV83" s="3950"/>
      <c r="AW83" s="3950"/>
      <c r="AX83" s="3950"/>
      <c r="AY83" s="3950"/>
      <c r="AZ83" s="3950"/>
      <c r="BA83" s="3950"/>
      <c r="BB83" s="631"/>
      <c r="BC83" s="631"/>
      <c r="BD83" s="710"/>
      <c r="BE83" s="631"/>
      <c r="BF83" s="631"/>
      <c r="BG83" s="631"/>
      <c r="BH83" s="631"/>
      <c r="BI83" s="631"/>
      <c r="BJ83" s="631"/>
      <c r="BK83" s="631"/>
      <c r="BL83" s="631"/>
      <c r="BM83" s="631"/>
      <c r="BN83" s="631"/>
      <c r="BO83" s="631"/>
      <c r="BP83" s="3943"/>
      <c r="BQ83" s="3942"/>
      <c r="BR83" s="3947"/>
      <c r="BS83" s="3948"/>
      <c r="BT83" s="3948"/>
      <c r="BU83" s="3948"/>
      <c r="BV83" s="3948"/>
      <c r="BW83" s="3948"/>
      <c r="BX83" s="3948"/>
      <c r="BY83" s="3948"/>
      <c r="BZ83" s="3949"/>
      <c r="CA83" s="632"/>
      <c r="CB83" s="635"/>
    </row>
    <row r="84" spans="1:80" s="20" customFormat="1" ht="30" customHeight="1">
      <c r="A84" s="632"/>
      <c r="B84" s="633"/>
      <c r="C84" s="643"/>
      <c r="D84" s="642"/>
      <c r="E84" s="643"/>
      <c r="F84" s="636"/>
      <c r="G84" s="652"/>
      <c r="H84" s="644"/>
      <c r="I84" s="644"/>
      <c r="J84" s="644"/>
      <c r="K84" s="644"/>
      <c r="L84" s="644"/>
      <c r="M84" s="644"/>
      <c r="N84" s="644"/>
      <c r="O84" s="644"/>
      <c r="P84" s="644"/>
      <c r="Q84" s="644"/>
      <c r="R84" s="644"/>
      <c r="S84" s="644"/>
      <c r="T84" s="644"/>
      <c r="U84" s="644"/>
      <c r="V84" s="644"/>
      <c r="W84" s="644"/>
      <c r="X84" s="644"/>
      <c r="Y84" s="644"/>
      <c r="Z84" s="644"/>
      <c r="AA84" s="644"/>
      <c r="AB84" s="3941"/>
      <c r="AC84" s="3943"/>
      <c r="AD84" s="3943"/>
      <c r="AE84" s="3828"/>
      <c r="AF84" s="3950"/>
      <c r="AG84" s="3950"/>
      <c r="AH84" s="3950"/>
      <c r="AI84" s="3950"/>
      <c r="AJ84" s="3950"/>
      <c r="AK84" s="3950"/>
      <c r="AL84" s="3950"/>
      <c r="AM84" s="3950"/>
      <c r="AN84" s="3950"/>
      <c r="AO84" s="3950"/>
      <c r="AP84" s="3950"/>
      <c r="AQ84" s="3950"/>
      <c r="AR84" s="3950"/>
      <c r="AS84" s="3950"/>
      <c r="AT84" s="3950"/>
      <c r="AU84" s="3950"/>
      <c r="AV84" s="3950"/>
      <c r="AW84" s="3950"/>
      <c r="AX84" s="3950"/>
      <c r="AY84" s="3950"/>
      <c r="AZ84" s="3950"/>
      <c r="BA84" s="3950"/>
      <c r="BB84" s="631"/>
      <c r="BC84" s="631"/>
      <c r="BD84" s="710"/>
      <c r="BE84" s="631"/>
      <c r="BF84" s="631"/>
      <c r="BG84" s="631"/>
      <c r="BH84" s="631"/>
      <c r="BI84" s="631"/>
      <c r="BJ84" s="631"/>
      <c r="BK84" s="631"/>
      <c r="BL84" s="631"/>
      <c r="BM84" s="631"/>
      <c r="BN84" s="631"/>
      <c r="BO84" s="631"/>
      <c r="BP84" s="1823"/>
      <c r="BQ84" s="1823"/>
      <c r="BR84" s="1823"/>
      <c r="BS84" s="1823"/>
      <c r="BT84" s="1823"/>
      <c r="BU84" s="1823"/>
      <c r="BV84" s="1823"/>
      <c r="BW84" s="1823"/>
      <c r="BX84" s="1823"/>
      <c r="BY84" s="1823"/>
      <c r="BZ84" s="1823"/>
      <c r="CA84" s="632"/>
      <c r="CB84" s="635"/>
    </row>
    <row r="85" spans="1:80" s="20" customFormat="1" ht="30" customHeight="1">
      <c r="A85" s="632"/>
      <c r="B85" s="633"/>
      <c r="C85" s="643"/>
      <c r="D85" s="3943">
        <v>2</v>
      </c>
      <c r="E85" s="3942"/>
      <c r="F85" s="3962"/>
      <c r="G85" s="3963"/>
      <c r="H85" s="3964"/>
      <c r="I85" s="644"/>
      <c r="J85" s="3968" t="s">
        <v>1143</v>
      </c>
      <c r="K85" s="3755"/>
      <c r="L85" s="3755"/>
      <c r="M85" s="3755"/>
      <c r="N85" s="3755"/>
      <c r="O85" s="3755"/>
      <c r="P85" s="3755"/>
      <c r="Q85" s="3755"/>
      <c r="R85" s="644"/>
      <c r="S85" s="644"/>
      <c r="T85" s="644"/>
      <c r="U85" s="644"/>
      <c r="V85" s="644"/>
      <c r="W85" s="644"/>
      <c r="X85" s="644"/>
      <c r="Y85" s="644"/>
      <c r="Z85" s="644"/>
      <c r="AA85" s="644"/>
      <c r="AB85" s="3941"/>
      <c r="AC85" s="3943"/>
      <c r="AD85" s="3943"/>
      <c r="AE85" s="3828"/>
      <c r="AF85" s="3950"/>
      <c r="AG85" s="3950"/>
      <c r="AH85" s="3950"/>
      <c r="AI85" s="3950"/>
      <c r="AJ85" s="3950"/>
      <c r="AK85" s="3950"/>
      <c r="AL85" s="3950"/>
      <c r="AM85" s="3950"/>
      <c r="AN85" s="3950"/>
      <c r="AO85" s="3950"/>
      <c r="AP85" s="3950"/>
      <c r="AQ85" s="3950"/>
      <c r="AR85" s="3950"/>
      <c r="AS85" s="3950"/>
      <c r="AT85" s="3950"/>
      <c r="AU85" s="3950"/>
      <c r="AV85" s="3950"/>
      <c r="AW85" s="3950"/>
      <c r="AX85" s="3950"/>
      <c r="AY85" s="3950"/>
      <c r="AZ85" s="3950"/>
      <c r="BA85" s="3950"/>
      <c r="BB85" s="631"/>
      <c r="BC85" s="631"/>
      <c r="BD85" s="710"/>
      <c r="BE85" s="631"/>
      <c r="BF85" s="631"/>
      <c r="BG85" s="631"/>
      <c r="BH85" s="631"/>
      <c r="BI85" s="631"/>
      <c r="BJ85" s="631"/>
      <c r="BK85" s="631"/>
      <c r="BL85" s="631"/>
      <c r="BM85" s="631"/>
      <c r="BN85" s="631"/>
      <c r="BO85" s="631"/>
      <c r="BP85" s="1823"/>
      <c r="BQ85" s="1823"/>
      <c r="BR85" s="1823"/>
      <c r="BS85" s="1823"/>
      <c r="BT85" s="1823"/>
      <c r="BU85" s="1823"/>
      <c r="BV85" s="1823"/>
      <c r="BW85" s="1823"/>
      <c r="BX85" s="1823"/>
      <c r="BY85" s="1823"/>
      <c r="BZ85" s="1823"/>
      <c r="CA85" s="632"/>
      <c r="CB85" s="635"/>
    </row>
    <row r="86" spans="1:80" s="20" customFormat="1" ht="30" customHeight="1">
      <c r="A86" s="632"/>
      <c r="B86" s="633"/>
      <c r="C86" s="643"/>
      <c r="D86" s="3943"/>
      <c r="E86" s="3942"/>
      <c r="F86" s="3965"/>
      <c r="G86" s="3966"/>
      <c r="H86" s="3967"/>
      <c r="I86" s="644"/>
      <c r="J86" s="3755"/>
      <c r="K86" s="3755"/>
      <c r="L86" s="3755"/>
      <c r="M86" s="3755"/>
      <c r="N86" s="3755"/>
      <c r="O86" s="3755"/>
      <c r="P86" s="3755"/>
      <c r="Q86" s="3755"/>
      <c r="R86" s="644"/>
      <c r="S86" s="644"/>
      <c r="T86" s="644"/>
      <c r="U86" s="644"/>
      <c r="V86" s="644"/>
      <c r="W86" s="644"/>
      <c r="X86" s="644"/>
      <c r="Y86" s="644"/>
      <c r="Z86" s="644"/>
      <c r="AA86" s="644"/>
      <c r="AB86" s="3941"/>
      <c r="AC86" s="3943"/>
      <c r="AD86" s="3943"/>
      <c r="AE86" s="3828"/>
      <c r="AF86" s="3950"/>
      <c r="AG86" s="3950"/>
      <c r="AH86" s="3950"/>
      <c r="AI86" s="3950"/>
      <c r="AJ86" s="3950"/>
      <c r="AK86" s="3950"/>
      <c r="AL86" s="3950"/>
      <c r="AM86" s="3950"/>
      <c r="AN86" s="3950"/>
      <c r="AO86" s="3950"/>
      <c r="AP86" s="3950"/>
      <c r="AQ86" s="3950"/>
      <c r="AR86" s="3950"/>
      <c r="AS86" s="3950"/>
      <c r="AT86" s="3950"/>
      <c r="AU86" s="3950"/>
      <c r="AV86" s="3950"/>
      <c r="AW86" s="3950"/>
      <c r="AX86" s="3950"/>
      <c r="AY86" s="3950"/>
      <c r="AZ86" s="3950"/>
      <c r="BA86" s="3950"/>
      <c r="BB86" s="631"/>
      <c r="BC86" s="631"/>
      <c r="BD86" s="710"/>
      <c r="BE86" s="631"/>
      <c r="BF86" s="631"/>
      <c r="BG86" s="631"/>
      <c r="BH86" s="631"/>
      <c r="BI86" s="631"/>
      <c r="BJ86" s="631"/>
      <c r="BK86" s="631"/>
      <c r="BL86" s="631"/>
      <c r="BM86" s="631"/>
      <c r="BN86" s="631"/>
      <c r="BO86" s="631"/>
      <c r="BP86" s="1823"/>
      <c r="BQ86" s="1823"/>
      <c r="BR86" s="1823"/>
      <c r="BS86" s="1823"/>
      <c r="BT86" s="1823"/>
      <c r="BU86" s="1823"/>
      <c r="BV86" s="1823"/>
      <c r="BW86" s="1823"/>
      <c r="BX86" s="1823"/>
      <c r="BY86" s="1823"/>
      <c r="BZ86" s="1823"/>
      <c r="CA86" s="632"/>
      <c r="CB86" s="635"/>
    </row>
    <row r="87" spans="1:80" s="20" customFormat="1" ht="30" customHeight="1">
      <c r="A87" s="632"/>
      <c r="B87" s="633"/>
      <c r="C87" s="643"/>
      <c r="D87" s="641"/>
      <c r="E87" s="641"/>
      <c r="F87" s="636"/>
      <c r="G87" s="644"/>
      <c r="H87" s="644"/>
      <c r="I87" s="644"/>
      <c r="J87" s="644"/>
      <c r="K87" s="644"/>
      <c r="L87" s="644"/>
      <c r="M87" s="644"/>
      <c r="N87" s="644"/>
      <c r="O87" s="644"/>
      <c r="P87" s="644"/>
      <c r="Q87" s="644"/>
      <c r="R87" s="644"/>
      <c r="S87" s="644"/>
      <c r="T87" s="644"/>
      <c r="U87" s="644"/>
      <c r="V87" s="644"/>
      <c r="W87" s="644"/>
      <c r="X87" s="644"/>
      <c r="Y87" s="644"/>
      <c r="Z87" s="644"/>
      <c r="AA87" s="644"/>
      <c r="AB87" s="3943"/>
      <c r="AC87" s="3943"/>
      <c r="AD87" s="3943"/>
      <c r="AE87" s="3950"/>
      <c r="AF87" s="3950"/>
      <c r="AG87" s="3950"/>
      <c r="AH87" s="3950"/>
      <c r="AI87" s="3950"/>
      <c r="AJ87" s="3950"/>
      <c r="AK87" s="3950"/>
      <c r="AL87" s="3950"/>
      <c r="AM87" s="3950"/>
      <c r="AN87" s="3950"/>
      <c r="AO87" s="3950"/>
      <c r="AP87" s="3950"/>
      <c r="AQ87" s="3950"/>
      <c r="AR87" s="3950"/>
      <c r="AS87" s="3950"/>
      <c r="AT87" s="3950"/>
      <c r="AU87" s="3950"/>
      <c r="AV87" s="3950"/>
      <c r="AW87" s="3950"/>
      <c r="AX87" s="3950"/>
      <c r="AY87" s="3950"/>
      <c r="AZ87" s="3950"/>
      <c r="BA87" s="3950"/>
      <c r="BB87" s="631"/>
      <c r="BC87" s="631"/>
      <c r="BD87" s="631"/>
      <c r="BE87" s="631"/>
      <c r="BF87" s="631"/>
      <c r="BG87" s="631"/>
      <c r="BH87" s="631"/>
      <c r="BI87" s="631"/>
      <c r="BJ87" s="631"/>
      <c r="BK87" s="631"/>
      <c r="BL87" s="631"/>
      <c r="BM87" s="631"/>
      <c r="BN87" s="631"/>
      <c r="BO87" s="631"/>
      <c r="BP87" s="631"/>
      <c r="BQ87" s="631"/>
      <c r="BR87" s="631"/>
      <c r="BS87" s="631"/>
      <c r="BT87" s="631"/>
      <c r="BU87" s="631"/>
      <c r="BV87" s="631"/>
      <c r="BW87" s="631"/>
      <c r="BX87" s="631"/>
      <c r="BY87" s="631"/>
      <c r="BZ87" s="631"/>
      <c r="CA87" s="632"/>
      <c r="CB87" s="635"/>
    </row>
    <row r="88" spans="1:80" s="20" customFormat="1" ht="12.75" customHeight="1" thickBot="1">
      <c r="A88" s="632"/>
      <c r="B88" s="637"/>
      <c r="C88" s="2130"/>
      <c r="D88" s="2163"/>
      <c r="E88" s="2130"/>
      <c r="F88" s="2130"/>
      <c r="G88" s="2149"/>
      <c r="H88" s="2149"/>
      <c r="I88" s="2149"/>
      <c r="J88" s="2149"/>
      <c r="K88" s="2149"/>
      <c r="L88" s="2149"/>
      <c r="M88" s="2149"/>
      <c r="N88" s="2149"/>
      <c r="O88" s="2149"/>
      <c r="P88" s="2149"/>
      <c r="Q88" s="2149"/>
      <c r="R88" s="2149"/>
      <c r="S88" s="2149"/>
      <c r="T88" s="2149"/>
      <c r="U88" s="2149"/>
      <c r="V88" s="2149"/>
      <c r="W88" s="2149"/>
      <c r="X88" s="2149"/>
      <c r="Y88" s="2149"/>
      <c r="Z88" s="2149"/>
      <c r="AA88" s="2149"/>
      <c r="AB88" s="2130"/>
      <c r="AC88" s="2130"/>
      <c r="AD88" s="2130"/>
      <c r="AE88" s="2164"/>
      <c r="AF88" s="2165"/>
      <c r="AG88" s="2165"/>
      <c r="AH88" s="2165"/>
      <c r="AI88" s="2165"/>
      <c r="AJ88" s="2165"/>
      <c r="AK88" s="2165"/>
      <c r="AL88" s="2150"/>
      <c r="AM88" s="2150"/>
      <c r="AN88" s="2150"/>
      <c r="AO88" s="2150"/>
      <c r="AP88" s="2150"/>
      <c r="AQ88" s="2150"/>
      <c r="AR88" s="2150"/>
      <c r="AS88" s="2150"/>
      <c r="AT88" s="2150"/>
      <c r="AU88" s="2150"/>
      <c r="AV88" s="2150"/>
      <c r="AW88" s="2150"/>
      <c r="AX88" s="2150"/>
      <c r="AY88" s="2150"/>
      <c r="AZ88" s="2150"/>
      <c r="BA88" s="2150"/>
      <c r="BB88" s="2150"/>
      <c r="BC88" s="2150"/>
      <c r="BD88" s="2150"/>
      <c r="BE88" s="2150"/>
      <c r="BF88" s="2150"/>
      <c r="BG88" s="2150"/>
      <c r="BH88" s="2150"/>
      <c r="BI88" s="2150"/>
      <c r="BJ88" s="2150"/>
      <c r="BK88" s="2150"/>
      <c r="BL88" s="2150"/>
      <c r="BM88" s="2150"/>
      <c r="BN88" s="2150"/>
      <c r="BO88" s="2150"/>
      <c r="BP88" s="2150"/>
      <c r="BQ88" s="2150"/>
      <c r="BR88" s="2150"/>
      <c r="BS88" s="2150"/>
      <c r="BT88" s="2150"/>
      <c r="BU88" s="2150"/>
      <c r="BV88" s="2150"/>
      <c r="BW88" s="2150"/>
      <c r="BX88" s="2150"/>
      <c r="BY88" s="2150"/>
      <c r="BZ88" s="2150"/>
      <c r="CA88" s="638"/>
      <c r="CB88" s="640"/>
    </row>
    <row r="89" spans="1:80" s="115" customFormat="1" ht="11.25" customHeight="1">
      <c r="A89" s="634">
        <v>21</v>
      </c>
      <c r="B89" s="634"/>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634"/>
      <c r="AK89" s="634"/>
      <c r="AL89" s="634"/>
      <c r="AM89" s="634"/>
      <c r="AN89" s="634"/>
      <c r="AO89" s="634"/>
      <c r="AP89" s="634"/>
      <c r="AQ89" s="634"/>
      <c r="AR89" s="634"/>
      <c r="AS89" s="634"/>
      <c r="AT89" s="634"/>
      <c r="AU89" s="634"/>
      <c r="AV89" s="634"/>
      <c r="AW89" s="634"/>
      <c r="AX89" s="634"/>
      <c r="AY89" s="634"/>
      <c r="AZ89" s="634"/>
      <c r="BA89" s="634"/>
      <c r="BB89" s="634"/>
      <c r="BC89" s="634"/>
      <c r="BD89" s="634"/>
      <c r="BE89" s="634"/>
      <c r="BF89" s="634"/>
      <c r="BG89" s="634"/>
      <c r="BH89" s="634"/>
      <c r="BI89" s="634"/>
      <c r="BJ89" s="634"/>
      <c r="BK89" s="634"/>
      <c r="BL89" s="634"/>
      <c r="BM89" s="634"/>
      <c r="BN89" s="634"/>
      <c r="BO89" s="634"/>
      <c r="BP89" s="634"/>
      <c r="BQ89" s="634"/>
      <c r="BR89" s="634"/>
      <c r="BS89" s="634"/>
      <c r="BT89" s="634"/>
      <c r="BU89" s="634"/>
      <c r="BV89" s="634"/>
      <c r="BW89" s="634"/>
      <c r="BX89" s="634"/>
      <c r="BY89" s="634"/>
      <c r="BZ89" s="634"/>
      <c r="CA89" s="634"/>
      <c r="CB89" s="634"/>
    </row>
    <row r="90" spans="1:80" s="115" customFormat="1" ht="30" customHeight="1">
      <c r="A90" s="634"/>
      <c r="B90" s="3961">
        <v>44</v>
      </c>
      <c r="C90" s="3961"/>
      <c r="D90" s="3961"/>
      <c r="E90" s="3961"/>
      <c r="F90" s="3961"/>
      <c r="G90" s="3961"/>
      <c r="H90" s="3961"/>
      <c r="I90" s="3961"/>
      <c r="J90" s="3961"/>
      <c r="K90" s="3961"/>
      <c r="L90" s="3961"/>
      <c r="M90" s="3961"/>
      <c r="N90" s="3961"/>
      <c r="O90" s="3961"/>
      <c r="P90" s="3961"/>
      <c r="Q90" s="3961"/>
      <c r="R90" s="3961"/>
      <c r="S90" s="3961"/>
      <c r="T90" s="3961"/>
      <c r="U90" s="3961"/>
      <c r="V90" s="3961"/>
      <c r="W90" s="3961"/>
      <c r="X90" s="3961"/>
      <c r="Y90" s="3961"/>
      <c r="Z90" s="3961"/>
      <c r="AA90" s="3961"/>
      <c r="AB90" s="3961"/>
      <c r="AC90" s="3961"/>
      <c r="AD90" s="3961"/>
      <c r="AE90" s="3961"/>
      <c r="AF90" s="3961"/>
      <c r="AG90" s="3961"/>
      <c r="AH90" s="3961"/>
      <c r="AI90" s="3961"/>
      <c r="AJ90" s="3961"/>
      <c r="AK90" s="3961"/>
      <c r="AL90" s="3961"/>
      <c r="AM90" s="3961"/>
      <c r="AN90" s="3961"/>
      <c r="AO90" s="3961"/>
      <c r="AP90" s="3961"/>
      <c r="AQ90" s="3961"/>
      <c r="AR90" s="3961"/>
      <c r="AS90" s="3961"/>
      <c r="AT90" s="3961"/>
      <c r="AU90" s="3961"/>
      <c r="AV90" s="3961"/>
      <c r="AW90" s="3961"/>
      <c r="AX90" s="3961"/>
      <c r="AY90" s="3961"/>
      <c r="AZ90" s="3961"/>
      <c r="BA90" s="3961"/>
      <c r="BB90" s="3961"/>
      <c r="BC90" s="3961"/>
      <c r="BD90" s="3961"/>
      <c r="BE90" s="3961"/>
      <c r="BF90" s="3961"/>
      <c r="BG90" s="3961"/>
      <c r="BH90" s="3961"/>
      <c r="BI90" s="3961"/>
      <c r="BJ90" s="3961"/>
      <c r="BK90" s="3961"/>
      <c r="BL90" s="3961"/>
      <c r="BM90" s="3961"/>
      <c r="BN90" s="3961"/>
      <c r="BO90" s="3961"/>
      <c r="BP90" s="3961"/>
      <c r="BQ90" s="3961"/>
      <c r="BR90" s="3961"/>
      <c r="BS90" s="3961"/>
      <c r="BT90" s="3961"/>
      <c r="BU90" s="3961"/>
      <c r="BV90" s="3961"/>
      <c r="BW90" s="3961"/>
      <c r="BX90" s="3961"/>
      <c r="BY90" s="3961"/>
      <c r="BZ90" s="3961"/>
      <c r="CA90" s="3961"/>
      <c r="CB90" s="3961"/>
    </row>
    <row r="91" spans="1:80" s="115" customFormat="1" ht="30" customHeight="1">
      <c r="A91" s="634"/>
      <c r="B91" s="634"/>
      <c r="C91" s="634"/>
      <c r="D91" s="634"/>
      <c r="E91" s="634"/>
      <c r="F91" s="634"/>
      <c r="G91" s="634"/>
      <c r="H91" s="634"/>
      <c r="I91" s="634"/>
      <c r="J91" s="634"/>
      <c r="K91" s="634"/>
      <c r="L91" s="634"/>
      <c r="M91" s="634"/>
      <c r="N91" s="634"/>
      <c r="O91" s="634"/>
      <c r="P91" s="634"/>
      <c r="Q91" s="634"/>
      <c r="R91" s="634"/>
      <c r="S91" s="634"/>
      <c r="T91" s="634"/>
      <c r="U91" s="634"/>
      <c r="V91" s="634"/>
      <c r="W91" s="634"/>
      <c r="X91" s="634"/>
      <c r="Y91" s="634"/>
      <c r="Z91" s="634"/>
      <c r="AA91" s="634"/>
      <c r="AB91" s="634"/>
      <c r="AC91" s="634"/>
      <c r="AD91" s="634"/>
      <c r="AE91" s="634"/>
      <c r="AF91" s="634"/>
      <c r="AG91" s="634"/>
      <c r="AH91" s="634"/>
      <c r="AI91" s="634"/>
      <c r="AJ91" s="634"/>
      <c r="AK91" s="634"/>
      <c r="AL91" s="634"/>
      <c r="AM91" s="634"/>
      <c r="AN91" s="634"/>
      <c r="AO91" s="634"/>
      <c r="AP91" s="634"/>
      <c r="AQ91" s="634"/>
      <c r="AR91" s="634"/>
      <c r="AS91" s="634"/>
      <c r="AT91" s="634"/>
      <c r="AU91" s="634"/>
      <c r="AV91" s="634"/>
      <c r="AW91" s="634"/>
      <c r="AX91" s="634"/>
      <c r="AY91" s="634"/>
      <c r="AZ91" s="634"/>
      <c r="BA91" s="634"/>
      <c r="BB91" s="634"/>
      <c r="BC91" s="634"/>
      <c r="BD91" s="634"/>
      <c r="BE91" s="634"/>
      <c r="BF91" s="634"/>
      <c r="BG91" s="634"/>
      <c r="BH91" s="634"/>
      <c r="BI91" s="634"/>
      <c r="BJ91" s="634"/>
      <c r="BK91" s="634"/>
      <c r="BL91" s="634"/>
      <c r="BM91" s="634"/>
      <c r="BN91" s="634"/>
      <c r="BO91" s="634"/>
      <c r="BP91" s="634"/>
      <c r="BQ91" s="634"/>
      <c r="BR91" s="634"/>
      <c r="BS91" s="634"/>
      <c r="BT91" s="634"/>
      <c r="BU91" s="634"/>
      <c r="BV91" s="634"/>
      <c r="BW91" s="634"/>
      <c r="BX91" s="634"/>
      <c r="BY91" s="634"/>
      <c r="BZ91" s="634"/>
      <c r="CA91" s="634"/>
      <c r="CB91" s="634"/>
    </row>
  </sheetData>
  <mergeCells count="79">
    <mergeCell ref="AH11:AI12"/>
    <mergeCell ref="T14:U15"/>
    <mergeCell ref="V14:AG15"/>
    <mergeCell ref="T20:U21"/>
    <mergeCell ref="V20:AG21"/>
    <mergeCell ref="AH20:AI21"/>
    <mergeCell ref="T17:U18"/>
    <mergeCell ref="V17:AG18"/>
    <mergeCell ref="AH17:AI18"/>
    <mergeCell ref="AH14:AI15"/>
    <mergeCell ref="C3:N4"/>
    <mergeCell ref="O3:Q4"/>
    <mergeCell ref="V11:AG12"/>
    <mergeCell ref="T11:U12"/>
    <mergeCell ref="AD10:AG10"/>
    <mergeCell ref="BX48:BZ49"/>
    <mergeCell ref="BV48:BW49"/>
    <mergeCell ref="BD27:BZ29"/>
    <mergeCell ref="D28:E29"/>
    <mergeCell ref="F28:H29"/>
    <mergeCell ref="J28:Q29"/>
    <mergeCell ref="S28:T29"/>
    <mergeCell ref="U28:W29"/>
    <mergeCell ref="Y28:AF29"/>
    <mergeCell ref="E27:I27"/>
    <mergeCell ref="E35:I35"/>
    <mergeCell ref="D36:E37"/>
    <mergeCell ref="F36:H37"/>
    <mergeCell ref="J36:Q37"/>
    <mergeCell ref="S36:T37"/>
    <mergeCell ref="U36:W37"/>
    <mergeCell ref="B90:CB90"/>
    <mergeCell ref="AB83:AD87"/>
    <mergeCell ref="AE83:BA87"/>
    <mergeCell ref="F85:H86"/>
    <mergeCell ref="J85:Q86"/>
    <mergeCell ref="D85:E86"/>
    <mergeCell ref="BP82:BQ83"/>
    <mergeCell ref="BR82:BZ83"/>
    <mergeCell ref="BX51:BZ52"/>
    <mergeCell ref="AB80:AD81"/>
    <mergeCell ref="AE80:BA81"/>
    <mergeCell ref="D70:E71"/>
    <mergeCell ref="F70:H71"/>
    <mergeCell ref="J70:Q71"/>
    <mergeCell ref="E69:I69"/>
    <mergeCell ref="BR69:BZ69"/>
    <mergeCell ref="BX60:BZ61"/>
    <mergeCell ref="BX57:BZ58"/>
    <mergeCell ref="BX54:BZ55"/>
    <mergeCell ref="BV57:BW58"/>
    <mergeCell ref="BV60:BW61"/>
    <mergeCell ref="BR79:BZ80"/>
    <mergeCell ref="BR71:BZ71"/>
    <mergeCell ref="BR70:BZ70"/>
    <mergeCell ref="BU10:BX10"/>
    <mergeCell ref="BK11:BL12"/>
    <mergeCell ref="BM11:BX12"/>
    <mergeCell ref="BY11:BZ12"/>
    <mergeCell ref="BW47:BZ47"/>
    <mergeCell ref="BM20:BX21"/>
    <mergeCell ref="BY20:BZ21"/>
    <mergeCell ref="BK14:BL15"/>
    <mergeCell ref="BM14:BX15"/>
    <mergeCell ref="BY14:BZ15"/>
    <mergeCell ref="BK17:BL18"/>
    <mergeCell ref="BM17:BX18"/>
    <mergeCell ref="BY17:BZ18"/>
    <mergeCell ref="Y36:AF37"/>
    <mergeCell ref="C42:N43"/>
    <mergeCell ref="O42:Q43"/>
    <mergeCell ref="BV51:BW52"/>
    <mergeCell ref="BV54:BW55"/>
    <mergeCell ref="BW72:BZ72"/>
    <mergeCell ref="BP76:BQ77"/>
    <mergeCell ref="BR76:BZ77"/>
    <mergeCell ref="BP79:BQ80"/>
    <mergeCell ref="BR73:BZ74"/>
    <mergeCell ref="BP73:BQ74"/>
  </mergeCells>
  <pageMargins left="0.43307086614173229" right="0.43307086614173229" top="0.43307086614173229" bottom="0.43307086614173229" header="0" footer="0"/>
  <pageSetup paperSize="9" scale="3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abColor rgb="FF92D050"/>
  </sheetPr>
  <dimension ref="A1:CH97"/>
  <sheetViews>
    <sheetView showGridLines="0" view="pageBreakPreview" topLeftCell="B34" zoomScale="40" zoomScaleNormal="40" zoomScaleSheetLayoutView="40" workbookViewId="0">
      <selection activeCell="AN51" sqref="AN51:AP59"/>
    </sheetView>
  </sheetViews>
  <sheetFormatPr defaultColWidth="2.33203125" defaultRowHeight="15"/>
  <cols>
    <col min="1" max="1" width="2.33203125" style="98"/>
    <col min="2" max="2" width="3.88671875" style="98" customWidth="1"/>
    <col min="3" max="3" width="10.5546875" style="98" customWidth="1"/>
    <col min="4" max="4" width="5.33203125" style="98" customWidth="1"/>
    <col min="5" max="45" width="3.88671875" style="98" customWidth="1"/>
    <col min="46" max="46" width="5.33203125" style="98" customWidth="1"/>
    <col min="47" max="86" width="3.88671875" style="98" customWidth="1"/>
    <col min="87" max="240" width="2.33203125" style="98"/>
    <col min="241" max="241" width="3.88671875" style="98" customWidth="1"/>
    <col min="242" max="242" width="9.109375" style="98" bestFit="1" customWidth="1"/>
    <col min="243" max="243" width="3.88671875" style="98" customWidth="1"/>
    <col min="244" max="247" width="1.33203125" style="98" customWidth="1"/>
    <col min="248" max="329" width="3.88671875" style="98" customWidth="1"/>
    <col min="330" max="496" width="2.33203125" style="98"/>
    <col min="497" max="497" width="3.88671875" style="98" customWidth="1"/>
    <col min="498" max="498" width="9.109375" style="98" bestFit="1" customWidth="1"/>
    <col min="499" max="499" width="3.88671875" style="98" customWidth="1"/>
    <col min="500" max="503" width="1.33203125" style="98" customWidth="1"/>
    <col min="504" max="585" width="3.88671875" style="98" customWidth="1"/>
    <col min="586" max="752" width="2.33203125" style="98"/>
    <col min="753" max="753" width="3.88671875" style="98" customWidth="1"/>
    <col min="754" max="754" width="9.109375" style="98" bestFit="1" customWidth="1"/>
    <col min="755" max="755" width="3.88671875" style="98" customWidth="1"/>
    <col min="756" max="759" width="1.33203125" style="98" customWidth="1"/>
    <col min="760" max="841" width="3.88671875" style="98" customWidth="1"/>
    <col min="842" max="1008" width="2.33203125" style="98"/>
    <col min="1009" max="1009" width="3.88671875" style="98" customWidth="1"/>
    <col min="1010" max="1010" width="9.109375" style="98" bestFit="1" customWidth="1"/>
    <col min="1011" max="1011" width="3.88671875" style="98" customWidth="1"/>
    <col min="1012" max="1015" width="1.33203125" style="98" customWidth="1"/>
    <col min="1016" max="1097" width="3.88671875" style="98" customWidth="1"/>
    <col min="1098" max="1264" width="2.33203125" style="98"/>
    <col min="1265" max="1265" width="3.88671875" style="98" customWidth="1"/>
    <col min="1266" max="1266" width="9.109375" style="98" bestFit="1" customWidth="1"/>
    <col min="1267" max="1267" width="3.88671875" style="98" customWidth="1"/>
    <col min="1268" max="1271" width="1.33203125" style="98" customWidth="1"/>
    <col min="1272" max="1353" width="3.88671875" style="98" customWidth="1"/>
    <col min="1354" max="1520" width="2.33203125" style="98"/>
    <col min="1521" max="1521" width="3.88671875" style="98" customWidth="1"/>
    <col min="1522" max="1522" width="9.109375" style="98" bestFit="1" customWidth="1"/>
    <col min="1523" max="1523" width="3.88671875" style="98" customWidth="1"/>
    <col min="1524" max="1527" width="1.33203125" style="98" customWidth="1"/>
    <col min="1528" max="1609" width="3.88671875" style="98" customWidth="1"/>
    <col min="1610" max="1776" width="2.33203125" style="98"/>
    <col min="1777" max="1777" width="3.88671875" style="98" customWidth="1"/>
    <col min="1778" max="1778" width="9.109375" style="98" bestFit="1" customWidth="1"/>
    <col min="1779" max="1779" width="3.88671875" style="98" customWidth="1"/>
    <col min="1780" max="1783" width="1.33203125" style="98" customWidth="1"/>
    <col min="1784" max="1865" width="3.88671875" style="98" customWidth="1"/>
    <col min="1866" max="2032" width="2.33203125" style="98"/>
    <col min="2033" max="2033" width="3.88671875" style="98" customWidth="1"/>
    <col min="2034" max="2034" width="9.109375" style="98" bestFit="1" customWidth="1"/>
    <col min="2035" max="2035" width="3.88671875" style="98" customWidth="1"/>
    <col min="2036" max="2039" width="1.33203125" style="98" customWidth="1"/>
    <col min="2040" max="2121" width="3.88671875" style="98" customWidth="1"/>
    <col min="2122" max="2288" width="2.33203125" style="98"/>
    <col min="2289" max="2289" width="3.88671875" style="98" customWidth="1"/>
    <col min="2290" max="2290" width="9.109375" style="98" bestFit="1" customWidth="1"/>
    <col min="2291" max="2291" width="3.88671875" style="98" customWidth="1"/>
    <col min="2292" max="2295" width="1.33203125" style="98" customWidth="1"/>
    <col min="2296" max="2377" width="3.88671875" style="98" customWidth="1"/>
    <col min="2378" max="2544" width="2.33203125" style="98"/>
    <col min="2545" max="2545" width="3.88671875" style="98" customWidth="1"/>
    <col min="2546" max="2546" width="9.109375" style="98" bestFit="1" customWidth="1"/>
    <col min="2547" max="2547" width="3.88671875" style="98" customWidth="1"/>
    <col min="2548" max="2551" width="1.33203125" style="98" customWidth="1"/>
    <col min="2552" max="2633" width="3.88671875" style="98" customWidth="1"/>
    <col min="2634" max="2800" width="2.33203125" style="98"/>
    <col min="2801" max="2801" width="3.88671875" style="98" customWidth="1"/>
    <col min="2802" max="2802" width="9.109375" style="98" bestFit="1" customWidth="1"/>
    <col min="2803" max="2803" width="3.88671875" style="98" customWidth="1"/>
    <col min="2804" max="2807" width="1.33203125" style="98" customWidth="1"/>
    <col min="2808" max="2889" width="3.88671875" style="98" customWidth="1"/>
    <col min="2890" max="3056" width="2.33203125" style="98"/>
    <col min="3057" max="3057" width="3.88671875" style="98" customWidth="1"/>
    <col min="3058" max="3058" width="9.109375" style="98" bestFit="1" customWidth="1"/>
    <col min="3059" max="3059" width="3.88671875" style="98" customWidth="1"/>
    <col min="3060" max="3063" width="1.33203125" style="98" customWidth="1"/>
    <col min="3064" max="3145" width="3.88671875" style="98" customWidth="1"/>
    <col min="3146" max="3312" width="2.33203125" style="98"/>
    <col min="3313" max="3313" width="3.88671875" style="98" customWidth="1"/>
    <col min="3314" max="3314" width="9.109375" style="98" bestFit="1" customWidth="1"/>
    <col min="3315" max="3315" width="3.88671875" style="98" customWidth="1"/>
    <col min="3316" max="3319" width="1.33203125" style="98" customWidth="1"/>
    <col min="3320" max="3401" width="3.88671875" style="98" customWidth="1"/>
    <col min="3402" max="3568" width="2.33203125" style="98"/>
    <col min="3569" max="3569" width="3.88671875" style="98" customWidth="1"/>
    <col min="3570" max="3570" width="9.109375" style="98" bestFit="1" customWidth="1"/>
    <col min="3571" max="3571" width="3.88671875" style="98" customWidth="1"/>
    <col min="3572" max="3575" width="1.33203125" style="98" customWidth="1"/>
    <col min="3576" max="3657" width="3.88671875" style="98" customWidth="1"/>
    <col min="3658" max="3824" width="2.33203125" style="98"/>
    <col min="3825" max="3825" width="3.88671875" style="98" customWidth="1"/>
    <col min="3826" max="3826" width="9.109375" style="98" bestFit="1" customWidth="1"/>
    <col min="3827" max="3827" width="3.88671875" style="98" customWidth="1"/>
    <col min="3828" max="3831" width="1.33203125" style="98" customWidth="1"/>
    <col min="3832" max="3913" width="3.88671875" style="98" customWidth="1"/>
    <col min="3914" max="4080" width="2.33203125" style="98"/>
    <col min="4081" max="4081" width="3.88671875" style="98" customWidth="1"/>
    <col min="4082" max="4082" width="9.109375" style="98" bestFit="1" customWidth="1"/>
    <col min="4083" max="4083" width="3.88671875" style="98" customWidth="1"/>
    <col min="4084" max="4087" width="1.33203125" style="98" customWidth="1"/>
    <col min="4088" max="4169" width="3.88671875" style="98" customWidth="1"/>
    <col min="4170" max="4336" width="2.33203125" style="98"/>
    <col min="4337" max="4337" width="3.88671875" style="98" customWidth="1"/>
    <col min="4338" max="4338" width="9.109375" style="98" bestFit="1" customWidth="1"/>
    <col min="4339" max="4339" width="3.88671875" style="98" customWidth="1"/>
    <col min="4340" max="4343" width="1.33203125" style="98" customWidth="1"/>
    <col min="4344" max="4425" width="3.88671875" style="98" customWidth="1"/>
    <col min="4426" max="4592" width="2.33203125" style="98"/>
    <col min="4593" max="4593" width="3.88671875" style="98" customWidth="1"/>
    <col min="4594" max="4594" width="9.109375" style="98" bestFit="1" customWidth="1"/>
    <col min="4595" max="4595" width="3.88671875" style="98" customWidth="1"/>
    <col min="4596" max="4599" width="1.33203125" style="98" customWidth="1"/>
    <col min="4600" max="4681" width="3.88671875" style="98" customWidth="1"/>
    <col min="4682" max="4848" width="2.33203125" style="98"/>
    <col min="4849" max="4849" width="3.88671875" style="98" customWidth="1"/>
    <col min="4850" max="4850" width="9.109375" style="98" bestFit="1" customWidth="1"/>
    <col min="4851" max="4851" width="3.88671875" style="98" customWidth="1"/>
    <col min="4852" max="4855" width="1.33203125" style="98" customWidth="1"/>
    <col min="4856" max="4937" width="3.88671875" style="98" customWidth="1"/>
    <col min="4938" max="5104" width="2.33203125" style="98"/>
    <col min="5105" max="5105" width="3.88671875" style="98" customWidth="1"/>
    <col min="5106" max="5106" width="9.109375" style="98" bestFit="1" customWidth="1"/>
    <col min="5107" max="5107" width="3.88671875" style="98" customWidth="1"/>
    <col min="5108" max="5111" width="1.33203125" style="98" customWidth="1"/>
    <col min="5112" max="5193" width="3.88671875" style="98" customWidth="1"/>
    <col min="5194" max="5360" width="2.33203125" style="98"/>
    <col min="5361" max="5361" width="3.88671875" style="98" customWidth="1"/>
    <col min="5362" max="5362" width="9.109375" style="98" bestFit="1" customWidth="1"/>
    <col min="5363" max="5363" width="3.88671875" style="98" customWidth="1"/>
    <col min="5364" max="5367" width="1.33203125" style="98" customWidth="1"/>
    <col min="5368" max="5449" width="3.88671875" style="98" customWidth="1"/>
    <col min="5450" max="5616" width="2.33203125" style="98"/>
    <col min="5617" max="5617" width="3.88671875" style="98" customWidth="1"/>
    <col min="5618" max="5618" width="9.109375" style="98" bestFit="1" customWidth="1"/>
    <col min="5619" max="5619" width="3.88671875" style="98" customWidth="1"/>
    <col min="5620" max="5623" width="1.33203125" style="98" customWidth="1"/>
    <col min="5624" max="5705" width="3.88671875" style="98" customWidth="1"/>
    <col min="5706" max="5872" width="2.33203125" style="98"/>
    <col min="5873" max="5873" width="3.88671875" style="98" customWidth="1"/>
    <col min="5874" max="5874" width="9.109375" style="98" bestFit="1" customWidth="1"/>
    <col min="5875" max="5875" width="3.88671875" style="98" customWidth="1"/>
    <col min="5876" max="5879" width="1.33203125" style="98" customWidth="1"/>
    <col min="5880" max="5961" width="3.88671875" style="98" customWidth="1"/>
    <col min="5962" max="6128" width="2.33203125" style="98"/>
    <col min="6129" max="6129" width="3.88671875" style="98" customWidth="1"/>
    <col min="6130" max="6130" width="9.109375" style="98" bestFit="1" customWidth="1"/>
    <col min="6131" max="6131" width="3.88671875" style="98" customWidth="1"/>
    <col min="6132" max="6135" width="1.33203125" style="98" customWidth="1"/>
    <col min="6136" max="6217" width="3.88671875" style="98" customWidth="1"/>
    <col min="6218" max="6384" width="2.33203125" style="98"/>
    <col min="6385" max="6385" width="3.88671875" style="98" customWidth="1"/>
    <col min="6386" max="6386" width="9.109375" style="98" bestFit="1" customWidth="1"/>
    <col min="6387" max="6387" width="3.88671875" style="98" customWidth="1"/>
    <col min="6388" max="6391" width="1.33203125" style="98" customWidth="1"/>
    <col min="6392" max="6473" width="3.88671875" style="98" customWidth="1"/>
    <col min="6474" max="6640" width="2.33203125" style="98"/>
    <col min="6641" max="6641" width="3.88671875" style="98" customWidth="1"/>
    <col min="6642" max="6642" width="9.109375" style="98" bestFit="1" customWidth="1"/>
    <col min="6643" max="6643" width="3.88671875" style="98" customWidth="1"/>
    <col min="6644" max="6647" width="1.33203125" style="98" customWidth="1"/>
    <col min="6648" max="6729" width="3.88671875" style="98" customWidth="1"/>
    <col min="6730" max="6896" width="2.33203125" style="98"/>
    <col min="6897" max="6897" width="3.88671875" style="98" customWidth="1"/>
    <col min="6898" max="6898" width="9.109375" style="98" bestFit="1" customWidth="1"/>
    <col min="6899" max="6899" width="3.88671875" style="98" customWidth="1"/>
    <col min="6900" max="6903" width="1.33203125" style="98" customWidth="1"/>
    <col min="6904" max="6985" width="3.88671875" style="98" customWidth="1"/>
    <col min="6986" max="7152" width="2.33203125" style="98"/>
    <col min="7153" max="7153" width="3.88671875" style="98" customWidth="1"/>
    <col min="7154" max="7154" width="9.109375" style="98" bestFit="1" customWidth="1"/>
    <col min="7155" max="7155" width="3.88671875" style="98" customWidth="1"/>
    <col min="7156" max="7159" width="1.33203125" style="98" customWidth="1"/>
    <col min="7160" max="7241" width="3.88671875" style="98" customWidth="1"/>
    <col min="7242" max="7408" width="2.33203125" style="98"/>
    <col min="7409" max="7409" width="3.88671875" style="98" customWidth="1"/>
    <col min="7410" max="7410" width="9.109375" style="98" bestFit="1" customWidth="1"/>
    <col min="7411" max="7411" width="3.88671875" style="98" customWidth="1"/>
    <col min="7412" max="7415" width="1.33203125" style="98" customWidth="1"/>
    <col min="7416" max="7497" width="3.88671875" style="98" customWidth="1"/>
    <col min="7498" max="7664" width="2.33203125" style="98"/>
    <col min="7665" max="7665" width="3.88671875" style="98" customWidth="1"/>
    <col min="7666" max="7666" width="9.109375" style="98" bestFit="1" customWidth="1"/>
    <col min="7667" max="7667" width="3.88671875" style="98" customWidth="1"/>
    <col min="7668" max="7671" width="1.33203125" style="98" customWidth="1"/>
    <col min="7672" max="7753" width="3.88671875" style="98" customWidth="1"/>
    <col min="7754" max="7920" width="2.33203125" style="98"/>
    <col min="7921" max="7921" width="3.88671875" style="98" customWidth="1"/>
    <col min="7922" max="7922" width="9.109375" style="98" bestFit="1" customWidth="1"/>
    <col min="7923" max="7923" width="3.88671875" style="98" customWidth="1"/>
    <col min="7924" max="7927" width="1.33203125" style="98" customWidth="1"/>
    <col min="7928" max="8009" width="3.88671875" style="98" customWidth="1"/>
    <col min="8010" max="8176" width="2.33203125" style="98"/>
    <col min="8177" max="8177" width="3.88671875" style="98" customWidth="1"/>
    <col min="8178" max="8178" width="9.109375" style="98" bestFit="1" customWidth="1"/>
    <col min="8179" max="8179" width="3.88671875" style="98" customWidth="1"/>
    <col min="8180" max="8183" width="1.33203125" style="98" customWidth="1"/>
    <col min="8184" max="8265" width="3.88671875" style="98" customWidth="1"/>
    <col min="8266" max="8432" width="2.33203125" style="98"/>
    <col min="8433" max="8433" width="3.88671875" style="98" customWidth="1"/>
    <col min="8434" max="8434" width="9.109375" style="98" bestFit="1" customWidth="1"/>
    <col min="8435" max="8435" width="3.88671875" style="98" customWidth="1"/>
    <col min="8436" max="8439" width="1.33203125" style="98" customWidth="1"/>
    <col min="8440" max="8521" width="3.88671875" style="98" customWidth="1"/>
    <col min="8522" max="8688" width="2.33203125" style="98"/>
    <col min="8689" max="8689" width="3.88671875" style="98" customWidth="1"/>
    <col min="8690" max="8690" width="9.109375" style="98" bestFit="1" customWidth="1"/>
    <col min="8691" max="8691" width="3.88671875" style="98" customWidth="1"/>
    <col min="8692" max="8695" width="1.33203125" style="98" customWidth="1"/>
    <col min="8696" max="8777" width="3.88671875" style="98" customWidth="1"/>
    <col min="8778" max="8944" width="2.33203125" style="98"/>
    <col min="8945" max="8945" width="3.88671875" style="98" customWidth="1"/>
    <col min="8946" max="8946" width="9.109375" style="98" bestFit="1" customWidth="1"/>
    <col min="8947" max="8947" width="3.88671875" style="98" customWidth="1"/>
    <col min="8948" max="8951" width="1.33203125" style="98" customWidth="1"/>
    <col min="8952" max="9033" width="3.88671875" style="98" customWidth="1"/>
    <col min="9034" max="9200" width="2.33203125" style="98"/>
    <col min="9201" max="9201" width="3.88671875" style="98" customWidth="1"/>
    <col min="9202" max="9202" width="9.109375" style="98" bestFit="1" customWidth="1"/>
    <col min="9203" max="9203" width="3.88671875" style="98" customWidth="1"/>
    <col min="9204" max="9207" width="1.33203125" style="98" customWidth="1"/>
    <col min="9208" max="9289" width="3.88671875" style="98" customWidth="1"/>
    <col min="9290" max="9456" width="2.33203125" style="98"/>
    <col min="9457" max="9457" width="3.88671875" style="98" customWidth="1"/>
    <col min="9458" max="9458" width="9.109375" style="98" bestFit="1" customWidth="1"/>
    <col min="9459" max="9459" width="3.88671875" style="98" customWidth="1"/>
    <col min="9460" max="9463" width="1.33203125" style="98" customWidth="1"/>
    <col min="9464" max="9545" width="3.88671875" style="98" customWidth="1"/>
    <col min="9546" max="9712" width="2.33203125" style="98"/>
    <col min="9713" max="9713" width="3.88671875" style="98" customWidth="1"/>
    <col min="9714" max="9714" width="9.109375" style="98" bestFit="1" customWidth="1"/>
    <col min="9715" max="9715" width="3.88671875" style="98" customWidth="1"/>
    <col min="9716" max="9719" width="1.33203125" style="98" customWidth="1"/>
    <col min="9720" max="9801" width="3.88671875" style="98" customWidth="1"/>
    <col min="9802" max="9968" width="2.33203125" style="98"/>
    <col min="9969" max="9969" width="3.88671875" style="98" customWidth="1"/>
    <col min="9970" max="9970" width="9.109375" style="98" bestFit="1" customWidth="1"/>
    <col min="9971" max="9971" width="3.88671875" style="98" customWidth="1"/>
    <col min="9972" max="9975" width="1.33203125" style="98" customWidth="1"/>
    <col min="9976" max="10057" width="3.88671875" style="98" customWidth="1"/>
    <col min="10058" max="10224" width="2.33203125" style="98"/>
    <col min="10225" max="10225" width="3.88671875" style="98" customWidth="1"/>
    <col min="10226" max="10226" width="9.109375" style="98" bestFit="1" customWidth="1"/>
    <col min="10227" max="10227" width="3.88671875" style="98" customWidth="1"/>
    <col min="10228" max="10231" width="1.33203125" style="98" customWidth="1"/>
    <col min="10232" max="10313" width="3.88671875" style="98" customWidth="1"/>
    <col min="10314" max="10480" width="2.33203125" style="98"/>
    <col min="10481" max="10481" width="3.88671875" style="98" customWidth="1"/>
    <col min="10482" max="10482" width="9.109375" style="98" bestFit="1" customWidth="1"/>
    <col min="10483" max="10483" width="3.88671875" style="98" customWidth="1"/>
    <col min="10484" max="10487" width="1.33203125" style="98" customWidth="1"/>
    <col min="10488" max="10569" width="3.88671875" style="98" customWidth="1"/>
    <col min="10570" max="10736" width="2.33203125" style="98"/>
    <col min="10737" max="10737" width="3.88671875" style="98" customWidth="1"/>
    <col min="10738" max="10738" width="9.109375" style="98" bestFit="1" customWidth="1"/>
    <col min="10739" max="10739" width="3.88671875" style="98" customWidth="1"/>
    <col min="10740" max="10743" width="1.33203125" style="98" customWidth="1"/>
    <col min="10744" max="10825" width="3.88671875" style="98" customWidth="1"/>
    <col min="10826" max="10992" width="2.33203125" style="98"/>
    <col min="10993" max="10993" width="3.88671875" style="98" customWidth="1"/>
    <col min="10994" max="10994" width="9.109375" style="98" bestFit="1" customWidth="1"/>
    <col min="10995" max="10995" width="3.88671875" style="98" customWidth="1"/>
    <col min="10996" max="10999" width="1.33203125" style="98" customWidth="1"/>
    <col min="11000" max="11081" width="3.88671875" style="98" customWidth="1"/>
    <col min="11082" max="11248" width="2.33203125" style="98"/>
    <col min="11249" max="11249" width="3.88671875" style="98" customWidth="1"/>
    <col min="11250" max="11250" width="9.109375" style="98" bestFit="1" customWidth="1"/>
    <col min="11251" max="11251" width="3.88671875" style="98" customWidth="1"/>
    <col min="11252" max="11255" width="1.33203125" style="98" customWidth="1"/>
    <col min="11256" max="11337" width="3.88671875" style="98" customWidth="1"/>
    <col min="11338" max="11504" width="2.33203125" style="98"/>
    <col min="11505" max="11505" width="3.88671875" style="98" customWidth="1"/>
    <col min="11506" max="11506" width="9.109375" style="98" bestFit="1" customWidth="1"/>
    <col min="11507" max="11507" width="3.88671875" style="98" customWidth="1"/>
    <col min="11508" max="11511" width="1.33203125" style="98" customWidth="1"/>
    <col min="11512" max="11593" width="3.88671875" style="98" customWidth="1"/>
    <col min="11594" max="11760" width="2.33203125" style="98"/>
    <col min="11761" max="11761" width="3.88671875" style="98" customWidth="1"/>
    <col min="11762" max="11762" width="9.109375" style="98" bestFit="1" customWidth="1"/>
    <col min="11763" max="11763" width="3.88671875" style="98" customWidth="1"/>
    <col min="11764" max="11767" width="1.33203125" style="98" customWidth="1"/>
    <col min="11768" max="11849" width="3.88671875" style="98" customWidth="1"/>
    <col min="11850" max="12016" width="2.33203125" style="98"/>
    <col min="12017" max="12017" width="3.88671875" style="98" customWidth="1"/>
    <col min="12018" max="12018" width="9.109375" style="98" bestFit="1" customWidth="1"/>
    <col min="12019" max="12019" width="3.88671875" style="98" customWidth="1"/>
    <col min="12020" max="12023" width="1.33203125" style="98" customWidth="1"/>
    <col min="12024" max="12105" width="3.88671875" style="98" customWidth="1"/>
    <col min="12106" max="12272" width="2.33203125" style="98"/>
    <col min="12273" max="12273" width="3.88671875" style="98" customWidth="1"/>
    <col min="12274" max="12274" width="9.109375" style="98" bestFit="1" customWidth="1"/>
    <col min="12275" max="12275" width="3.88671875" style="98" customWidth="1"/>
    <col min="12276" max="12279" width="1.33203125" style="98" customWidth="1"/>
    <col min="12280" max="12361" width="3.88671875" style="98" customWidth="1"/>
    <col min="12362" max="12528" width="2.33203125" style="98"/>
    <col min="12529" max="12529" width="3.88671875" style="98" customWidth="1"/>
    <col min="12530" max="12530" width="9.109375" style="98" bestFit="1" customWidth="1"/>
    <col min="12531" max="12531" width="3.88671875" style="98" customWidth="1"/>
    <col min="12532" max="12535" width="1.33203125" style="98" customWidth="1"/>
    <col min="12536" max="12617" width="3.88671875" style="98" customWidth="1"/>
    <col min="12618" max="12784" width="2.33203125" style="98"/>
    <col min="12785" max="12785" width="3.88671875" style="98" customWidth="1"/>
    <col min="12786" max="12786" width="9.109375" style="98" bestFit="1" customWidth="1"/>
    <col min="12787" max="12787" width="3.88671875" style="98" customWidth="1"/>
    <col min="12788" max="12791" width="1.33203125" style="98" customWidth="1"/>
    <col min="12792" max="12873" width="3.88671875" style="98" customWidth="1"/>
    <col min="12874" max="13040" width="2.33203125" style="98"/>
    <col min="13041" max="13041" width="3.88671875" style="98" customWidth="1"/>
    <col min="13042" max="13042" width="9.109375" style="98" bestFit="1" customWidth="1"/>
    <col min="13043" max="13043" width="3.88671875" style="98" customWidth="1"/>
    <col min="13044" max="13047" width="1.33203125" style="98" customWidth="1"/>
    <col min="13048" max="13129" width="3.88671875" style="98" customWidth="1"/>
    <col min="13130" max="13296" width="2.33203125" style="98"/>
    <col min="13297" max="13297" width="3.88671875" style="98" customWidth="1"/>
    <col min="13298" max="13298" width="9.109375" style="98" bestFit="1" customWidth="1"/>
    <col min="13299" max="13299" width="3.88671875" style="98" customWidth="1"/>
    <col min="13300" max="13303" width="1.33203125" style="98" customWidth="1"/>
    <col min="13304" max="13385" width="3.88671875" style="98" customWidth="1"/>
    <col min="13386" max="13552" width="2.33203125" style="98"/>
    <col min="13553" max="13553" width="3.88671875" style="98" customWidth="1"/>
    <col min="13554" max="13554" width="9.109375" style="98" bestFit="1" customWidth="1"/>
    <col min="13555" max="13555" width="3.88671875" style="98" customWidth="1"/>
    <col min="13556" max="13559" width="1.33203125" style="98" customWidth="1"/>
    <col min="13560" max="13641" width="3.88671875" style="98" customWidth="1"/>
    <col min="13642" max="13808" width="2.33203125" style="98"/>
    <col min="13809" max="13809" width="3.88671875" style="98" customWidth="1"/>
    <col min="13810" max="13810" width="9.109375" style="98" bestFit="1" customWidth="1"/>
    <col min="13811" max="13811" width="3.88671875" style="98" customWidth="1"/>
    <col min="13812" max="13815" width="1.33203125" style="98" customWidth="1"/>
    <col min="13816" max="13897" width="3.88671875" style="98" customWidth="1"/>
    <col min="13898" max="14064" width="2.33203125" style="98"/>
    <col min="14065" max="14065" width="3.88671875" style="98" customWidth="1"/>
    <col min="14066" max="14066" width="9.109375" style="98" bestFit="1" customWidth="1"/>
    <col min="14067" max="14067" width="3.88671875" style="98" customWidth="1"/>
    <col min="14068" max="14071" width="1.33203125" style="98" customWidth="1"/>
    <col min="14072" max="14153" width="3.88671875" style="98" customWidth="1"/>
    <col min="14154" max="14320" width="2.33203125" style="98"/>
    <col min="14321" max="14321" width="3.88671875" style="98" customWidth="1"/>
    <col min="14322" max="14322" width="9.109375" style="98" bestFit="1" customWidth="1"/>
    <col min="14323" max="14323" width="3.88671875" style="98" customWidth="1"/>
    <col min="14324" max="14327" width="1.33203125" style="98" customWidth="1"/>
    <col min="14328" max="14409" width="3.88671875" style="98" customWidth="1"/>
    <col min="14410" max="14576" width="2.33203125" style="98"/>
    <col min="14577" max="14577" width="3.88671875" style="98" customWidth="1"/>
    <col min="14578" max="14578" width="9.109375" style="98" bestFit="1" customWidth="1"/>
    <col min="14579" max="14579" width="3.88671875" style="98" customWidth="1"/>
    <col min="14580" max="14583" width="1.33203125" style="98" customWidth="1"/>
    <col min="14584" max="14665" width="3.88671875" style="98" customWidth="1"/>
    <col min="14666" max="14832" width="2.33203125" style="98"/>
    <col min="14833" max="14833" width="3.88671875" style="98" customWidth="1"/>
    <col min="14834" max="14834" width="9.109375" style="98" bestFit="1" customWidth="1"/>
    <col min="14835" max="14835" width="3.88671875" style="98" customWidth="1"/>
    <col min="14836" max="14839" width="1.33203125" style="98" customWidth="1"/>
    <col min="14840" max="14921" width="3.88671875" style="98" customWidth="1"/>
    <col min="14922" max="15088" width="2.33203125" style="98"/>
    <col min="15089" max="15089" width="3.88671875" style="98" customWidth="1"/>
    <col min="15090" max="15090" width="9.109375" style="98" bestFit="1" customWidth="1"/>
    <col min="15091" max="15091" width="3.88671875" style="98" customWidth="1"/>
    <col min="15092" max="15095" width="1.33203125" style="98" customWidth="1"/>
    <col min="15096" max="15177" width="3.88671875" style="98" customWidth="1"/>
    <col min="15178" max="15344" width="2.33203125" style="98"/>
    <col min="15345" max="15345" width="3.88671875" style="98" customWidth="1"/>
    <col min="15346" max="15346" width="9.109375" style="98" bestFit="1" customWidth="1"/>
    <col min="15347" max="15347" width="3.88671875" style="98" customWidth="1"/>
    <col min="15348" max="15351" width="1.33203125" style="98" customWidth="1"/>
    <col min="15352" max="15433" width="3.88671875" style="98" customWidth="1"/>
    <col min="15434" max="15600" width="2.33203125" style="98"/>
    <col min="15601" max="15601" width="3.88671875" style="98" customWidth="1"/>
    <col min="15602" max="15602" width="9.109375" style="98" bestFit="1" customWidth="1"/>
    <col min="15603" max="15603" width="3.88671875" style="98" customWidth="1"/>
    <col min="15604" max="15607" width="1.33203125" style="98" customWidth="1"/>
    <col min="15608" max="15689" width="3.88671875" style="98" customWidth="1"/>
    <col min="15690" max="15856" width="2.33203125" style="98"/>
    <col min="15857" max="15857" width="3.88671875" style="98" customWidth="1"/>
    <col min="15858" max="15858" width="9.109375" style="98" bestFit="1" customWidth="1"/>
    <col min="15859" max="15859" width="3.88671875" style="98" customWidth="1"/>
    <col min="15860" max="15863" width="1.33203125" style="98" customWidth="1"/>
    <col min="15864" max="15945" width="3.88671875" style="98" customWidth="1"/>
    <col min="15946" max="16112" width="2.33203125" style="98"/>
    <col min="16113" max="16113" width="3.88671875" style="98" customWidth="1"/>
    <col min="16114" max="16114" width="9.109375" style="98" bestFit="1" customWidth="1"/>
    <col min="16115" max="16115" width="3.88671875" style="98" customWidth="1"/>
    <col min="16116" max="16119" width="1.33203125" style="98" customWidth="1"/>
    <col min="16120" max="16201" width="3.88671875" style="98" customWidth="1"/>
    <col min="16202" max="16384" width="2.33203125" style="98"/>
  </cols>
  <sheetData>
    <row r="1" spans="2:86" ht="24.75" customHeight="1" thickBot="1"/>
    <row r="2" spans="2:86" ht="20.25"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244"/>
      <c r="BQ2" s="3737" t="s">
        <v>1125</v>
      </c>
      <c r="BR2" s="3737"/>
      <c r="BS2" s="2244"/>
      <c r="BT2" s="2244"/>
      <c r="BU2" s="2244"/>
      <c r="BV2" s="2245" t="s">
        <v>1126</v>
      </c>
      <c r="BW2" s="2245"/>
      <c r="BX2" s="2245"/>
      <c r="BY2" s="2245"/>
      <c r="BZ2" s="2245"/>
      <c r="CA2" s="2245"/>
      <c r="CB2" s="2245"/>
      <c r="CC2" s="2246"/>
      <c r="CD2" s="2246"/>
      <c r="CE2" s="3738" t="s">
        <v>1127</v>
      </c>
      <c r="CF2" s="3738"/>
      <c r="CG2" s="2247"/>
      <c r="CH2" s="126"/>
    </row>
    <row r="3" spans="2:86" ht="36" customHeight="1" thickBot="1">
      <c r="B3" s="100"/>
      <c r="C3" s="3661" t="s">
        <v>864</v>
      </c>
      <c r="D3" s="3662"/>
      <c r="E3" s="3662"/>
      <c r="F3" s="3662"/>
      <c r="G3" s="3662"/>
      <c r="H3" s="3662"/>
      <c r="I3" s="3662"/>
      <c r="J3" s="3662"/>
      <c r="K3" s="3662"/>
      <c r="L3" s="3662"/>
      <c r="M3" s="3662"/>
      <c r="N3" s="3663"/>
      <c r="O3" s="3667" t="s">
        <v>255</v>
      </c>
      <c r="P3" s="3668"/>
      <c r="Q3" s="3669"/>
      <c r="R3" s="20"/>
      <c r="S3" s="101" t="s">
        <v>1193</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102"/>
      <c r="BK3" s="102"/>
      <c r="BL3" s="102"/>
      <c r="BM3" s="102"/>
      <c r="BN3" s="102"/>
      <c r="BO3" s="102"/>
      <c r="BP3" s="3642"/>
      <c r="BQ3" s="3643"/>
      <c r="BR3" s="3642"/>
      <c r="BS3" s="3643"/>
      <c r="BT3" s="644"/>
      <c r="BU3" s="3642"/>
      <c r="BV3" s="3643"/>
      <c r="BW3" s="3694"/>
      <c r="BX3" s="3643"/>
      <c r="BY3" s="3692"/>
      <c r="BZ3" s="3693"/>
      <c r="CA3" s="3692"/>
      <c r="CB3" s="3693"/>
      <c r="CC3" s="644"/>
      <c r="CD3" s="3692"/>
      <c r="CE3" s="3693"/>
      <c r="CF3" s="3692"/>
      <c r="CG3" s="3693"/>
      <c r="CH3" s="103"/>
    </row>
    <row r="4" spans="2:86" ht="36" customHeight="1">
      <c r="B4" s="100"/>
      <c r="C4" s="3664"/>
      <c r="D4" s="3665"/>
      <c r="E4" s="3665"/>
      <c r="F4" s="3665"/>
      <c r="G4" s="3665"/>
      <c r="H4" s="3665"/>
      <c r="I4" s="3665"/>
      <c r="J4" s="3665"/>
      <c r="K4" s="3665"/>
      <c r="L4" s="3665"/>
      <c r="M4" s="3665"/>
      <c r="N4" s="3666"/>
      <c r="O4" s="3670"/>
      <c r="P4" s="3671"/>
      <c r="Q4" s="3672"/>
      <c r="R4" s="20"/>
      <c r="S4" s="105" t="s">
        <v>1194</v>
      </c>
      <c r="T4" s="23"/>
      <c r="U4" s="23"/>
      <c r="V4" s="23"/>
      <c r="W4" s="23"/>
      <c r="X4" s="23"/>
      <c r="Y4" s="23"/>
      <c r="Z4" s="23"/>
      <c r="AA4" s="23"/>
      <c r="AB4" s="23"/>
      <c r="AC4" s="23"/>
      <c r="AD4" s="23"/>
      <c r="AE4" s="23"/>
      <c r="AF4" s="23"/>
      <c r="AG4" s="23"/>
      <c r="AH4" s="23"/>
      <c r="AI4" s="23"/>
      <c r="AJ4" s="23"/>
      <c r="AK4" s="20"/>
      <c r="AL4" s="20"/>
      <c r="AM4" s="20"/>
      <c r="AN4" s="20"/>
      <c r="AO4" s="101"/>
      <c r="AP4" s="101"/>
      <c r="AQ4" s="101"/>
      <c r="CH4" s="103"/>
    </row>
    <row r="5" spans="2:86" ht="30" customHeight="1">
      <c r="B5" s="100"/>
      <c r="C5" s="2"/>
      <c r="D5" s="2"/>
      <c r="E5" s="2"/>
      <c r="F5" s="2"/>
      <c r="G5" s="2"/>
      <c r="H5" s="2"/>
      <c r="I5" s="2"/>
      <c r="J5" s="2"/>
      <c r="K5" s="2"/>
      <c r="L5" s="2"/>
      <c r="M5" s="2"/>
      <c r="N5" s="2"/>
      <c r="O5" s="608"/>
      <c r="P5" s="608"/>
      <c r="Q5" s="608"/>
      <c r="R5" s="20"/>
      <c r="S5" s="223"/>
      <c r="T5" s="23"/>
      <c r="U5" s="23"/>
      <c r="V5" s="23"/>
      <c r="W5" s="23"/>
      <c r="X5" s="23"/>
      <c r="Y5" s="23"/>
      <c r="Z5" s="23"/>
      <c r="AA5" s="23"/>
      <c r="AB5" s="23"/>
      <c r="AC5" s="23"/>
      <c r="AD5" s="23"/>
      <c r="AE5" s="23"/>
      <c r="AF5" s="23"/>
      <c r="AG5" s="23"/>
      <c r="AH5" s="23"/>
      <c r="AI5" s="23"/>
      <c r="AJ5" s="23"/>
      <c r="AK5" s="20"/>
      <c r="AL5" s="20"/>
      <c r="AM5" s="20"/>
      <c r="AN5" s="20"/>
      <c r="AO5" s="101"/>
      <c r="AP5" s="101"/>
      <c r="AQ5" s="101"/>
      <c r="CH5" s="103"/>
    </row>
    <row r="6" spans="2:86" ht="30" customHeight="1">
      <c r="B6" s="100"/>
      <c r="C6" s="285" t="s">
        <v>545</v>
      </c>
      <c r="D6" s="313" t="s">
        <v>2730</v>
      </c>
      <c r="E6" s="313"/>
      <c r="F6" s="549"/>
      <c r="G6" s="549"/>
      <c r="H6" s="549"/>
      <c r="I6" s="549"/>
      <c r="J6" s="551"/>
      <c r="K6" s="551"/>
      <c r="L6" s="551"/>
      <c r="M6" s="551"/>
      <c r="N6" s="551"/>
      <c r="O6" s="551"/>
      <c r="P6" s="551"/>
      <c r="Q6" s="551"/>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103"/>
    </row>
    <row r="7" spans="2:86" s="24" customFormat="1" ht="30" customHeight="1">
      <c r="B7" s="112"/>
      <c r="C7" s="319"/>
      <c r="D7" s="131" t="s">
        <v>2731</v>
      </c>
      <c r="E7" s="313"/>
      <c r="F7" s="549"/>
      <c r="G7" s="549"/>
      <c r="H7" s="549"/>
      <c r="I7" s="549"/>
      <c r="J7" s="551"/>
      <c r="K7" s="551"/>
      <c r="L7" s="551"/>
      <c r="M7" s="551"/>
      <c r="N7" s="551"/>
      <c r="O7" s="551"/>
      <c r="P7" s="551"/>
      <c r="Q7" s="551"/>
      <c r="CH7" s="113"/>
    </row>
    <row r="8" spans="2:86" s="24" customFormat="1" ht="30" customHeight="1">
      <c r="B8" s="112"/>
      <c r="C8" s="319"/>
      <c r="D8" s="313"/>
      <c r="E8" s="313"/>
      <c r="F8" s="549"/>
      <c r="G8" s="549"/>
      <c r="H8" s="549"/>
      <c r="I8" s="549"/>
      <c r="J8" s="551"/>
      <c r="K8" s="551"/>
      <c r="L8" s="551"/>
      <c r="M8" s="551"/>
      <c r="N8" s="551"/>
      <c r="O8" s="551"/>
      <c r="P8" s="551"/>
      <c r="Q8" s="551"/>
      <c r="CH8" s="113"/>
    </row>
    <row r="9" spans="2:86" s="24" customFormat="1" ht="30" customHeight="1">
      <c r="B9" s="112"/>
      <c r="C9" s="319"/>
      <c r="AI9" s="192"/>
      <c r="AJ9" s="192"/>
      <c r="AK9" s="192"/>
      <c r="AL9" s="192"/>
      <c r="AM9" s="192"/>
      <c r="AN9" s="192"/>
      <c r="AO9" s="192"/>
      <c r="AP9" s="192"/>
      <c r="AQ9" s="192"/>
      <c r="CD9" s="192" t="s">
        <v>993</v>
      </c>
      <c r="CH9" s="113"/>
    </row>
    <row r="10" spans="2:86" s="24" customFormat="1" ht="30" customHeight="1">
      <c r="B10" s="112"/>
      <c r="C10" s="319"/>
      <c r="D10" s="192" t="s">
        <v>6</v>
      </c>
      <c r="F10" s="23" t="s">
        <v>2732</v>
      </c>
      <c r="AK10" s="3696" t="s">
        <v>57</v>
      </c>
      <c r="AL10" s="3743"/>
      <c r="AM10" s="3744"/>
      <c r="AN10" s="3676"/>
      <c r="AO10" s="3677"/>
      <c r="AP10" s="3678"/>
      <c r="AQ10" s="192"/>
      <c r="AT10" s="23" t="s">
        <v>326</v>
      </c>
      <c r="AV10" s="23" t="s">
        <v>2752</v>
      </c>
      <c r="CA10" s="3696">
        <v>30</v>
      </c>
      <c r="CB10" s="3743"/>
      <c r="CC10" s="3744"/>
      <c r="CD10" s="3676"/>
      <c r="CE10" s="3677"/>
      <c r="CF10" s="3678"/>
      <c r="CH10" s="113"/>
    </row>
    <row r="11" spans="2:86" s="24" customFormat="1" ht="30" customHeight="1">
      <c r="B11" s="112"/>
      <c r="C11" s="319"/>
      <c r="F11" s="29" t="s">
        <v>695</v>
      </c>
      <c r="AK11" s="3743"/>
      <c r="AL11" s="3743"/>
      <c r="AM11" s="3744"/>
      <c r="AN11" s="3679"/>
      <c r="AO11" s="3680"/>
      <c r="AP11" s="3681"/>
      <c r="AQ11" s="192"/>
      <c r="AV11" s="23" t="s">
        <v>2753</v>
      </c>
      <c r="CA11" s="3743"/>
      <c r="CB11" s="3743"/>
      <c r="CC11" s="3744"/>
      <c r="CD11" s="3679"/>
      <c r="CE11" s="3680"/>
      <c r="CF11" s="3681"/>
      <c r="CH11" s="113"/>
    </row>
    <row r="12" spans="2:86" s="24" customFormat="1" ht="30" customHeight="1">
      <c r="B12" s="112"/>
      <c r="C12" s="319"/>
      <c r="AI12" s="192"/>
      <c r="AJ12" s="192"/>
      <c r="AK12" s="192"/>
      <c r="AL12" s="192"/>
      <c r="AM12" s="192"/>
      <c r="AN12" s="192"/>
      <c r="AO12" s="192"/>
      <c r="AP12" s="192"/>
      <c r="AQ12" s="192"/>
      <c r="AV12" s="29" t="s">
        <v>997</v>
      </c>
      <c r="CH12" s="113"/>
    </row>
    <row r="13" spans="2:86" s="24" customFormat="1" ht="30" customHeight="1">
      <c r="B13" s="112"/>
      <c r="C13" s="319"/>
      <c r="D13" s="192" t="s">
        <v>7</v>
      </c>
      <c r="F13" s="23" t="s">
        <v>2733</v>
      </c>
      <c r="AK13" s="3696">
        <v>13</v>
      </c>
      <c r="AL13" s="3743"/>
      <c r="AM13" s="3744"/>
      <c r="AN13" s="3676"/>
      <c r="AO13" s="3677"/>
      <c r="AP13" s="3678"/>
      <c r="AV13" s="29"/>
      <c r="CH13" s="113"/>
    </row>
    <row r="14" spans="2:86" s="24" customFormat="1" ht="30" customHeight="1">
      <c r="B14" s="112"/>
      <c r="C14" s="319"/>
      <c r="F14" s="23" t="s">
        <v>2734</v>
      </c>
      <c r="AK14" s="3743"/>
      <c r="AL14" s="3743"/>
      <c r="AM14" s="3744"/>
      <c r="AN14" s="3679"/>
      <c r="AO14" s="3680"/>
      <c r="AP14" s="3681"/>
      <c r="AT14" s="23" t="s">
        <v>454</v>
      </c>
      <c r="AV14" s="23" t="s">
        <v>2754</v>
      </c>
      <c r="CA14" s="3696">
        <v>31</v>
      </c>
      <c r="CB14" s="3696"/>
      <c r="CC14" s="3871"/>
      <c r="CD14" s="3676"/>
      <c r="CE14" s="3677"/>
      <c r="CF14" s="3678"/>
      <c r="CH14" s="113"/>
    </row>
    <row r="15" spans="2:86" s="24" customFormat="1" ht="30" customHeight="1">
      <c r="B15" s="112"/>
      <c r="C15" s="319"/>
      <c r="F15" s="29" t="s">
        <v>2735</v>
      </c>
      <c r="AK15" s="2032"/>
      <c r="AL15" s="2032"/>
      <c r="AM15" s="2032"/>
      <c r="AN15" s="1473"/>
      <c r="AO15" s="1473"/>
      <c r="AP15" s="1473"/>
      <c r="AT15" s="23"/>
      <c r="AV15" s="29" t="s">
        <v>2755</v>
      </c>
      <c r="CA15" s="3696"/>
      <c r="CB15" s="3696"/>
      <c r="CC15" s="3871"/>
      <c r="CD15" s="3679"/>
      <c r="CE15" s="3680"/>
      <c r="CF15" s="3681"/>
      <c r="CH15" s="113"/>
    </row>
    <row r="16" spans="2:86" s="24" customFormat="1" ht="30" customHeight="1">
      <c r="B16" s="112"/>
      <c r="C16" s="319"/>
      <c r="F16" s="29" t="s">
        <v>2736</v>
      </c>
      <c r="AI16" s="192"/>
      <c r="AJ16" s="192"/>
      <c r="AK16" s="192"/>
      <c r="AL16" s="192"/>
      <c r="AM16" s="192"/>
      <c r="AN16" s="192"/>
      <c r="AO16" s="192"/>
      <c r="AP16" s="192"/>
      <c r="CA16" s="2032"/>
      <c r="CB16" s="2032"/>
      <c r="CC16" s="2032"/>
      <c r="CD16" s="2143"/>
      <c r="CE16" s="2143"/>
      <c r="CF16" s="2143"/>
      <c r="CH16" s="113"/>
    </row>
    <row r="17" spans="2:86" s="24" customFormat="1" ht="30" customHeight="1">
      <c r="B17" s="112"/>
      <c r="C17" s="319"/>
      <c r="AI17" s="192"/>
      <c r="AJ17" s="192"/>
      <c r="AK17" s="192"/>
      <c r="AL17" s="192"/>
      <c r="AM17" s="192"/>
      <c r="AN17" s="192"/>
      <c r="AO17" s="192"/>
      <c r="AP17" s="192"/>
      <c r="AT17" s="23" t="s">
        <v>455</v>
      </c>
      <c r="AV17" s="23" t="s">
        <v>2949</v>
      </c>
      <c r="CA17" s="3696">
        <v>32</v>
      </c>
      <c r="CB17" s="3696"/>
      <c r="CC17" s="3871"/>
      <c r="CD17" s="3676"/>
      <c r="CE17" s="3677"/>
      <c r="CF17" s="3678"/>
      <c r="CH17" s="113"/>
    </row>
    <row r="18" spans="2:86" s="24" customFormat="1" ht="30" customHeight="1">
      <c r="B18" s="112"/>
      <c r="C18" s="319"/>
      <c r="D18" s="192" t="s">
        <v>646</v>
      </c>
      <c r="F18" s="23" t="s">
        <v>2737</v>
      </c>
      <c r="AK18" s="3696">
        <v>14</v>
      </c>
      <c r="AL18" s="3743"/>
      <c r="AM18" s="3744"/>
      <c r="AN18" s="3676"/>
      <c r="AO18" s="3677"/>
      <c r="AP18" s="3678"/>
      <c r="AT18" s="23"/>
      <c r="AV18" s="29" t="s">
        <v>698</v>
      </c>
      <c r="CA18" s="3696"/>
      <c r="CB18" s="3696"/>
      <c r="CC18" s="3871"/>
      <c r="CD18" s="3679"/>
      <c r="CE18" s="3680"/>
      <c r="CF18" s="3681"/>
      <c r="CH18" s="113"/>
    </row>
    <row r="19" spans="2:86" s="24" customFormat="1" ht="30" customHeight="1">
      <c r="B19" s="112"/>
      <c r="C19" s="319"/>
      <c r="F19" s="23" t="s">
        <v>2738</v>
      </c>
      <c r="AK19" s="3743"/>
      <c r="AL19" s="3743"/>
      <c r="AM19" s="3744"/>
      <c r="AN19" s="3679"/>
      <c r="AO19" s="3680"/>
      <c r="AP19" s="3681"/>
      <c r="CH19" s="113"/>
    </row>
    <row r="20" spans="2:86" s="24" customFormat="1" ht="30" customHeight="1">
      <c r="B20" s="112"/>
      <c r="C20" s="319"/>
      <c r="F20" s="29" t="s">
        <v>2739</v>
      </c>
      <c r="AI20" s="192"/>
      <c r="AJ20" s="192"/>
      <c r="AK20" s="192"/>
      <c r="AL20" s="192"/>
      <c r="AM20" s="192"/>
      <c r="AN20" s="192"/>
      <c r="AO20" s="192"/>
      <c r="AP20" s="192"/>
      <c r="AT20" s="23" t="s">
        <v>456</v>
      </c>
      <c r="AV20" s="23" t="s">
        <v>2760</v>
      </c>
      <c r="CA20" s="3696">
        <v>35</v>
      </c>
      <c r="CB20" s="3743"/>
      <c r="CC20" s="3744"/>
      <c r="CD20" s="3676"/>
      <c r="CE20" s="3677"/>
      <c r="CF20" s="3678"/>
      <c r="CH20" s="113"/>
    </row>
    <row r="21" spans="2:86" s="24" customFormat="1" ht="30" customHeight="1">
      <c r="B21" s="112"/>
      <c r="C21" s="319"/>
      <c r="F21" s="29" t="s">
        <v>2740</v>
      </c>
      <c r="AI21" s="192"/>
      <c r="AJ21" s="192"/>
      <c r="AK21" s="192"/>
      <c r="AL21" s="192"/>
      <c r="AM21" s="192"/>
      <c r="AN21" s="192"/>
      <c r="AO21" s="192"/>
      <c r="AP21" s="192"/>
      <c r="AV21" s="29" t="s">
        <v>699</v>
      </c>
      <c r="CA21" s="3743"/>
      <c r="CB21" s="3743"/>
      <c r="CC21" s="3744"/>
      <c r="CD21" s="3679"/>
      <c r="CE21" s="3680"/>
      <c r="CF21" s="3681"/>
      <c r="CH21" s="113"/>
    </row>
    <row r="22" spans="2:86" s="24" customFormat="1" ht="30" customHeight="1">
      <c r="B22" s="112"/>
      <c r="C22" s="319"/>
      <c r="AI22" s="192"/>
      <c r="AJ22" s="192"/>
      <c r="AK22" s="192"/>
      <c r="AL22" s="192"/>
      <c r="AM22" s="192"/>
      <c r="AN22" s="192"/>
      <c r="AO22" s="192"/>
      <c r="AP22" s="192"/>
      <c r="AT22" s="23"/>
      <c r="AV22" s="23"/>
      <c r="CA22" s="192"/>
      <c r="CB22" s="23"/>
      <c r="CC22" s="23"/>
      <c r="CD22" s="2143"/>
      <c r="CE22" s="2143"/>
      <c r="CF22" s="2143"/>
      <c r="CH22" s="113"/>
    </row>
    <row r="23" spans="2:86" s="24" customFormat="1" ht="30" customHeight="1">
      <c r="B23" s="112"/>
      <c r="C23" s="319"/>
      <c r="D23" s="192" t="s">
        <v>9</v>
      </c>
      <c r="F23" s="23" t="s">
        <v>2741</v>
      </c>
      <c r="AK23" s="3696">
        <v>15</v>
      </c>
      <c r="AL23" s="3743"/>
      <c r="AM23" s="3744"/>
      <c r="AN23" s="3676"/>
      <c r="AO23" s="3677"/>
      <c r="AP23" s="3678"/>
      <c r="AT23" s="23" t="s">
        <v>457</v>
      </c>
      <c r="AV23" s="23" t="s">
        <v>2761</v>
      </c>
      <c r="CA23" s="3696">
        <v>36</v>
      </c>
      <c r="CB23" s="3743"/>
      <c r="CC23" s="3744"/>
      <c r="CD23" s="3676"/>
      <c r="CE23" s="3677"/>
      <c r="CF23" s="3678"/>
      <c r="CH23" s="113"/>
    </row>
    <row r="24" spans="2:86" s="24" customFormat="1" ht="30" customHeight="1">
      <c r="B24" s="610"/>
      <c r="C24" s="319"/>
      <c r="F24" s="29" t="s">
        <v>2744</v>
      </c>
      <c r="AK24" s="3743"/>
      <c r="AL24" s="3743"/>
      <c r="AM24" s="3744"/>
      <c r="AN24" s="3679"/>
      <c r="AO24" s="3680"/>
      <c r="AP24" s="3681"/>
      <c r="AV24" s="29" t="s">
        <v>700</v>
      </c>
      <c r="CA24" s="3743"/>
      <c r="CB24" s="3743"/>
      <c r="CC24" s="3744"/>
      <c r="CD24" s="3679"/>
      <c r="CE24" s="3680"/>
      <c r="CF24" s="3681"/>
      <c r="CH24" s="113"/>
    </row>
    <row r="25" spans="2:86" s="24" customFormat="1" ht="30" customHeight="1">
      <c r="B25" s="610"/>
      <c r="C25" s="319"/>
      <c r="AI25" s="192"/>
      <c r="AJ25" s="192"/>
      <c r="AK25" s="192"/>
      <c r="AL25" s="192"/>
      <c r="AM25" s="192"/>
      <c r="AN25" s="192"/>
      <c r="AO25" s="192"/>
      <c r="AP25" s="192"/>
      <c r="CH25" s="113"/>
    </row>
    <row r="26" spans="2:86" s="24" customFormat="1" ht="30" customHeight="1">
      <c r="B26" s="610"/>
      <c r="C26" s="319"/>
      <c r="D26" s="192" t="s">
        <v>422</v>
      </c>
      <c r="F26" s="23" t="s">
        <v>2742</v>
      </c>
      <c r="AK26" s="3696">
        <v>16</v>
      </c>
      <c r="AL26" s="3743"/>
      <c r="AM26" s="3744"/>
      <c r="AN26" s="3676"/>
      <c r="AO26" s="3677"/>
      <c r="AP26" s="3678"/>
      <c r="AT26" s="23" t="s">
        <v>458</v>
      </c>
      <c r="AV26" s="23" t="s">
        <v>2762</v>
      </c>
      <c r="CA26" s="3696">
        <v>61</v>
      </c>
      <c r="CB26" s="3743"/>
      <c r="CC26" s="3744"/>
      <c r="CD26" s="3676"/>
      <c r="CE26" s="3677"/>
      <c r="CF26" s="3678"/>
      <c r="CH26" s="113"/>
    </row>
    <row r="27" spans="2:86" s="24" customFormat="1" ht="30" customHeight="1">
      <c r="B27" s="610"/>
      <c r="C27" s="319"/>
      <c r="F27" s="29" t="s">
        <v>2743</v>
      </c>
      <c r="AK27" s="3743"/>
      <c r="AL27" s="3743"/>
      <c r="AM27" s="3744"/>
      <c r="AN27" s="3679"/>
      <c r="AO27" s="3680"/>
      <c r="AP27" s="3681"/>
      <c r="AV27" s="29" t="s">
        <v>701</v>
      </c>
      <c r="CA27" s="3743"/>
      <c r="CB27" s="3743"/>
      <c r="CC27" s="3744"/>
      <c r="CD27" s="3679"/>
      <c r="CE27" s="3680"/>
      <c r="CF27" s="3681"/>
      <c r="CH27" s="113"/>
    </row>
    <row r="28" spans="2:86" s="24" customFormat="1" ht="30" customHeight="1">
      <c r="B28" s="610"/>
      <c r="C28" s="319"/>
      <c r="AI28" s="192"/>
      <c r="AJ28" s="192"/>
      <c r="AK28" s="192"/>
      <c r="AL28" s="192"/>
      <c r="AM28" s="192"/>
      <c r="AN28" s="192"/>
      <c r="AO28" s="192"/>
      <c r="AP28" s="192"/>
      <c r="CH28" s="113"/>
    </row>
    <row r="29" spans="2:86" s="24" customFormat="1" ht="30" customHeight="1">
      <c r="B29" s="610"/>
      <c r="C29" s="319"/>
      <c r="D29" s="192" t="s">
        <v>28</v>
      </c>
      <c r="F29" s="23" t="s">
        <v>2745</v>
      </c>
      <c r="AK29" s="3696">
        <v>17</v>
      </c>
      <c r="AL29" s="3743"/>
      <c r="AM29" s="3744"/>
      <c r="AN29" s="3676"/>
      <c r="AO29" s="3677"/>
      <c r="AP29" s="3678"/>
      <c r="AT29" s="23" t="s">
        <v>650</v>
      </c>
      <c r="AV29" s="23" t="s">
        <v>2763</v>
      </c>
      <c r="CA29" s="3696">
        <v>68</v>
      </c>
      <c r="CB29" s="3743"/>
      <c r="CC29" s="3744"/>
      <c r="CD29" s="3676"/>
      <c r="CE29" s="3677"/>
      <c r="CF29" s="3678"/>
      <c r="CH29" s="113"/>
    </row>
    <row r="30" spans="2:86" s="24" customFormat="1" ht="30" customHeight="1">
      <c r="B30" s="610"/>
      <c r="C30" s="319"/>
      <c r="F30" s="29" t="s">
        <v>2746</v>
      </c>
      <c r="AK30" s="3743"/>
      <c r="AL30" s="3743"/>
      <c r="AM30" s="3744"/>
      <c r="AN30" s="3679"/>
      <c r="AO30" s="3680"/>
      <c r="AP30" s="3681"/>
      <c r="AV30" s="29" t="s">
        <v>702</v>
      </c>
      <c r="CA30" s="3743"/>
      <c r="CB30" s="3743"/>
      <c r="CC30" s="3744"/>
      <c r="CD30" s="3679"/>
      <c r="CE30" s="3680"/>
      <c r="CF30" s="3681"/>
      <c r="CH30" s="113"/>
    </row>
    <row r="31" spans="2:86" s="24" customFormat="1" ht="30" customHeight="1">
      <c r="B31" s="610"/>
      <c r="C31" s="319"/>
      <c r="AI31" s="192"/>
      <c r="AJ31" s="192"/>
      <c r="AK31" s="192"/>
      <c r="AL31" s="192"/>
      <c r="AM31" s="192"/>
      <c r="AN31" s="192"/>
      <c r="AO31" s="192"/>
      <c r="AP31" s="192"/>
      <c r="CH31" s="113"/>
    </row>
    <row r="32" spans="2:86" s="24" customFormat="1" ht="30" customHeight="1">
      <c r="B32" s="610"/>
      <c r="C32" s="319"/>
      <c r="D32" s="192" t="s">
        <v>30</v>
      </c>
      <c r="F32" s="23" t="s">
        <v>2747</v>
      </c>
      <c r="AK32" s="3696">
        <v>18</v>
      </c>
      <c r="AL32" s="3743"/>
      <c r="AM32" s="3744"/>
      <c r="AN32" s="3676"/>
      <c r="AO32" s="3677"/>
      <c r="AP32" s="3678"/>
      <c r="AT32" s="23" t="s">
        <v>2756</v>
      </c>
      <c r="AV32" s="23" t="s">
        <v>2764</v>
      </c>
      <c r="CA32" s="3696">
        <v>69</v>
      </c>
      <c r="CB32" s="3743"/>
      <c r="CC32" s="3744"/>
      <c r="CD32" s="3676"/>
      <c r="CE32" s="3677"/>
      <c r="CF32" s="3678"/>
      <c r="CH32" s="113"/>
    </row>
    <row r="33" spans="2:86" s="24" customFormat="1" ht="30" customHeight="1">
      <c r="B33" s="610"/>
      <c r="C33" s="319"/>
      <c r="F33" s="29" t="s">
        <v>697</v>
      </c>
      <c r="AK33" s="3743"/>
      <c r="AL33" s="3743"/>
      <c r="AM33" s="3744"/>
      <c r="AN33" s="3679"/>
      <c r="AO33" s="3680"/>
      <c r="AP33" s="3681"/>
      <c r="AV33" s="29" t="s">
        <v>703</v>
      </c>
      <c r="CA33" s="3743"/>
      <c r="CB33" s="3743"/>
      <c r="CC33" s="3744"/>
      <c r="CD33" s="3679"/>
      <c r="CE33" s="3680"/>
      <c r="CF33" s="3681"/>
      <c r="CH33" s="113"/>
    </row>
    <row r="34" spans="2:86" s="24" customFormat="1" ht="30" customHeight="1">
      <c r="B34" s="610"/>
      <c r="C34" s="319"/>
      <c r="AI34" s="192"/>
      <c r="AJ34" s="192"/>
      <c r="AK34" s="192"/>
      <c r="AL34" s="192"/>
      <c r="AM34" s="192"/>
      <c r="AN34" s="192"/>
      <c r="AO34" s="192"/>
      <c r="AP34" s="192"/>
      <c r="CH34" s="113"/>
    </row>
    <row r="35" spans="2:86" s="24" customFormat="1" ht="30" customHeight="1">
      <c r="B35" s="610"/>
      <c r="C35" s="319"/>
      <c r="D35" s="192" t="s">
        <v>32</v>
      </c>
      <c r="F35" s="23" t="s">
        <v>2748</v>
      </c>
      <c r="AK35" s="3696">
        <v>19</v>
      </c>
      <c r="AL35" s="3743"/>
      <c r="AM35" s="3744"/>
      <c r="AN35" s="3676"/>
      <c r="AO35" s="3677"/>
      <c r="AP35" s="3678"/>
      <c r="AT35" s="23" t="s">
        <v>2757</v>
      </c>
      <c r="AV35" s="23" t="s">
        <v>2765</v>
      </c>
      <c r="CA35" s="3696">
        <v>70</v>
      </c>
      <c r="CB35" s="3743"/>
      <c r="CC35" s="3744"/>
      <c r="CD35" s="3676"/>
      <c r="CE35" s="3677"/>
      <c r="CF35" s="3678"/>
      <c r="CH35" s="113"/>
    </row>
    <row r="36" spans="2:86" s="24" customFormat="1" ht="30" customHeight="1">
      <c r="B36" s="610"/>
      <c r="C36" s="319"/>
      <c r="F36" s="29" t="s">
        <v>529</v>
      </c>
      <c r="AK36" s="3743"/>
      <c r="AL36" s="3743"/>
      <c r="AM36" s="3744"/>
      <c r="AN36" s="3679"/>
      <c r="AO36" s="3680"/>
      <c r="AP36" s="3681"/>
      <c r="AV36" s="29" t="s">
        <v>2766</v>
      </c>
      <c r="CA36" s="3743"/>
      <c r="CB36" s="3743"/>
      <c r="CC36" s="3744"/>
      <c r="CD36" s="3679"/>
      <c r="CE36" s="3680"/>
      <c r="CF36" s="3681"/>
      <c r="CH36" s="113"/>
    </row>
    <row r="37" spans="2:86" s="24" customFormat="1" ht="30" customHeight="1">
      <c r="B37" s="610"/>
      <c r="C37" s="319"/>
      <c r="AI37" s="192"/>
      <c r="AJ37" s="192"/>
      <c r="AK37" s="192"/>
      <c r="AL37" s="192"/>
      <c r="AM37" s="192"/>
      <c r="AN37" s="192"/>
      <c r="AO37" s="192"/>
      <c r="AP37" s="192"/>
      <c r="CH37" s="113"/>
    </row>
    <row r="38" spans="2:86" s="24" customFormat="1" ht="30" customHeight="1">
      <c r="B38" s="610"/>
      <c r="C38" s="319"/>
      <c r="D38" s="192" t="s">
        <v>46</v>
      </c>
      <c r="F38" s="23" t="s">
        <v>2749</v>
      </c>
      <c r="AK38" s="3696">
        <v>23</v>
      </c>
      <c r="AL38" s="3743"/>
      <c r="AM38" s="3744"/>
      <c r="AN38" s="3676"/>
      <c r="AO38" s="3677"/>
      <c r="AP38" s="3678"/>
      <c r="AT38" s="23" t="s">
        <v>2758</v>
      </c>
      <c r="AV38" s="23" t="s">
        <v>2767</v>
      </c>
      <c r="CA38" s="3696">
        <v>78</v>
      </c>
      <c r="CB38" s="3743"/>
      <c r="CC38" s="3744"/>
      <c r="CD38" s="3676"/>
      <c r="CE38" s="3677"/>
      <c r="CF38" s="3678"/>
      <c r="CH38" s="113"/>
    </row>
    <row r="39" spans="2:86" s="24" customFormat="1" ht="30" customHeight="1">
      <c r="B39" s="610"/>
      <c r="C39" s="319"/>
      <c r="F39" s="29" t="s">
        <v>696</v>
      </c>
      <c r="AK39" s="3743"/>
      <c r="AL39" s="3743"/>
      <c r="AM39" s="3744"/>
      <c r="AN39" s="3679"/>
      <c r="AO39" s="3680"/>
      <c r="AP39" s="3681"/>
      <c r="AV39" s="29" t="s">
        <v>2768</v>
      </c>
      <c r="CA39" s="3743"/>
      <c r="CB39" s="3743"/>
      <c r="CC39" s="3744"/>
      <c r="CD39" s="3679"/>
      <c r="CE39" s="3680"/>
      <c r="CF39" s="3681"/>
      <c r="CH39" s="113"/>
    </row>
    <row r="40" spans="2:86" s="24" customFormat="1" ht="30" customHeight="1">
      <c r="B40" s="610"/>
      <c r="C40" s="319"/>
      <c r="F40" s="29"/>
      <c r="AI40" s="192"/>
      <c r="AJ40" s="192"/>
      <c r="AK40" s="192"/>
      <c r="AL40" s="192"/>
      <c r="AM40" s="192"/>
      <c r="AN40" s="192"/>
      <c r="AO40" s="192"/>
      <c r="AP40" s="192"/>
      <c r="CH40" s="113"/>
    </row>
    <row r="41" spans="2:86" s="24" customFormat="1" ht="30" customHeight="1">
      <c r="B41" s="610"/>
      <c r="C41" s="319"/>
      <c r="D41" s="192" t="s">
        <v>319</v>
      </c>
      <c r="F41" s="23" t="s">
        <v>2750</v>
      </c>
      <c r="AK41" s="3696">
        <v>25</v>
      </c>
      <c r="AL41" s="3743"/>
      <c r="AM41" s="3744"/>
      <c r="AN41" s="3676"/>
      <c r="AO41" s="3677"/>
      <c r="AP41" s="3678"/>
      <c r="AT41" s="23" t="s">
        <v>2759</v>
      </c>
      <c r="AV41" s="23" t="s">
        <v>996</v>
      </c>
      <c r="CA41" s="3696">
        <v>75</v>
      </c>
      <c r="CB41" s="3743"/>
      <c r="CC41" s="3744"/>
      <c r="CD41" s="3676"/>
      <c r="CE41" s="3677"/>
      <c r="CF41" s="3678"/>
      <c r="CH41" s="113"/>
    </row>
    <row r="42" spans="2:86" s="24" customFormat="1" ht="30" customHeight="1">
      <c r="B42" s="610"/>
      <c r="C42" s="319"/>
      <c r="F42" s="29" t="s">
        <v>2751</v>
      </c>
      <c r="H42" s="1473"/>
      <c r="I42" s="549"/>
      <c r="J42" s="551"/>
      <c r="K42" s="551"/>
      <c r="L42" s="551"/>
      <c r="M42" s="551"/>
      <c r="N42" s="551"/>
      <c r="O42" s="551"/>
      <c r="P42" s="551"/>
      <c r="Q42" s="551"/>
      <c r="AK42" s="3743"/>
      <c r="AL42" s="3743"/>
      <c r="AM42" s="3744"/>
      <c r="AN42" s="3679"/>
      <c r="AO42" s="3680"/>
      <c r="AP42" s="3681"/>
      <c r="AV42" s="29" t="s">
        <v>342</v>
      </c>
      <c r="CA42" s="3743"/>
      <c r="CB42" s="3743"/>
      <c r="CC42" s="3744"/>
      <c r="CD42" s="3679"/>
      <c r="CE42" s="3680"/>
      <c r="CF42" s="3681"/>
      <c r="CH42" s="113"/>
    </row>
    <row r="43" spans="2:86" s="24" customFormat="1" ht="30" customHeight="1">
      <c r="B43" s="610"/>
      <c r="C43" s="319"/>
      <c r="D43" s="313"/>
      <c r="E43" s="313"/>
      <c r="F43" s="549"/>
      <c r="G43" s="549"/>
      <c r="H43" s="549"/>
      <c r="I43" s="549"/>
      <c r="J43" s="551"/>
      <c r="K43" s="551"/>
      <c r="L43" s="551"/>
      <c r="M43" s="551"/>
      <c r="N43" s="551"/>
      <c r="O43" s="551"/>
      <c r="P43" s="551"/>
      <c r="Q43" s="551"/>
      <c r="CH43" s="113"/>
    </row>
    <row r="44" spans="2:86" s="24" customFormat="1" ht="30" customHeight="1">
      <c r="B44" s="610"/>
      <c r="C44" s="319"/>
      <c r="D44" s="313"/>
      <c r="E44" s="313"/>
      <c r="F44" s="549"/>
      <c r="G44" s="549"/>
      <c r="H44" s="549"/>
      <c r="I44" s="549"/>
      <c r="J44" s="551"/>
      <c r="K44" s="551"/>
      <c r="L44" s="551"/>
      <c r="M44" s="551"/>
      <c r="N44" s="551"/>
      <c r="O44" s="551"/>
      <c r="P44" s="551"/>
      <c r="Q44" s="551"/>
      <c r="AV44" s="3975"/>
      <c r="AW44" s="3975"/>
      <c r="AX44" s="3975"/>
      <c r="AY44" s="3975"/>
      <c r="AZ44" s="3975"/>
      <c r="BA44" s="3975"/>
      <c r="BB44" s="3975"/>
      <c r="BC44" s="3975"/>
      <c r="BD44" s="3975"/>
      <c r="BE44" s="3975"/>
      <c r="BF44" s="3975"/>
      <c r="BG44" s="3975"/>
      <c r="BH44" s="3975"/>
      <c r="BI44" s="3975"/>
      <c r="BJ44" s="3975"/>
      <c r="BK44" s="3975"/>
      <c r="BL44" s="3975"/>
      <c r="BM44" s="3975"/>
      <c r="BN44" s="3975"/>
      <c r="BO44" s="3975"/>
      <c r="BP44" s="3975"/>
      <c r="BQ44" s="3975"/>
      <c r="BR44" s="3975"/>
      <c r="BS44" s="3975"/>
      <c r="BT44" s="3975"/>
      <c r="BU44" s="3975"/>
      <c r="BV44" s="3975"/>
      <c r="BW44" s="3975"/>
      <c r="BX44" s="3975"/>
      <c r="BY44" s="3975"/>
      <c r="BZ44" s="3975"/>
      <c r="CH44" s="113"/>
    </row>
    <row r="45" spans="2:86" s="24" customFormat="1" ht="30" customHeight="1">
      <c r="B45" s="1316"/>
      <c r="C45" s="1318"/>
      <c r="D45" s="1318"/>
      <c r="E45" s="1318"/>
      <c r="F45" s="1318"/>
      <c r="G45" s="1318"/>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c r="AG45" s="1318"/>
      <c r="AH45" s="1318"/>
      <c r="AI45" s="1318"/>
      <c r="AJ45" s="1318"/>
      <c r="AK45" s="1318"/>
      <c r="AL45" s="1318"/>
      <c r="AM45" s="1318"/>
      <c r="AN45" s="1318"/>
      <c r="AO45" s="1318"/>
      <c r="AP45" s="1318"/>
      <c r="AQ45" s="1318"/>
      <c r="AR45" s="1318"/>
      <c r="AS45" s="1318"/>
      <c r="AT45" s="1318"/>
      <c r="AU45" s="1318"/>
      <c r="AV45" s="1318"/>
      <c r="AW45" s="1318"/>
      <c r="AX45" s="1318"/>
      <c r="AY45" s="1318"/>
      <c r="AZ45" s="1318"/>
      <c r="BA45" s="1318"/>
      <c r="BB45" s="1318"/>
      <c r="BC45" s="1318"/>
      <c r="BD45" s="1318"/>
      <c r="BE45" s="1318"/>
      <c r="BF45" s="1318"/>
      <c r="BG45" s="1318"/>
      <c r="BH45" s="1318"/>
      <c r="BI45" s="1318"/>
      <c r="BJ45" s="1318"/>
      <c r="BK45" s="1318"/>
      <c r="BL45" s="1318"/>
      <c r="BM45" s="1318"/>
      <c r="BN45" s="1318"/>
      <c r="BO45" s="1318"/>
      <c r="BP45" s="1318"/>
      <c r="BQ45" s="1318"/>
      <c r="BR45" s="1318"/>
      <c r="BS45" s="1318"/>
      <c r="BT45" s="1318"/>
      <c r="BU45" s="1318"/>
      <c r="BV45" s="1318"/>
      <c r="BW45" s="1318"/>
      <c r="BX45" s="1318"/>
      <c r="BY45" s="1318"/>
      <c r="BZ45" s="1318"/>
      <c r="CA45" s="1318"/>
      <c r="CB45" s="1318"/>
      <c r="CC45" s="1318"/>
      <c r="CD45" s="1318"/>
      <c r="CE45" s="1318"/>
      <c r="CF45" s="1318"/>
      <c r="CG45" s="1318"/>
      <c r="CH45" s="1320"/>
    </row>
    <row r="46" spans="2:86" s="24" customFormat="1" ht="30" customHeight="1">
      <c r="B46" s="610"/>
      <c r="CH46" s="113"/>
    </row>
    <row r="47" spans="2:86" s="24" customFormat="1" ht="30" customHeight="1">
      <c r="B47" s="610"/>
      <c r="C47" s="285" t="s">
        <v>691</v>
      </c>
      <c r="D47" s="313" t="s">
        <v>2769</v>
      </c>
      <c r="E47" s="313"/>
      <c r="F47" s="549"/>
      <c r="G47" s="549"/>
      <c r="H47" s="549"/>
      <c r="I47" s="549"/>
      <c r="J47" s="551"/>
      <c r="K47" s="551"/>
      <c r="L47" s="551"/>
      <c r="M47" s="551"/>
      <c r="N47" s="551"/>
      <c r="O47" s="551"/>
      <c r="P47" s="551"/>
      <c r="Q47" s="551"/>
      <c r="CH47" s="113"/>
    </row>
    <row r="48" spans="2:86" s="24" customFormat="1" ht="30" customHeight="1">
      <c r="B48" s="610"/>
      <c r="C48" s="319"/>
      <c r="D48" s="131" t="s">
        <v>2770</v>
      </c>
      <c r="E48" s="313"/>
      <c r="F48" s="549"/>
      <c r="G48" s="549"/>
      <c r="H48" s="549"/>
      <c r="I48" s="549"/>
      <c r="J48" s="551"/>
      <c r="K48" s="551"/>
      <c r="L48" s="551"/>
      <c r="M48" s="551"/>
      <c r="N48" s="551"/>
      <c r="O48" s="551"/>
      <c r="P48" s="551"/>
      <c r="Q48" s="551"/>
      <c r="CH48" s="113"/>
    </row>
    <row r="49" spans="2:86" s="24" customFormat="1" ht="30" customHeight="1">
      <c r="B49" s="610"/>
      <c r="C49" s="319"/>
      <c r="D49" s="313"/>
      <c r="E49" s="313"/>
      <c r="F49" s="549"/>
      <c r="G49" s="549"/>
      <c r="H49" s="549"/>
      <c r="I49" s="549"/>
      <c r="J49" s="551"/>
      <c r="K49" s="551"/>
      <c r="L49" s="551"/>
      <c r="M49" s="551"/>
      <c r="N49" s="551"/>
      <c r="O49" s="551"/>
      <c r="P49" s="551"/>
      <c r="Q49" s="551"/>
      <c r="CH49" s="113"/>
    </row>
    <row r="50" spans="2:86" s="24" customFormat="1" ht="30" customHeight="1">
      <c r="B50" s="610"/>
      <c r="C50" s="319"/>
      <c r="AI50" s="192"/>
      <c r="AJ50" s="192"/>
      <c r="AK50" s="192"/>
      <c r="AL50" s="192"/>
      <c r="AM50" s="192"/>
      <c r="AN50" s="192"/>
      <c r="AO50" s="192"/>
      <c r="AP50" s="192"/>
      <c r="AQ50" s="192"/>
      <c r="CD50" s="192" t="s">
        <v>998</v>
      </c>
      <c r="CH50" s="113"/>
    </row>
    <row r="51" spans="2:86" s="24" customFormat="1" ht="30" customHeight="1">
      <c r="B51" s="610"/>
      <c r="C51" s="319"/>
      <c r="D51" s="192" t="s">
        <v>6</v>
      </c>
      <c r="F51" s="23" t="s">
        <v>719</v>
      </c>
      <c r="AK51" s="3696">
        <v>25</v>
      </c>
      <c r="AL51" s="3743"/>
      <c r="AM51" s="3744"/>
      <c r="AN51" s="3676"/>
      <c r="AO51" s="3677"/>
      <c r="AP51" s="3678"/>
      <c r="AQ51" s="192"/>
      <c r="AT51" s="23" t="s">
        <v>319</v>
      </c>
      <c r="AV51" s="23" t="s">
        <v>726</v>
      </c>
      <c r="CA51" s="3696">
        <v>34</v>
      </c>
      <c r="CB51" s="3743"/>
      <c r="CC51" s="3744"/>
      <c r="CD51" s="3676"/>
      <c r="CE51" s="3677"/>
      <c r="CF51" s="3678"/>
      <c r="CH51" s="113"/>
    </row>
    <row r="52" spans="2:86" s="24" customFormat="1" ht="30" customHeight="1">
      <c r="B52" s="610"/>
      <c r="C52" s="319"/>
      <c r="F52" s="29"/>
      <c r="AK52" s="3743"/>
      <c r="AL52" s="3743"/>
      <c r="AM52" s="3744"/>
      <c r="AN52" s="3679"/>
      <c r="AO52" s="3680"/>
      <c r="AP52" s="3681"/>
      <c r="AQ52" s="192"/>
      <c r="AV52" s="23"/>
      <c r="CA52" s="3743"/>
      <c r="CB52" s="3743"/>
      <c r="CC52" s="3744"/>
      <c r="CD52" s="3679"/>
      <c r="CE52" s="3680"/>
      <c r="CF52" s="3681"/>
      <c r="CH52" s="113"/>
    </row>
    <row r="53" spans="2:86" s="24" customFormat="1" ht="30" customHeight="1">
      <c r="B53" s="610"/>
      <c r="C53" s="319"/>
      <c r="AI53" s="192"/>
      <c r="AJ53" s="192"/>
      <c r="AK53" s="192"/>
      <c r="AL53" s="192"/>
      <c r="AM53" s="192"/>
      <c r="AN53" s="192"/>
      <c r="AO53" s="192"/>
      <c r="AP53" s="192"/>
      <c r="AQ53" s="192"/>
      <c r="AV53" s="29"/>
      <c r="CH53" s="113"/>
    </row>
    <row r="54" spans="2:86" s="24" customFormat="1" ht="30" customHeight="1">
      <c r="B54" s="610"/>
      <c r="C54" s="319"/>
      <c r="D54" s="192" t="s">
        <v>7</v>
      </c>
      <c r="F54" s="23" t="s">
        <v>720</v>
      </c>
      <c r="AK54" s="3696">
        <v>26</v>
      </c>
      <c r="AL54" s="3743"/>
      <c r="AM54" s="3744"/>
      <c r="AN54" s="3676"/>
      <c r="AO54" s="3677"/>
      <c r="AP54" s="3678"/>
      <c r="AT54" s="23" t="s">
        <v>326</v>
      </c>
      <c r="AV54" s="23" t="s">
        <v>727</v>
      </c>
      <c r="CA54" s="3696">
        <v>35</v>
      </c>
      <c r="CB54" s="3743"/>
      <c r="CC54" s="3744"/>
      <c r="CD54" s="3676"/>
      <c r="CE54" s="3677"/>
      <c r="CF54" s="3678"/>
      <c r="CH54" s="113"/>
    </row>
    <row r="55" spans="2:86" s="24" customFormat="1" ht="30" customHeight="1">
      <c r="B55" s="610"/>
      <c r="C55" s="319"/>
      <c r="F55" s="23"/>
      <c r="AK55" s="3743"/>
      <c r="AL55" s="3743"/>
      <c r="AM55" s="3744"/>
      <c r="AN55" s="3679"/>
      <c r="AO55" s="3680"/>
      <c r="AP55" s="3681"/>
      <c r="AV55" s="23"/>
      <c r="CA55" s="3743"/>
      <c r="CB55" s="3743"/>
      <c r="CC55" s="3744"/>
      <c r="CD55" s="3679"/>
      <c r="CE55" s="3680"/>
      <c r="CF55" s="3681"/>
      <c r="CH55" s="113"/>
    </row>
    <row r="56" spans="2:86" s="24" customFormat="1" ht="30" customHeight="1">
      <c r="B56" s="610"/>
      <c r="C56" s="319"/>
      <c r="AI56" s="192"/>
      <c r="AJ56" s="192"/>
      <c r="AK56" s="192"/>
      <c r="AL56" s="192"/>
      <c r="AM56" s="192"/>
      <c r="AN56" s="192"/>
      <c r="AO56" s="192"/>
      <c r="AP56" s="192"/>
      <c r="AT56" s="23"/>
      <c r="AV56" s="23"/>
      <c r="CA56" s="192"/>
      <c r="CB56" s="192"/>
      <c r="CC56" s="192"/>
      <c r="CD56" s="2127"/>
      <c r="CE56" s="2127"/>
      <c r="CF56" s="2127"/>
      <c r="CH56" s="113"/>
    </row>
    <row r="57" spans="2:86" s="24" customFormat="1" ht="30" customHeight="1">
      <c r="B57" s="610"/>
      <c r="C57" s="319"/>
      <c r="D57" s="192" t="s">
        <v>646</v>
      </c>
      <c r="F57" s="23" t="s">
        <v>721</v>
      </c>
      <c r="AK57" s="3696">
        <v>27</v>
      </c>
      <c r="AL57" s="3743"/>
      <c r="AM57" s="3744"/>
      <c r="AN57" s="3676"/>
      <c r="AO57" s="3677"/>
      <c r="AP57" s="3678"/>
      <c r="AT57" s="23" t="s">
        <v>454</v>
      </c>
      <c r="AV57" s="23" t="s">
        <v>2771</v>
      </c>
      <c r="CA57" s="3696">
        <v>36</v>
      </c>
      <c r="CB57" s="3743"/>
      <c r="CC57" s="3744"/>
      <c r="CD57" s="3676"/>
      <c r="CE57" s="3677"/>
      <c r="CF57" s="3678"/>
      <c r="CH57" s="113"/>
    </row>
    <row r="58" spans="2:86" s="24" customFormat="1" ht="30" customHeight="1">
      <c r="B58" s="610"/>
      <c r="C58" s="319"/>
      <c r="F58" s="23"/>
      <c r="AK58" s="3743"/>
      <c r="AL58" s="3743"/>
      <c r="AM58" s="3744"/>
      <c r="AN58" s="3679"/>
      <c r="AO58" s="3680"/>
      <c r="AP58" s="3681"/>
      <c r="AV58" s="23"/>
      <c r="CA58" s="3743"/>
      <c r="CB58" s="3743"/>
      <c r="CC58" s="3744"/>
      <c r="CD58" s="3679"/>
      <c r="CE58" s="3680"/>
      <c r="CF58" s="3681"/>
      <c r="CH58" s="113"/>
    </row>
    <row r="59" spans="2:86" s="24" customFormat="1" ht="30" customHeight="1">
      <c r="B59" s="610"/>
      <c r="C59" s="319"/>
      <c r="F59" s="29"/>
      <c r="AI59" s="192"/>
      <c r="AJ59" s="192"/>
      <c r="AK59" s="192"/>
      <c r="AL59" s="192"/>
      <c r="AM59" s="192"/>
      <c r="AN59" s="192"/>
      <c r="AO59" s="192"/>
      <c r="AP59" s="192"/>
      <c r="AT59" s="23"/>
      <c r="AV59" s="23"/>
      <c r="CA59" s="3696"/>
      <c r="CB59" s="3743"/>
      <c r="CC59" s="3743"/>
      <c r="CD59" s="3842"/>
      <c r="CE59" s="3842"/>
      <c r="CF59" s="3842"/>
      <c r="CH59" s="113"/>
    </row>
    <row r="60" spans="2:86" s="24" customFormat="1" ht="30" customHeight="1">
      <c r="B60" s="610"/>
      <c r="C60" s="319"/>
      <c r="D60" s="192" t="s">
        <v>9</v>
      </c>
      <c r="F60" s="23" t="s">
        <v>722</v>
      </c>
      <c r="AK60" s="3696">
        <v>28</v>
      </c>
      <c r="AL60" s="3743"/>
      <c r="AM60" s="3744"/>
      <c r="AN60" s="3676"/>
      <c r="AO60" s="3677"/>
      <c r="AP60" s="3678"/>
      <c r="AT60" s="23" t="s">
        <v>455</v>
      </c>
      <c r="AV60" s="23" t="s">
        <v>728</v>
      </c>
      <c r="CA60" s="3696">
        <v>37</v>
      </c>
      <c r="CB60" s="3743"/>
      <c r="CC60" s="3744"/>
      <c r="CD60" s="3676"/>
      <c r="CE60" s="3677"/>
      <c r="CF60" s="3678"/>
      <c r="CH60" s="113"/>
    </row>
    <row r="61" spans="2:86" s="24" customFormat="1" ht="30" customHeight="1">
      <c r="B61" s="610"/>
      <c r="C61" s="319"/>
      <c r="F61" s="29"/>
      <c r="AK61" s="3743"/>
      <c r="AL61" s="3743"/>
      <c r="AM61" s="3744"/>
      <c r="AN61" s="3679"/>
      <c r="AO61" s="3680"/>
      <c r="AP61" s="3681"/>
      <c r="AV61" s="23"/>
      <c r="CA61" s="3743"/>
      <c r="CB61" s="3743"/>
      <c r="CC61" s="3744"/>
      <c r="CD61" s="3679"/>
      <c r="CE61" s="3680"/>
      <c r="CF61" s="3681"/>
      <c r="CH61" s="113"/>
    </row>
    <row r="62" spans="2:86" s="24" customFormat="1" ht="30" customHeight="1">
      <c r="B62" s="610"/>
      <c r="C62" s="319"/>
      <c r="AI62" s="192"/>
      <c r="AJ62" s="192"/>
      <c r="AK62" s="192"/>
      <c r="AL62" s="192"/>
      <c r="AM62" s="192"/>
      <c r="AN62" s="192"/>
      <c r="AO62" s="192"/>
      <c r="AP62" s="192"/>
      <c r="CH62" s="113"/>
    </row>
    <row r="63" spans="2:86" s="24" customFormat="1" ht="30" customHeight="1">
      <c r="B63" s="610"/>
      <c r="C63" s="319"/>
      <c r="D63" s="192" t="s">
        <v>422</v>
      </c>
      <c r="F63" s="23" t="s">
        <v>723</v>
      </c>
      <c r="AK63" s="3696">
        <v>29</v>
      </c>
      <c r="AL63" s="3743"/>
      <c r="AM63" s="3744"/>
      <c r="AN63" s="3676"/>
      <c r="AO63" s="3677"/>
      <c r="AP63" s="3678"/>
      <c r="AT63" s="23" t="s">
        <v>456</v>
      </c>
      <c r="AV63" s="23" t="s">
        <v>729</v>
      </c>
      <c r="CA63" s="3696">
        <v>38</v>
      </c>
      <c r="CB63" s="3743"/>
      <c r="CC63" s="3744"/>
      <c r="CD63" s="3676"/>
      <c r="CE63" s="3677"/>
      <c r="CF63" s="3678"/>
      <c r="CH63" s="113"/>
    </row>
    <row r="64" spans="2:86" s="24" customFormat="1" ht="30" customHeight="1">
      <c r="B64" s="610"/>
      <c r="C64" s="319"/>
      <c r="F64" s="29"/>
      <c r="AK64" s="3743"/>
      <c r="AL64" s="3743"/>
      <c r="AM64" s="3744"/>
      <c r="AN64" s="3679"/>
      <c r="AO64" s="3680"/>
      <c r="AP64" s="3681"/>
      <c r="AV64" s="23"/>
      <c r="CA64" s="3743"/>
      <c r="CB64" s="3743"/>
      <c r="CC64" s="3744"/>
      <c r="CD64" s="3679"/>
      <c r="CE64" s="3680"/>
      <c r="CF64" s="3681"/>
      <c r="CH64" s="113"/>
    </row>
    <row r="65" spans="2:86" s="24" customFormat="1" ht="30" customHeight="1">
      <c r="B65" s="610"/>
      <c r="C65" s="319"/>
      <c r="AI65" s="192"/>
      <c r="AJ65" s="192"/>
      <c r="AK65" s="192"/>
      <c r="AL65" s="192"/>
      <c r="AM65" s="192"/>
      <c r="AN65" s="192"/>
      <c r="AO65" s="192"/>
      <c r="AP65" s="192"/>
      <c r="CH65" s="113"/>
    </row>
    <row r="66" spans="2:86" s="24" customFormat="1" ht="30" customHeight="1">
      <c r="B66" s="610"/>
      <c r="C66" s="319"/>
      <c r="D66" s="192" t="s">
        <v>28</v>
      </c>
      <c r="F66" s="23" t="s">
        <v>1013</v>
      </c>
      <c r="AK66" s="3696">
        <v>30</v>
      </c>
      <c r="AL66" s="3743"/>
      <c r="AM66" s="3744"/>
      <c r="AN66" s="3676"/>
      <c r="AO66" s="3677"/>
      <c r="AP66" s="3678"/>
      <c r="AT66" s="23" t="s">
        <v>457</v>
      </c>
      <c r="AV66" s="23" t="s">
        <v>2772</v>
      </c>
      <c r="CA66" s="3696">
        <v>52</v>
      </c>
      <c r="CB66" s="3743"/>
      <c r="CC66" s="3744"/>
      <c r="CD66" s="3676"/>
      <c r="CE66" s="3677"/>
      <c r="CF66" s="3678"/>
      <c r="CH66" s="113"/>
    </row>
    <row r="67" spans="2:86" s="24" customFormat="1" ht="30" customHeight="1">
      <c r="B67" s="610"/>
      <c r="C67" s="319"/>
      <c r="F67" s="29"/>
      <c r="AK67" s="3743"/>
      <c r="AL67" s="3743"/>
      <c r="AM67" s="3744"/>
      <c r="AN67" s="3679"/>
      <c r="AO67" s="3680"/>
      <c r="AP67" s="3681"/>
      <c r="AV67" s="23"/>
      <c r="CA67" s="3743"/>
      <c r="CB67" s="3743"/>
      <c r="CC67" s="3744"/>
      <c r="CD67" s="3679"/>
      <c r="CE67" s="3680"/>
      <c r="CF67" s="3681"/>
      <c r="CH67" s="113"/>
    </row>
    <row r="68" spans="2:86" s="24" customFormat="1" ht="30" customHeight="1">
      <c r="B68" s="610"/>
      <c r="C68" s="319"/>
      <c r="AI68" s="192"/>
      <c r="AJ68" s="192"/>
      <c r="AK68" s="192"/>
      <c r="AL68" s="192"/>
      <c r="AM68" s="192"/>
      <c r="AN68" s="192"/>
      <c r="AO68" s="192"/>
      <c r="AP68" s="192"/>
      <c r="CH68" s="113"/>
    </row>
    <row r="69" spans="2:86" s="24" customFormat="1" ht="30" customHeight="1">
      <c r="B69" s="610"/>
      <c r="C69" s="319"/>
      <c r="D69" s="192" t="s">
        <v>30</v>
      </c>
      <c r="F69" s="23" t="s">
        <v>1014</v>
      </c>
      <c r="AK69" s="3696">
        <v>31</v>
      </c>
      <c r="AL69" s="3743"/>
      <c r="AM69" s="3744"/>
      <c r="AN69" s="3676"/>
      <c r="AO69" s="3677"/>
      <c r="AP69" s="3678"/>
      <c r="AT69" s="23" t="s">
        <v>458</v>
      </c>
      <c r="AV69" s="23" t="s">
        <v>2773</v>
      </c>
      <c r="CA69" s="3696">
        <v>53</v>
      </c>
      <c r="CB69" s="3743"/>
      <c r="CC69" s="3744"/>
      <c r="CD69" s="3676"/>
      <c r="CE69" s="3677"/>
      <c r="CF69" s="3678"/>
      <c r="CH69" s="113"/>
    </row>
    <row r="70" spans="2:86" s="24" customFormat="1" ht="30" customHeight="1">
      <c r="B70" s="610"/>
      <c r="C70" s="319"/>
      <c r="F70" s="29"/>
      <c r="AK70" s="3743"/>
      <c r="AL70" s="3743"/>
      <c r="AM70" s="3744"/>
      <c r="AN70" s="3679"/>
      <c r="AO70" s="3680"/>
      <c r="AP70" s="3681"/>
      <c r="AV70" s="23"/>
      <c r="CA70" s="3743"/>
      <c r="CB70" s="3743"/>
      <c r="CC70" s="3744"/>
      <c r="CD70" s="3679"/>
      <c r="CE70" s="3680"/>
      <c r="CF70" s="3681"/>
      <c r="CH70" s="113"/>
    </row>
    <row r="71" spans="2:86" s="24" customFormat="1" ht="30" customHeight="1">
      <c r="B71" s="610"/>
      <c r="C71" s="319"/>
      <c r="AI71" s="192"/>
      <c r="AJ71" s="192"/>
      <c r="AK71" s="192"/>
      <c r="AL71" s="192"/>
      <c r="AM71" s="192"/>
      <c r="AN71" s="192"/>
      <c r="AO71" s="192"/>
      <c r="AP71" s="192"/>
      <c r="CH71" s="113"/>
    </row>
    <row r="72" spans="2:86" s="24" customFormat="1" ht="30" customHeight="1">
      <c r="B72" s="610"/>
      <c r="C72" s="319"/>
      <c r="D72" s="192" t="s">
        <v>32</v>
      </c>
      <c r="F72" s="23" t="s">
        <v>724</v>
      </c>
      <c r="AK72" s="3696">
        <v>32</v>
      </c>
      <c r="AL72" s="3743"/>
      <c r="AM72" s="3744"/>
      <c r="AN72" s="3676"/>
      <c r="AO72" s="3677"/>
      <c r="AP72" s="3678"/>
      <c r="AT72" s="23" t="s">
        <v>650</v>
      </c>
      <c r="AV72" s="23" t="s">
        <v>341</v>
      </c>
      <c r="CA72" s="3696">
        <v>39</v>
      </c>
      <c r="CB72" s="3743"/>
      <c r="CC72" s="3744"/>
      <c r="CD72" s="3676"/>
      <c r="CE72" s="3677"/>
      <c r="CF72" s="3678"/>
      <c r="CH72" s="113"/>
    </row>
    <row r="73" spans="2:86" s="24" customFormat="1" ht="30" customHeight="1">
      <c r="B73" s="610"/>
      <c r="C73" s="319"/>
      <c r="F73" s="29"/>
      <c r="AK73" s="3743"/>
      <c r="AL73" s="3743"/>
      <c r="AM73" s="3744"/>
      <c r="AN73" s="3679"/>
      <c r="AO73" s="3680"/>
      <c r="AP73" s="3681"/>
      <c r="AV73" s="29" t="s">
        <v>342</v>
      </c>
      <c r="CA73" s="3743"/>
      <c r="CB73" s="3743"/>
      <c r="CC73" s="3744"/>
      <c r="CD73" s="3679"/>
      <c r="CE73" s="3680"/>
      <c r="CF73" s="3681"/>
      <c r="CH73" s="113"/>
    </row>
    <row r="74" spans="2:86" s="24" customFormat="1" ht="30" customHeight="1">
      <c r="B74" s="610"/>
      <c r="C74" s="319"/>
      <c r="AI74" s="192"/>
      <c r="AJ74" s="192"/>
      <c r="AK74" s="192"/>
      <c r="AL74" s="192"/>
      <c r="AM74" s="192"/>
      <c r="AN74" s="192"/>
      <c r="AO74" s="192"/>
      <c r="AP74" s="192"/>
      <c r="CH74" s="113"/>
    </row>
    <row r="75" spans="2:86" s="24" customFormat="1" ht="30" customHeight="1">
      <c r="B75" s="610"/>
      <c r="C75" s="319"/>
      <c r="D75" s="192" t="s">
        <v>46</v>
      </c>
      <c r="F75" s="23" t="s">
        <v>725</v>
      </c>
      <c r="AK75" s="3696">
        <v>33</v>
      </c>
      <c r="AL75" s="3743"/>
      <c r="AM75" s="3744"/>
      <c r="AN75" s="3676"/>
      <c r="AO75" s="3677"/>
      <c r="AP75" s="3678"/>
      <c r="AT75" s="23"/>
      <c r="AV75" s="3976"/>
      <c r="AW75" s="3976"/>
      <c r="AX75" s="3976"/>
      <c r="AY75" s="3976"/>
      <c r="AZ75" s="3976"/>
      <c r="BA75" s="3976"/>
      <c r="BB75" s="3976"/>
      <c r="BC75" s="3976"/>
      <c r="BD75" s="3976"/>
      <c r="BE75" s="3976"/>
      <c r="BF75" s="3976"/>
      <c r="BG75" s="3976"/>
      <c r="BH75" s="3976"/>
      <c r="BI75" s="3976"/>
      <c r="BJ75" s="3976"/>
      <c r="BK75" s="3976"/>
      <c r="BL75" s="3976"/>
      <c r="BM75" s="3976"/>
      <c r="BN75" s="3976"/>
      <c r="BO75" s="3976"/>
      <c r="BP75" s="3976"/>
      <c r="BQ75" s="3976"/>
      <c r="BR75" s="3976"/>
      <c r="BS75" s="3976"/>
      <c r="BT75" s="3976"/>
      <c r="BU75" s="3976"/>
      <c r="BV75" s="3976"/>
      <c r="BW75" s="3976"/>
      <c r="BX75" s="3976"/>
      <c r="BY75" s="3976"/>
      <c r="BZ75" s="3976"/>
      <c r="CA75" s="3696"/>
      <c r="CB75" s="3743"/>
      <c r="CC75" s="3743"/>
      <c r="CD75" s="1473"/>
      <c r="CE75" s="1473"/>
      <c r="CF75" s="1473"/>
      <c r="CH75" s="113"/>
    </row>
    <row r="76" spans="2:86" s="24" customFormat="1" ht="30" customHeight="1">
      <c r="B76" s="610"/>
      <c r="C76" s="319"/>
      <c r="F76" s="29"/>
      <c r="AK76" s="3743"/>
      <c r="AL76" s="3743"/>
      <c r="AM76" s="3744"/>
      <c r="AN76" s="3679"/>
      <c r="AO76" s="3680"/>
      <c r="AP76" s="3681"/>
      <c r="AV76" s="29"/>
      <c r="CA76" s="3743"/>
      <c r="CB76" s="3743"/>
      <c r="CC76" s="3743"/>
      <c r="CD76" s="1473"/>
      <c r="CE76" s="1473"/>
      <c r="CF76" s="1473"/>
      <c r="CH76" s="113"/>
    </row>
    <row r="77" spans="2:86" s="24" customFormat="1" ht="30" customHeight="1">
      <c r="B77" s="610"/>
      <c r="C77" s="319"/>
      <c r="F77" s="29"/>
      <c r="AI77" s="192"/>
      <c r="AJ77" s="192"/>
      <c r="AK77" s="192"/>
      <c r="AL77" s="192"/>
      <c r="AM77" s="192"/>
      <c r="AN77" s="192"/>
      <c r="AO77" s="192"/>
      <c r="AP77" s="192"/>
      <c r="CH77" s="113"/>
    </row>
    <row r="78" spans="2:86" s="24" customFormat="1" ht="30" customHeight="1">
      <c r="B78" s="610"/>
      <c r="C78" s="319"/>
      <c r="CH78" s="113"/>
    </row>
    <row r="79" spans="2:86" s="24" customFormat="1" ht="30" customHeight="1">
      <c r="B79" s="610"/>
      <c r="C79" s="312"/>
      <c r="D79" s="313"/>
      <c r="F79" s="549"/>
      <c r="G79" s="549"/>
      <c r="H79" s="549"/>
      <c r="I79" s="549"/>
      <c r="J79" s="551"/>
      <c r="K79" s="551"/>
      <c r="L79" s="551"/>
      <c r="M79" s="551"/>
      <c r="N79" s="551"/>
      <c r="O79" s="551"/>
      <c r="P79" s="551"/>
      <c r="Q79" s="551"/>
      <c r="CH79" s="113"/>
    </row>
    <row r="80" spans="2:86" s="24" customFormat="1" ht="30" customHeight="1">
      <c r="B80" s="610"/>
      <c r="C80" s="313"/>
      <c r="D80" s="131"/>
      <c r="F80" s="549"/>
      <c r="G80" s="549"/>
      <c r="H80" s="549"/>
      <c r="I80" s="549"/>
      <c r="J80" s="551"/>
      <c r="K80" s="551"/>
      <c r="L80" s="551"/>
      <c r="M80" s="551"/>
      <c r="N80" s="551"/>
      <c r="O80" s="551"/>
      <c r="P80" s="551"/>
      <c r="Q80" s="551"/>
      <c r="CH80" s="113"/>
    </row>
    <row r="81" spans="1:86" s="24" customFormat="1" ht="30" customHeight="1">
      <c r="B81" s="610"/>
      <c r="C81" s="319"/>
      <c r="AI81" s="192"/>
      <c r="AJ81" s="192"/>
      <c r="CD81" s="192"/>
      <c r="CH81" s="113"/>
    </row>
    <row r="82" spans="1:86" s="24" customFormat="1" ht="30" customHeight="1">
      <c r="B82" s="610"/>
      <c r="C82" s="319"/>
      <c r="D82" s="192"/>
      <c r="F82" s="23"/>
      <c r="AK82" s="3696"/>
      <c r="AL82" s="3743"/>
      <c r="AM82" s="3743"/>
      <c r="AN82" s="3842"/>
      <c r="AO82" s="3842"/>
      <c r="AP82" s="3842"/>
      <c r="AT82" s="192"/>
      <c r="AV82" s="23"/>
      <c r="CA82" s="3696"/>
      <c r="CB82" s="3743"/>
      <c r="CC82" s="3743"/>
      <c r="CD82" s="3842"/>
      <c r="CE82" s="3842"/>
      <c r="CF82" s="3842"/>
      <c r="CH82" s="113"/>
    </row>
    <row r="83" spans="1:86" s="24" customFormat="1" ht="30" customHeight="1">
      <c r="B83" s="610"/>
      <c r="C83" s="319"/>
      <c r="D83" s="192"/>
      <c r="F83" s="23"/>
      <c r="AK83" s="3696"/>
      <c r="AL83" s="3743"/>
      <c r="AM83" s="3743"/>
      <c r="AN83" s="3842"/>
      <c r="AO83" s="3842"/>
      <c r="AP83" s="3842"/>
      <c r="AT83" s="192"/>
      <c r="AV83" s="23"/>
      <c r="CA83" s="3696"/>
      <c r="CB83" s="3743"/>
      <c r="CC83" s="3743"/>
      <c r="CD83" s="3842"/>
      <c r="CE83" s="3842"/>
      <c r="CF83" s="3842"/>
      <c r="CH83" s="113"/>
    </row>
    <row r="84" spans="1:86" s="24" customFormat="1" ht="30" customHeight="1">
      <c r="B84" s="610"/>
      <c r="C84" s="319"/>
      <c r="F84" s="29"/>
      <c r="AK84" s="3743"/>
      <c r="AL84" s="3743"/>
      <c r="AM84" s="3743"/>
      <c r="AN84" s="3842"/>
      <c r="AO84" s="3842"/>
      <c r="AP84" s="3842"/>
      <c r="AV84" s="29"/>
      <c r="CA84" s="3743"/>
      <c r="CB84" s="3743"/>
      <c r="CC84" s="3743"/>
      <c r="CD84" s="3842"/>
      <c r="CE84" s="3842"/>
      <c r="CF84" s="3842"/>
      <c r="CH84" s="113"/>
    </row>
    <row r="85" spans="1:86" s="24" customFormat="1" ht="30" customHeight="1">
      <c r="B85" s="610"/>
      <c r="C85" s="319"/>
      <c r="AI85" s="192"/>
      <c r="AJ85" s="192"/>
      <c r="CH85" s="113"/>
    </row>
    <row r="86" spans="1:86" s="24" customFormat="1" ht="30" customHeight="1">
      <c r="B86" s="610"/>
      <c r="C86" s="319"/>
      <c r="D86" s="192"/>
      <c r="F86" s="23"/>
      <c r="AK86" s="3696"/>
      <c r="AL86" s="3743"/>
      <c r="AM86" s="3743"/>
      <c r="AN86" s="3842"/>
      <c r="AO86" s="3842"/>
      <c r="AP86" s="3842"/>
      <c r="AT86" s="192"/>
      <c r="AV86" s="23"/>
      <c r="CA86" s="3696"/>
      <c r="CB86" s="3743"/>
      <c r="CC86" s="3743"/>
      <c r="CD86" s="3842"/>
      <c r="CE86" s="3842"/>
      <c r="CF86" s="3842"/>
      <c r="CH86" s="113"/>
    </row>
    <row r="87" spans="1:86" s="24" customFormat="1" ht="30" customHeight="1">
      <c r="B87" s="610"/>
      <c r="C87" s="319"/>
      <c r="F87" s="29"/>
      <c r="AK87" s="3743"/>
      <c r="AL87" s="3743"/>
      <c r="AM87" s="3743"/>
      <c r="AN87" s="3842"/>
      <c r="AO87" s="3842"/>
      <c r="AP87" s="3842"/>
      <c r="AV87" s="29"/>
      <c r="CA87" s="3743"/>
      <c r="CB87" s="3743"/>
      <c r="CC87" s="3743"/>
      <c r="CD87" s="3842"/>
      <c r="CE87" s="3842"/>
      <c r="CF87" s="3842"/>
      <c r="CH87" s="113"/>
    </row>
    <row r="88" spans="1:86" s="24" customFormat="1" ht="30" customHeight="1">
      <c r="B88" s="610"/>
      <c r="C88" s="319"/>
      <c r="AI88" s="192"/>
      <c r="AJ88" s="192"/>
      <c r="CH88" s="113"/>
    </row>
    <row r="89" spans="1:86" s="194" customFormat="1" ht="30" customHeight="1">
      <c r="B89" s="195"/>
      <c r="C89" s="319"/>
      <c r="D89" s="192"/>
      <c r="E89" s="24"/>
      <c r="F89" s="23"/>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3696"/>
      <c r="AL89" s="3743"/>
      <c r="AM89" s="3743"/>
      <c r="AN89" s="3842"/>
      <c r="AO89" s="3842"/>
      <c r="AP89" s="3842"/>
      <c r="AQ89" s="24"/>
      <c r="AR89" s="24"/>
      <c r="AS89" s="24"/>
      <c r="AT89" s="192"/>
      <c r="AU89" s="24"/>
      <c r="AV89" s="23"/>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3696"/>
      <c r="CB89" s="3743"/>
      <c r="CC89" s="3743"/>
      <c r="CD89" s="3842"/>
      <c r="CE89" s="3842"/>
      <c r="CF89" s="3842"/>
      <c r="CG89" s="24"/>
      <c r="CH89" s="293"/>
    </row>
    <row r="90" spans="1:86" s="194" customFormat="1" ht="30" customHeight="1">
      <c r="B90" s="195"/>
      <c r="C90" s="319"/>
      <c r="D90" s="24"/>
      <c r="E90" s="24"/>
      <c r="F90" s="29"/>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3743"/>
      <c r="AL90" s="3743"/>
      <c r="AM90" s="3743"/>
      <c r="AN90" s="3842"/>
      <c r="AO90" s="3842"/>
      <c r="AP90" s="3842"/>
      <c r="AQ90" s="24"/>
      <c r="AR90" s="24"/>
      <c r="AS90" s="24"/>
      <c r="AT90" s="24"/>
      <c r="AU90" s="24"/>
      <c r="AV90" s="29"/>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3743"/>
      <c r="CB90" s="3743"/>
      <c r="CC90" s="3743"/>
      <c r="CD90" s="3842"/>
      <c r="CE90" s="3842"/>
      <c r="CF90" s="3842"/>
      <c r="CG90" s="24"/>
      <c r="CH90" s="293"/>
    </row>
    <row r="91" spans="1:86" s="194" customFormat="1" ht="30" customHeight="1">
      <c r="B91" s="195"/>
      <c r="C91" s="319"/>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192"/>
      <c r="AJ91" s="192"/>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93"/>
    </row>
    <row r="92" spans="1:86" s="194" customFormat="1" ht="30" customHeight="1">
      <c r="B92" s="195"/>
      <c r="C92" s="319"/>
      <c r="D92" s="192"/>
      <c r="E92" s="24"/>
      <c r="F92" s="23"/>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3696"/>
      <c r="AL92" s="3743"/>
      <c r="AM92" s="3743"/>
      <c r="AN92" s="3842"/>
      <c r="AO92" s="3842"/>
      <c r="AP92" s="3842"/>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93"/>
    </row>
    <row r="93" spans="1:86" s="194" customFormat="1" ht="30" customHeight="1">
      <c r="B93" s="195"/>
      <c r="C93" s="319"/>
      <c r="D93" s="24"/>
      <c r="E93" s="24"/>
      <c r="F93" s="29"/>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3743"/>
      <c r="AL93" s="3743"/>
      <c r="AM93" s="3743"/>
      <c r="AN93" s="3842"/>
      <c r="AO93" s="3842"/>
      <c r="AP93" s="3842"/>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93"/>
    </row>
    <row r="94" spans="1:86" s="24" customFormat="1" ht="30" customHeight="1" thickBot="1">
      <c r="B94" s="613"/>
      <c r="C94" s="226"/>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7"/>
      <c r="BS94" s="227"/>
      <c r="BT94" s="227"/>
      <c r="BU94" s="227"/>
      <c r="BV94" s="227"/>
      <c r="BW94" s="227"/>
      <c r="BX94" s="227"/>
      <c r="BY94" s="227"/>
      <c r="BZ94" s="227"/>
      <c r="CA94" s="227"/>
      <c r="CB94" s="227"/>
      <c r="CC94" s="227"/>
      <c r="CD94" s="227"/>
      <c r="CE94" s="227"/>
      <c r="CF94" s="227"/>
      <c r="CG94" s="228"/>
      <c r="CH94" s="291"/>
    </row>
    <row r="95" spans="1:86" s="115" customFormat="1" ht="30" customHeight="1">
      <c r="A95" s="115">
        <v>21</v>
      </c>
      <c r="C95" s="320"/>
    </row>
    <row r="96" spans="1:86" s="115" customFormat="1" ht="30" customHeight="1">
      <c r="B96" s="3841">
        <v>45</v>
      </c>
      <c r="C96" s="3841"/>
      <c r="D96" s="3841"/>
      <c r="E96" s="3841"/>
      <c r="F96" s="3841"/>
      <c r="G96" s="3841"/>
      <c r="H96" s="3841"/>
      <c r="I96" s="3841"/>
      <c r="J96" s="3841"/>
      <c r="K96" s="3841"/>
      <c r="L96" s="3841"/>
      <c r="M96" s="3841"/>
      <c r="N96" s="3841"/>
      <c r="O96" s="3841"/>
      <c r="P96" s="3841"/>
      <c r="Q96" s="3841"/>
      <c r="R96" s="3841"/>
      <c r="S96" s="3841"/>
      <c r="T96" s="3841"/>
      <c r="U96" s="3841"/>
      <c r="V96" s="3841"/>
      <c r="W96" s="3841"/>
      <c r="X96" s="3841"/>
      <c r="Y96" s="3841"/>
      <c r="Z96" s="3841"/>
      <c r="AA96" s="3841"/>
      <c r="AB96" s="3841"/>
      <c r="AC96" s="3841"/>
      <c r="AD96" s="3841"/>
      <c r="AE96" s="3841"/>
      <c r="AF96" s="3841"/>
      <c r="AG96" s="3841"/>
      <c r="AH96" s="3841"/>
      <c r="AI96" s="3841"/>
      <c r="AJ96" s="3841"/>
      <c r="AK96" s="3841"/>
      <c r="AL96" s="3841"/>
      <c r="AM96" s="3841"/>
      <c r="AN96" s="3841"/>
      <c r="AO96" s="3841"/>
      <c r="AP96" s="3841"/>
      <c r="AQ96" s="3841"/>
      <c r="AR96" s="3841"/>
      <c r="AS96" s="3841"/>
      <c r="AT96" s="3841"/>
      <c r="AU96" s="3841"/>
      <c r="AV96" s="3841"/>
      <c r="AW96" s="3841"/>
      <c r="AX96" s="3841"/>
      <c r="AY96" s="3841"/>
      <c r="AZ96" s="3841"/>
      <c r="BA96" s="3841"/>
      <c r="BB96" s="3841"/>
      <c r="BC96" s="3841"/>
      <c r="BD96" s="3841"/>
      <c r="BE96" s="3841"/>
      <c r="BF96" s="3841"/>
      <c r="BG96" s="3841"/>
      <c r="BH96" s="3841"/>
      <c r="BI96" s="3841"/>
      <c r="BJ96" s="3841"/>
      <c r="BK96" s="3841"/>
      <c r="BL96" s="3841"/>
      <c r="BM96" s="3841"/>
      <c r="BN96" s="3841"/>
      <c r="BO96" s="3841"/>
      <c r="BP96" s="3841"/>
      <c r="BQ96" s="3841"/>
      <c r="BR96" s="3841"/>
      <c r="BS96" s="3841"/>
      <c r="BT96" s="3841"/>
      <c r="BU96" s="3841"/>
      <c r="BV96" s="3841"/>
      <c r="BW96" s="3841"/>
      <c r="BX96" s="3841"/>
      <c r="BY96" s="3841"/>
      <c r="BZ96" s="3841"/>
      <c r="CA96" s="3841"/>
      <c r="CB96" s="3841"/>
      <c r="CC96" s="3841"/>
      <c r="CD96" s="3841"/>
      <c r="CE96" s="3841"/>
      <c r="CF96" s="3841"/>
      <c r="CG96" s="3841"/>
      <c r="CH96" s="3841"/>
    </row>
    <row r="97" s="115" customFormat="1" ht="30" customHeight="1"/>
  </sheetData>
  <mergeCells count="112">
    <mergeCell ref="C3:N4"/>
    <mergeCell ref="O3:Q4"/>
    <mergeCell ref="AK10:AM11"/>
    <mergeCell ref="AN10:AP11"/>
    <mergeCell ref="CA10:CC11"/>
    <mergeCell ref="AK23:AM24"/>
    <mergeCell ref="AN23:AP24"/>
    <mergeCell ref="CD17:CF18"/>
    <mergeCell ref="CA17:CC18"/>
    <mergeCell ref="CA20:CC21"/>
    <mergeCell ref="CD20:CF21"/>
    <mergeCell ref="CA23:CC24"/>
    <mergeCell ref="CD10:CF11"/>
    <mergeCell ref="AK13:AM14"/>
    <mergeCell ref="AN13:AP14"/>
    <mergeCell ref="CA14:CC15"/>
    <mergeCell ref="AK18:AM19"/>
    <mergeCell ref="AN18:AP19"/>
    <mergeCell ref="CD14:CF15"/>
    <mergeCell ref="CD23:CF24"/>
    <mergeCell ref="CD59:CF59"/>
    <mergeCell ref="AK60:AM61"/>
    <mergeCell ref="AN60:AP61"/>
    <mergeCell ref="CA60:CC61"/>
    <mergeCell ref="AK51:AM52"/>
    <mergeCell ref="AK26:AM27"/>
    <mergeCell ref="AN26:AP27"/>
    <mergeCell ref="AK29:AM30"/>
    <mergeCell ref="AN29:AP30"/>
    <mergeCell ref="CA26:CC27"/>
    <mergeCell ref="CA29:CC30"/>
    <mergeCell ref="AK32:AM33"/>
    <mergeCell ref="AN32:AP33"/>
    <mergeCell ref="AK35:AM36"/>
    <mergeCell ref="AN35:AP36"/>
    <mergeCell ref="AK38:AM39"/>
    <mergeCell ref="AN38:AP39"/>
    <mergeCell ref="CD26:CF27"/>
    <mergeCell ref="CD29:CF30"/>
    <mergeCell ref="CD32:CF33"/>
    <mergeCell ref="CD35:CF36"/>
    <mergeCell ref="CD38:CF39"/>
    <mergeCell ref="CD41:CF42"/>
    <mergeCell ref="AK82:AM82"/>
    <mergeCell ref="AN82:AP82"/>
    <mergeCell ref="CA82:CC82"/>
    <mergeCell ref="AK41:AM42"/>
    <mergeCell ref="AN41:AP42"/>
    <mergeCell ref="CA32:CC33"/>
    <mergeCell ref="CA35:CC36"/>
    <mergeCell ref="CA38:CC39"/>
    <mergeCell ref="CA41:CC42"/>
    <mergeCell ref="AK57:AM58"/>
    <mergeCell ref="AN57:AP58"/>
    <mergeCell ref="CA59:CC59"/>
    <mergeCell ref="AK63:AM64"/>
    <mergeCell ref="CA72:CC73"/>
    <mergeCell ref="AV75:BZ75"/>
    <mergeCell ref="AN63:AP64"/>
    <mergeCell ref="CA63:CC64"/>
    <mergeCell ref="AK66:AM67"/>
    <mergeCell ref="AN66:AP67"/>
    <mergeCell ref="CA66:CC67"/>
    <mergeCell ref="B96:CH96"/>
    <mergeCell ref="AK89:AM90"/>
    <mergeCell ref="AN89:AP90"/>
    <mergeCell ref="CA89:CC90"/>
    <mergeCell ref="CD89:CF90"/>
    <mergeCell ref="AK92:AM93"/>
    <mergeCell ref="AN92:AP93"/>
    <mergeCell ref="AK83:AM84"/>
    <mergeCell ref="AN83:AP84"/>
    <mergeCell ref="CA83:CC84"/>
    <mergeCell ref="CD83:CF84"/>
    <mergeCell ref="AK86:AM87"/>
    <mergeCell ref="AN86:AP87"/>
    <mergeCell ref="CA86:CC87"/>
    <mergeCell ref="CD86:CF87"/>
    <mergeCell ref="CD82:CF82"/>
    <mergeCell ref="AV44:BZ44"/>
    <mergeCell ref="AN51:AP52"/>
    <mergeCell ref="CA51:CC52"/>
    <mergeCell ref="CD51:CF52"/>
    <mergeCell ref="AK54:AM55"/>
    <mergeCell ref="AN54:AP55"/>
    <mergeCell ref="AK75:AM76"/>
    <mergeCell ref="AN75:AP76"/>
    <mergeCell ref="CA75:CC76"/>
    <mergeCell ref="CA54:CC55"/>
    <mergeCell ref="CD54:CF55"/>
    <mergeCell ref="CA57:CC58"/>
    <mergeCell ref="CD57:CF58"/>
    <mergeCell ref="CD60:CF61"/>
    <mergeCell ref="CD63:CF64"/>
    <mergeCell ref="CD66:CF67"/>
    <mergeCell ref="CD69:CF70"/>
    <mergeCell ref="CD72:CF73"/>
    <mergeCell ref="AK69:AM70"/>
    <mergeCell ref="AN69:AP70"/>
    <mergeCell ref="CA69:CC70"/>
    <mergeCell ref="AK72:AM73"/>
    <mergeCell ref="AN72:AP73"/>
    <mergeCell ref="CE2:CF2"/>
    <mergeCell ref="BW3:BX3"/>
    <mergeCell ref="BY3:BZ3"/>
    <mergeCell ref="CA3:CB3"/>
    <mergeCell ref="CD3:CE3"/>
    <mergeCell ref="CF3:CG3"/>
    <mergeCell ref="BU3:BV3"/>
    <mergeCell ref="BQ2:BR2"/>
    <mergeCell ref="BP3:BQ3"/>
    <mergeCell ref="BR3:BS3"/>
  </mergeCells>
  <printOptions horizontalCentered="1" verticalCentered="1"/>
  <pageMargins left="0.23622047244094491" right="0.23622047244094491" top="0.23622047244094491" bottom="0.23622047244094491" header="0" footer="0"/>
  <pageSetup paperSize="9" scale="2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tabColor rgb="FF92D050"/>
  </sheetPr>
  <dimension ref="A1:CH97"/>
  <sheetViews>
    <sheetView showGridLines="0" view="pageBreakPreview" topLeftCell="D1" zoomScale="40" zoomScaleNormal="50" zoomScaleSheetLayoutView="40" workbookViewId="0">
      <selection activeCell="AS23" sqref="AS23"/>
    </sheetView>
  </sheetViews>
  <sheetFormatPr defaultColWidth="2.33203125" defaultRowHeight="15"/>
  <cols>
    <col min="1" max="1" width="7.33203125" style="98" bestFit="1" customWidth="1"/>
    <col min="2" max="2" width="3.88671875" style="98" customWidth="1"/>
    <col min="3" max="3" width="10.5546875" style="98" customWidth="1"/>
    <col min="4" max="4" width="5.33203125" style="98" customWidth="1"/>
    <col min="5" max="45" width="3.88671875" style="98" customWidth="1"/>
    <col min="46" max="46" width="5.33203125" style="98" customWidth="1"/>
    <col min="47" max="86" width="3.88671875" style="98" customWidth="1"/>
    <col min="87" max="240" width="2.33203125" style="98"/>
    <col min="241" max="241" width="3.88671875" style="98" customWidth="1"/>
    <col min="242" max="242" width="9.109375" style="98" bestFit="1" customWidth="1"/>
    <col min="243" max="243" width="3.88671875" style="98" customWidth="1"/>
    <col min="244" max="247" width="1.33203125" style="98" customWidth="1"/>
    <col min="248" max="329" width="3.88671875" style="98" customWidth="1"/>
    <col min="330" max="496" width="2.33203125" style="98"/>
    <col min="497" max="497" width="3.88671875" style="98" customWidth="1"/>
    <col min="498" max="498" width="9.109375" style="98" bestFit="1" customWidth="1"/>
    <col min="499" max="499" width="3.88671875" style="98" customWidth="1"/>
    <col min="500" max="503" width="1.33203125" style="98" customWidth="1"/>
    <col min="504" max="585" width="3.88671875" style="98" customWidth="1"/>
    <col min="586" max="752" width="2.33203125" style="98"/>
    <col min="753" max="753" width="3.88671875" style="98" customWidth="1"/>
    <col min="754" max="754" width="9.109375" style="98" bestFit="1" customWidth="1"/>
    <col min="755" max="755" width="3.88671875" style="98" customWidth="1"/>
    <col min="756" max="759" width="1.33203125" style="98" customWidth="1"/>
    <col min="760" max="841" width="3.88671875" style="98" customWidth="1"/>
    <col min="842" max="1008" width="2.33203125" style="98"/>
    <col min="1009" max="1009" width="3.88671875" style="98" customWidth="1"/>
    <col min="1010" max="1010" width="9.109375" style="98" bestFit="1" customWidth="1"/>
    <col min="1011" max="1011" width="3.88671875" style="98" customWidth="1"/>
    <col min="1012" max="1015" width="1.33203125" style="98" customWidth="1"/>
    <col min="1016" max="1097" width="3.88671875" style="98" customWidth="1"/>
    <col min="1098" max="1264" width="2.33203125" style="98"/>
    <col min="1265" max="1265" width="3.88671875" style="98" customWidth="1"/>
    <col min="1266" max="1266" width="9.109375" style="98" bestFit="1" customWidth="1"/>
    <col min="1267" max="1267" width="3.88671875" style="98" customWidth="1"/>
    <col min="1268" max="1271" width="1.33203125" style="98" customWidth="1"/>
    <col min="1272" max="1353" width="3.88671875" style="98" customWidth="1"/>
    <col min="1354" max="1520" width="2.33203125" style="98"/>
    <col min="1521" max="1521" width="3.88671875" style="98" customWidth="1"/>
    <col min="1522" max="1522" width="9.109375" style="98" bestFit="1" customWidth="1"/>
    <col min="1523" max="1523" width="3.88671875" style="98" customWidth="1"/>
    <col min="1524" max="1527" width="1.33203125" style="98" customWidth="1"/>
    <col min="1528" max="1609" width="3.88671875" style="98" customWidth="1"/>
    <col min="1610" max="1776" width="2.33203125" style="98"/>
    <col min="1777" max="1777" width="3.88671875" style="98" customWidth="1"/>
    <col min="1778" max="1778" width="9.109375" style="98" bestFit="1" customWidth="1"/>
    <col min="1779" max="1779" width="3.88671875" style="98" customWidth="1"/>
    <col min="1780" max="1783" width="1.33203125" style="98" customWidth="1"/>
    <col min="1784" max="1865" width="3.88671875" style="98" customWidth="1"/>
    <col min="1866" max="2032" width="2.33203125" style="98"/>
    <col min="2033" max="2033" width="3.88671875" style="98" customWidth="1"/>
    <col min="2034" max="2034" width="9.109375" style="98" bestFit="1" customWidth="1"/>
    <col min="2035" max="2035" width="3.88671875" style="98" customWidth="1"/>
    <col min="2036" max="2039" width="1.33203125" style="98" customWidth="1"/>
    <col min="2040" max="2121" width="3.88671875" style="98" customWidth="1"/>
    <col min="2122" max="2288" width="2.33203125" style="98"/>
    <col min="2289" max="2289" width="3.88671875" style="98" customWidth="1"/>
    <col min="2290" max="2290" width="9.109375" style="98" bestFit="1" customWidth="1"/>
    <col min="2291" max="2291" width="3.88671875" style="98" customWidth="1"/>
    <col min="2292" max="2295" width="1.33203125" style="98" customWidth="1"/>
    <col min="2296" max="2377" width="3.88671875" style="98" customWidth="1"/>
    <col min="2378" max="2544" width="2.33203125" style="98"/>
    <col min="2545" max="2545" width="3.88671875" style="98" customWidth="1"/>
    <col min="2546" max="2546" width="9.109375" style="98" bestFit="1" customWidth="1"/>
    <col min="2547" max="2547" width="3.88671875" style="98" customWidth="1"/>
    <col min="2548" max="2551" width="1.33203125" style="98" customWidth="1"/>
    <col min="2552" max="2633" width="3.88671875" style="98" customWidth="1"/>
    <col min="2634" max="2800" width="2.33203125" style="98"/>
    <col min="2801" max="2801" width="3.88671875" style="98" customWidth="1"/>
    <col min="2802" max="2802" width="9.109375" style="98" bestFit="1" customWidth="1"/>
    <col min="2803" max="2803" width="3.88671875" style="98" customWidth="1"/>
    <col min="2804" max="2807" width="1.33203125" style="98" customWidth="1"/>
    <col min="2808" max="2889" width="3.88671875" style="98" customWidth="1"/>
    <col min="2890" max="3056" width="2.33203125" style="98"/>
    <col min="3057" max="3057" width="3.88671875" style="98" customWidth="1"/>
    <col min="3058" max="3058" width="9.109375" style="98" bestFit="1" customWidth="1"/>
    <col min="3059" max="3059" width="3.88671875" style="98" customWidth="1"/>
    <col min="3060" max="3063" width="1.33203125" style="98" customWidth="1"/>
    <col min="3064" max="3145" width="3.88671875" style="98" customWidth="1"/>
    <col min="3146" max="3312" width="2.33203125" style="98"/>
    <col min="3313" max="3313" width="3.88671875" style="98" customWidth="1"/>
    <col min="3314" max="3314" width="9.109375" style="98" bestFit="1" customWidth="1"/>
    <col min="3315" max="3315" width="3.88671875" style="98" customWidth="1"/>
    <col min="3316" max="3319" width="1.33203125" style="98" customWidth="1"/>
    <col min="3320" max="3401" width="3.88671875" style="98" customWidth="1"/>
    <col min="3402" max="3568" width="2.33203125" style="98"/>
    <col min="3569" max="3569" width="3.88671875" style="98" customWidth="1"/>
    <col min="3570" max="3570" width="9.109375" style="98" bestFit="1" customWidth="1"/>
    <col min="3571" max="3571" width="3.88671875" style="98" customWidth="1"/>
    <col min="3572" max="3575" width="1.33203125" style="98" customWidth="1"/>
    <col min="3576" max="3657" width="3.88671875" style="98" customWidth="1"/>
    <col min="3658" max="3824" width="2.33203125" style="98"/>
    <col min="3825" max="3825" width="3.88671875" style="98" customWidth="1"/>
    <col min="3826" max="3826" width="9.109375" style="98" bestFit="1" customWidth="1"/>
    <col min="3827" max="3827" width="3.88671875" style="98" customWidth="1"/>
    <col min="3828" max="3831" width="1.33203125" style="98" customWidth="1"/>
    <col min="3832" max="3913" width="3.88671875" style="98" customWidth="1"/>
    <col min="3914" max="4080" width="2.33203125" style="98"/>
    <col min="4081" max="4081" width="3.88671875" style="98" customWidth="1"/>
    <col min="4082" max="4082" width="9.109375" style="98" bestFit="1" customWidth="1"/>
    <col min="4083" max="4083" width="3.88671875" style="98" customWidth="1"/>
    <col min="4084" max="4087" width="1.33203125" style="98" customWidth="1"/>
    <col min="4088" max="4169" width="3.88671875" style="98" customWidth="1"/>
    <col min="4170" max="4336" width="2.33203125" style="98"/>
    <col min="4337" max="4337" width="3.88671875" style="98" customWidth="1"/>
    <col min="4338" max="4338" width="9.109375" style="98" bestFit="1" customWidth="1"/>
    <col min="4339" max="4339" width="3.88671875" style="98" customWidth="1"/>
    <col min="4340" max="4343" width="1.33203125" style="98" customWidth="1"/>
    <col min="4344" max="4425" width="3.88671875" style="98" customWidth="1"/>
    <col min="4426" max="4592" width="2.33203125" style="98"/>
    <col min="4593" max="4593" width="3.88671875" style="98" customWidth="1"/>
    <col min="4594" max="4594" width="9.109375" style="98" bestFit="1" customWidth="1"/>
    <col min="4595" max="4595" width="3.88671875" style="98" customWidth="1"/>
    <col min="4596" max="4599" width="1.33203125" style="98" customWidth="1"/>
    <col min="4600" max="4681" width="3.88671875" style="98" customWidth="1"/>
    <col min="4682" max="4848" width="2.33203125" style="98"/>
    <col min="4849" max="4849" width="3.88671875" style="98" customWidth="1"/>
    <col min="4850" max="4850" width="9.109375" style="98" bestFit="1" customWidth="1"/>
    <col min="4851" max="4851" width="3.88671875" style="98" customWidth="1"/>
    <col min="4852" max="4855" width="1.33203125" style="98" customWidth="1"/>
    <col min="4856" max="4937" width="3.88671875" style="98" customWidth="1"/>
    <col min="4938" max="5104" width="2.33203125" style="98"/>
    <col min="5105" max="5105" width="3.88671875" style="98" customWidth="1"/>
    <col min="5106" max="5106" width="9.109375" style="98" bestFit="1" customWidth="1"/>
    <col min="5107" max="5107" width="3.88671875" style="98" customWidth="1"/>
    <col min="5108" max="5111" width="1.33203125" style="98" customWidth="1"/>
    <col min="5112" max="5193" width="3.88671875" style="98" customWidth="1"/>
    <col min="5194" max="5360" width="2.33203125" style="98"/>
    <col min="5361" max="5361" width="3.88671875" style="98" customWidth="1"/>
    <col min="5362" max="5362" width="9.109375" style="98" bestFit="1" customWidth="1"/>
    <col min="5363" max="5363" width="3.88671875" style="98" customWidth="1"/>
    <col min="5364" max="5367" width="1.33203125" style="98" customWidth="1"/>
    <col min="5368" max="5449" width="3.88671875" style="98" customWidth="1"/>
    <col min="5450" max="5616" width="2.33203125" style="98"/>
    <col min="5617" max="5617" width="3.88671875" style="98" customWidth="1"/>
    <col min="5618" max="5618" width="9.109375" style="98" bestFit="1" customWidth="1"/>
    <col min="5619" max="5619" width="3.88671875" style="98" customWidth="1"/>
    <col min="5620" max="5623" width="1.33203125" style="98" customWidth="1"/>
    <col min="5624" max="5705" width="3.88671875" style="98" customWidth="1"/>
    <col min="5706" max="5872" width="2.33203125" style="98"/>
    <col min="5873" max="5873" width="3.88671875" style="98" customWidth="1"/>
    <col min="5874" max="5874" width="9.109375" style="98" bestFit="1" customWidth="1"/>
    <col min="5875" max="5875" width="3.88671875" style="98" customWidth="1"/>
    <col min="5876" max="5879" width="1.33203125" style="98" customWidth="1"/>
    <col min="5880" max="5961" width="3.88671875" style="98" customWidth="1"/>
    <col min="5962" max="6128" width="2.33203125" style="98"/>
    <col min="6129" max="6129" width="3.88671875" style="98" customWidth="1"/>
    <col min="6130" max="6130" width="9.109375" style="98" bestFit="1" customWidth="1"/>
    <col min="6131" max="6131" width="3.88671875" style="98" customWidth="1"/>
    <col min="6132" max="6135" width="1.33203125" style="98" customWidth="1"/>
    <col min="6136" max="6217" width="3.88671875" style="98" customWidth="1"/>
    <col min="6218" max="6384" width="2.33203125" style="98"/>
    <col min="6385" max="6385" width="3.88671875" style="98" customWidth="1"/>
    <col min="6386" max="6386" width="9.109375" style="98" bestFit="1" customWidth="1"/>
    <col min="6387" max="6387" width="3.88671875" style="98" customWidth="1"/>
    <col min="6388" max="6391" width="1.33203125" style="98" customWidth="1"/>
    <col min="6392" max="6473" width="3.88671875" style="98" customWidth="1"/>
    <col min="6474" max="6640" width="2.33203125" style="98"/>
    <col min="6641" max="6641" width="3.88671875" style="98" customWidth="1"/>
    <col min="6642" max="6642" width="9.109375" style="98" bestFit="1" customWidth="1"/>
    <col min="6643" max="6643" width="3.88671875" style="98" customWidth="1"/>
    <col min="6644" max="6647" width="1.33203125" style="98" customWidth="1"/>
    <col min="6648" max="6729" width="3.88671875" style="98" customWidth="1"/>
    <col min="6730" max="6896" width="2.33203125" style="98"/>
    <col min="6897" max="6897" width="3.88671875" style="98" customWidth="1"/>
    <col min="6898" max="6898" width="9.109375" style="98" bestFit="1" customWidth="1"/>
    <col min="6899" max="6899" width="3.88671875" style="98" customWidth="1"/>
    <col min="6900" max="6903" width="1.33203125" style="98" customWidth="1"/>
    <col min="6904" max="6985" width="3.88671875" style="98" customWidth="1"/>
    <col min="6986" max="7152" width="2.33203125" style="98"/>
    <col min="7153" max="7153" width="3.88671875" style="98" customWidth="1"/>
    <col min="7154" max="7154" width="9.109375" style="98" bestFit="1" customWidth="1"/>
    <col min="7155" max="7155" width="3.88671875" style="98" customWidth="1"/>
    <col min="7156" max="7159" width="1.33203125" style="98" customWidth="1"/>
    <col min="7160" max="7241" width="3.88671875" style="98" customWidth="1"/>
    <col min="7242" max="7408" width="2.33203125" style="98"/>
    <col min="7409" max="7409" width="3.88671875" style="98" customWidth="1"/>
    <col min="7410" max="7410" width="9.109375" style="98" bestFit="1" customWidth="1"/>
    <col min="7411" max="7411" width="3.88671875" style="98" customWidth="1"/>
    <col min="7412" max="7415" width="1.33203125" style="98" customWidth="1"/>
    <col min="7416" max="7497" width="3.88671875" style="98" customWidth="1"/>
    <col min="7498" max="7664" width="2.33203125" style="98"/>
    <col min="7665" max="7665" width="3.88671875" style="98" customWidth="1"/>
    <col min="7666" max="7666" width="9.109375" style="98" bestFit="1" customWidth="1"/>
    <col min="7667" max="7667" width="3.88671875" style="98" customWidth="1"/>
    <col min="7668" max="7671" width="1.33203125" style="98" customWidth="1"/>
    <col min="7672" max="7753" width="3.88671875" style="98" customWidth="1"/>
    <col min="7754" max="7920" width="2.33203125" style="98"/>
    <col min="7921" max="7921" width="3.88671875" style="98" customWidth="1"/>
    <col min="7922" max="7922" width="9.109375" style="98" bestFit="1" customWidth="1"/>
    <col min="7923" max="7923" width="3.88671875" style="98" customWidth="1"/>
    <col min="7924" max="7927" width="1.33203125" style="98" customWidth="1"/>
    <col min="7928" max="8009" width="3.88671875" style="98" customWidth="1"/>
    <col min="8010" max="8176" width="2.33203125" style="98"/>
    <col min="8177" max="8177" width="3.88671875" style="98" customWidth="1"/>
    <col min="8178" max="8178" width="9.109375" style="98" bestFit="1" customWidth="1"/>
    <col min="8179" max="8179" width="3.88671875" style="98" customWidth="1"/>
    <col min="8180" max="8183" width="1.33203125" style="98" customWidth="1"/>
    <col min="8184" max="8265" width="3.88671875" style="98" customWidth="1"/>
    <col min="8266" max="8432" width="2.33203125" style="98"/>
    <col min="8433" max="8433" width="3.88671875" style="98" customWidth="1"/>
    <col min="8434" max="8434" width="9.109375" style="98" bestFit="1" customWidth="1"/>
    <col min="8435" max="8435" width="3.88671875" style="98" customWidth="1"/>
    <col min="8436" max="8439" width="1.33203125" style="98" customWidth="1"/>
    <col min="8440" max="8521" width="3.88671875" style="98" customWidth="1"/>
    <col min="8522" max="8688" width="2.33203125" style="98"/>
    <col min="8689" max="8689" width="3.88671875" style="98" customWidth="1"/>
    <col min="8690" max="8690" width="9.109375" style="98" bestFit="1" customWidth="1"/>
    <col min="8691" max="8691" width="3.88671875" style="98" customWidth="1"/>
    <col min="8692" max="8695" width="1.33203125" style="98" customWidth="1"/>
    <col min="8696" max="8777" width="3.88671875" style="98" customWidth="1"/>
    <col min="8778" max="8944" width="2.33203125" style="98"/>
    <col min="8945" max="8945" width="3.88671875" style="98" customWidth="1"/>
    <col min="8946" max="8946" width="9.109375" style="98" bestFit="1" customWidth="1"/>
    <col min="8947" max="8947" width="3.88671875" style="98" customWidth="1"/>
    <col min="8948" max="8951" width="1.33203125" style="98" customWidth="1"/>
    <col min="8952" max="9033" width="3.88671875" style="98" customWidth="1"/>
    <col min="9034" max="9200" width="2.33203125" style="98"/>
    <col min="9201" max="9201" width="3.88671875" style="98" customWidth="1"/>
    <col min="9202" max="9202" width="9.109375" style="98" bestFit="1" customWidth="1"/>
    <col min="9203" max="9203" width="3.88671875" style="98" customWidth="1"/>
    <col min="9204" max="9207" width="1.33203125" style="98" customWidth="1"/>
    <col min="9208" max="9289" width="3.88671875" style="98" customWidth="1"/>
    <col min="9290" max="9456" width="2.33203125" style="98"/>
    <col min="9457" max="9457" width="3.88671875" style="98" customWidth="1"/>
    <col min="9458" max="9458" width="9.109375" style="98" bestFit="1" customWidth="1"/>
    <col min="9459" max="9459" width="3.88671875" style="98" customWidth="1"/>
    <col min="9460" max="9463" width="1.33203125" style="98" customWidth="1"/>
    <col min="9464" max="9545" width="3.88671875" style="98" customWidth="1"/>
    <col min="9546" max="9712" width="2.33203125" style="98"/>
    <col min="9713" max="9713" width="3.88671875" style="98" customWidth="1"/>
    <col min="9714" max="9714" width="9.109375" style="98" bestFit="1" customWidth="1"/>
    <col min="9715" max="9715" width="3.88671875" style="98" customWidth="1"/>
    <col min="9716" max="9719" width="1.33203125" style="98" customWidth="1"/>
    <col min="9720" max="9801" width="3.88671875" style="98" customWidth="1"/>
    <col min="9802" max="9968" width="2.33203125" style="98"/>
    <col min="9969" max="9969" width="3.88671875" style="98" customWidth="1"/>
    <col min="9970" max="9970" width="9.109375" style="98" bestFit="1" customWidth="1"/>
    <col min="9971" max="9971" width="3.88671875" style="98" customWidth="1"/>
    <col min="9972" max="9975" width="1.33203125" style="98" customWidth="1"/>
    <col min="9976" max="10057" width="3.88671875" style="98" customWidth="1"/>
    <col min="10058" max="10224" width="2.33203125" style="98"/>
    <col min="10225" max="10225" width="3.88671875" style="98" customWidth="1"/>
    <col min="10226" max="10226" width="9.109375" style="98" bestFit="1" customWidth="1"/>
    <col min="10227" max="10227" width="3.88671875" style="98" customWidth="1"/>
    <col min="10228" max="10231" width="1.33203125" style="98" customWidth="1"/>
    <col min="10232" max="10313" width="3.88671875" style="98" customWidth="1"/>
    <col min="10314" max="10480" width="2.33203125" style="98"/>
    <col min="10481" max="10481" width="3.88671875" style="98" customWidth="1"/>
    <col min="10482" max="10482" width="9.109375" style="98" bestFit="1" customWidth="1"/>
    <col min="10483" max="10483" width="3.88671875" style="98" customWidth="1"/>
    <col min="10484" max="10487" width="1.33203125" style="98" customWidth="1"/>
    <col min="10488" max="10569" width="3.88671875" style="98" customWidth="1"/>
    <col min="10570" max="10736" width="2.33203125" style="98"/>
    <col min="10737" max="10737" width="3.88671875" style="98" customWidth="1"/>
    <col min="10738" max="10738" width="9.109375" style="98" bestFit="1" customWidth="1"/>
    <col min="10739" max="10739" width="3.88671875" style="98" customWidth="1"/>
    <col min="10740" max="10743" width="1.33203125" style="98" customWidth="1"/>
    <col min="10744" max="10825" width="3.88671875" style="98" customWidth="1"/>
    <col min="10826" max="10992" width="2.33203125" style="98"/>
    <col min="10993" max="10993" width="3.88671875" style="98" customWidth="1"/>
    <col min="10994" max="10994" width="9.109375" style="98" bestFit="1" customWidth="1"/>
    <col min="10995" max="10995" width="3.88671875" style="98" customWidth="1"/>
    <col min="10996" max="10999" width="1.33203125" style="98" customWidth="1"/>
    <col min="11000" max="11081" width="3.88671875" style="98" customWidth="1"/>
    <col min="11082" max="11248" width="2.33203125" style="98"/>
    <col min="11249" max="11249" width="3.88671875" style="98" customWidth="1"/>
    <col min="11250" max="11250" width="9.109375" style="98" bestFit="1" customWidth="1"/>
    <col min="11251" max="11251" width="3.88671875" style="98" customWidth="1"/>
    <col min="11252" max="11255" width="1.33203125" style="98" customWidth="1"/>
    <col min="11256" max="11337" width="3.88671875" style="98" customWidth="1"/>
    <col min="11338" max="11504" width="2.33203125" style="98"/>
    <col min="11505" max="11505" width="3.88671875" style="98" customWidth="1"/>
    <col min="11506" max="11506" width="9.109375" style="98" bestFit="1" customWidth="1"/>
    <col min="11507" max="11507" width="3.88671875" style="98" customWidth="1"/>
    <col min="11508" max="11511" width="1.33203125" style="98" customWidth="1"/>
    <col min="11512" max="11593" width="3.88671875" style="98" customWidth="1"/>
    <col min="11594" max="11760" width="2.33203125" style="98"/>
    <col min="11761" max="11761" width="3.88671875" style="98" customWidth="1"/>
    <col min="11762" max="11762" width="9.109375" style="98" bestFit="1" customWidth="1"/>
    <col min="11763" max="11763" width="3.88671875" style="98" customWidth="1"/>
    <col min="11764" max="11767" width="1.33203125" style="98" customWidth="1"/>
    <col min="11768" max="11849" width="3.88671875" style="98" customWidth="1"/>
    <col min="11850" max="12016" width="2.33203125" style="98"/>
    <col min="12017" max="12017" width="3.88671875" style="98" customWidth="1"/>
    <col min="12018" max="12018" width="9.109375" style="98" bestFit="1" customWidth="1"/>
    <col min="12019" max="12019" width="3.88671875" style="98" customWidth="1"/>
    <col min="12020" max="12023" width="1.33203125" style="98" customWidth="1"/>
    <col min="12024" max="12105" width="3.88671875" style="98" customWidth="1"/>
    <col min="12106" max="12272" width="2.33203125" style="98"/>
    <col min="12273" max="12273" width="3.88671875" style="98" customWidth="1"/>
    <col min="12274" max="12274" width="9.109375" style="98" bestFit="1" customWidth="1"/>
    <col min="12275" max="12275" width="3.88671875" style="98" customWidth="1"/>
    <col min="12276" max="12279" width="1.33203125" style="98" customWidth="1"/>
    <col min="12280" max="12361" width="3.88671875" style="98" customWidth="1"/>
    <col min="12362" max="12528" width="2.33203125" style="98"/>
    <col min="12529" max="12529" width="3.88671875" style="98" customWidth="1"/>
    <col min="12530" max="12530" width="9.109375" style="98" bestFit="1" customWidth="1"/>
    <col min="12531" max="12531" width="3.88671875" style="98" customWidth="1"/>
    <col min="12532" max="12535" width="1.33203125" style="98" customWidth="1"/>
    <col min="12536" max="12617" width="3.88671875" style="98" customWidth="1"/>
    <col min="12618" max="12784" width="2.33203125" style="98"/>
    <col min="12785" max="12785" width="3.88671875" style="98" customWidth="1"/>
    <col min="12786" max="12786" width="9.109375" style="98" bestFit="1" customWidth="1"/>
    <col min="12787" max="12787" width="3.88671875" style="98" customWidth="1"/>
    <col min="12788" max="12791" width="1.33203125" style="98" customWidth="1"/>
    <col min="12792" max="12873" width="3.88671875" style="98" customWidth="1"/>
    <col min="12874" max="13040" width="2.33203125" style="98"/>
    <col min="13041" max="13041" width="3.88671875" style="98" customWidth="1"/>
    <col min="13042" max="13042" width="9.109375" style="98" bestFit="1" customWidth="1"/>
    <col min="13043" max="13043" width="3.88671875" style="98" customWidth="1"/>
    <col min="13044" max="13047" width="1.33203125" style="98" customWidth="1"/>
    <col min="13048" max="13129" width="3.88671875" style="98" customWidth="1"/>
    <col min="13130" max="13296" width="2.33203125" style="98"/>
    <col min="13297" max="13297" width="3.88671875" style="98" customWidth="1"/>
    <col min="13298" max="13298" width="9.109375" style="98" bestFit="1" customWidth="1"/>
    <col min="13299" max="13299" width="3.88671875" style="98" customWidth="1"/>
    <col min="13300" max="13303" width="1.33203125" style="98" customWidth="1"/>
    <col min="13304" max="13385" width="3.88671875" style="98" customWidth="1"/>
    <col min="13386" max="13552" width="2.33203125" style="98"/>
    <col min="13553" max="13553" width="3.88671875" style="98" customWidth="1"/>
    <col min="13554" max="13554" width="9.109375" style="98" bestFit="1" customWidth="1"/>
    <col min="13555" max="13555" width="3.88671875" style="98" customWidth="1"/>
    <col min="13556" max="13559" width="1.33203125" style="98" customWidth="1"/>
    <col min="13560" max="13641" width="3.88671875" style="98" customWidth="1"/>
    <col min="13642" max="13808" width="2.33203125" style="98"/>
    <col min="13809" max="13809" width="3.88671875" style="98" customWidth="1"/>
    <col min="13810" max="13810" width="9.109375" style="98" bestFit="1" customWidth="1"/>
    <col min="13811" max="13811" width="3.88671875" style="98" customWidth="1"/>
    <col min="13812" max="13815" width="1.33203125" style="98" customWidth="1"/>
    <col min="13816" max="13897" width="3.88671875" style="98" customWidth="1"/>
    <col min="13898" max="14064" width="2.33203125" style="98"/>
    <col min="14065" max="14065" width="3.88671875" style="98" customWidth="1"/>
    <col min="14066" max="14066" width="9.109375" style="98" bestFit="1" customWidth="1"/>
    <col min="14067" max="14067" width="3.88671875" style="98" customWidth="1"/>
    <col min="14068" max="14071" width="1.33203125" style="98" customWidth="1"/>
    <col min="14072" max="14153" width="3.88671875" style="98" customWidth="1"/>
    <col min="14154" max="14320" width="2.33203125" style="98"/>
    <col min="14321" max="14321" width="3.88671875" style="98" customWidth="1"/>
    <col min="14322" max="14322" width="9.109375" style="98" bestFit="1" customWidth="1"/>
    <col min="14323" max="14323" width="3.88671875" style="98" customWidth="1"/>
    <col min="14324" max="14327" width="1.33203125" style="98" customWidth="1"/>
    <col min="14328" max="14409" width="3.88671875" style="98" customWidth="1"/>
    <col min="14410" max="14576" width="2.33203125" style="98"/>
    <col min="14577" max="14577" width="3.88671875" style="98" customWidth="1"/>
    <col min="14578" max="14578" width="9.109375" style="98" bestFit="1" customWidth="1"/>
    <col min="14579" max="14579" width="3.88671875" style="98" customWidth="1"/>
    <col min="14580" max="14583" width="1.33203125" style="98" customWidth="1"/>
    <col min="14584" max="14665" width="3.88671875" style="98" customWidth="1"/>
    <col min="14666" max="14832" width="2.33203125" style="98"/>
    <col min="14833" max="14833" width="3.88671875" style="98" customWidth="1"/>
    <col min="14834" max="14834" width="9.109375" style="98" bestFit="1" customWidth="1"/>
    <col min="14835" max="14835" width="3.88671875" style="98" customWidth="1"/>
    <col min="14836" max="14839" width="1.33203125" style="98" customWidth="1"/>
    <col min="14840" max="14921" width="3.88671875" style="98" customWidth="1"/>
    <col min="14922" max="15088" width="2.33203125" style="98"/>
    <col min="15089" max="15089" width="3.88671875" style="98" customWidth="1"/>
    <col min="15090" max="15090" width="9.109375" style="98" bestFit="1" customWidth="1"/>
    <col min="15091" max="15091" width="3.88671875" style="98" customWidth="1"/>
    <col min="15092" max="15095" width="1.33203125" style="98" customWidth="1"/>
    <col min="15096" max="15177" width="3.88671875" style="98" customWidth="1"/>
    <col min="15178" max="15344" width="2.33203125" style="98"/>
    <col min="15345" max="15345" width="3.88671875" style="98" customWidth="1"/>
    <col min="15346" max="15346" width="9.109375" style="98" bestFit="1" customWidth="1"/>
    <col min="15347" max="15347" width="3.88671875" style="98" customWidth="1"/>
    <col min="15348" max="15351" width="1.33203125" style="98" customWidth="1"/>
    <col min="15352" max="15433" width="3.88671875" style="98" customWidth="1"/>
    <col min="15434" max="15600" width="2.33203125" style="98"/>
    <col min="15601" max="15601" width="3.88671875" style="98" customWidth="1"/>
    <col min="15602" max="15602" width="9.109375" style="98" bestFit="1" customWidth="1"/>
    <col min="15603" max="15603" width="3.88671875" style="98" customWidth="1"/>
    <col min="15604" max="15607" width="1.33203125" style="98" customWidth="1"/>
    <col min="15608" max="15689" width="3.88671875" style="98" customWidth="1"/>
    <col min="15690" max="15856" width="2.33203125" style="98"/>
    <col min="15857" max="15857" width="3.88671875" style="98" customWidth="1"/>
    <col min="15858" max="15858" width="9.109375" style="98" bestFit="1" customWidth="1"/>
    <col min="15859" max="15859" width="3.88671875" style="98" customWidth="1"/>
    <col min="15860" max="15863" width="1.33203125" style="98" customWidth="1"/>
    <col min="15864" max="15945" width="3.88671875" style="98" customWidth="1"/>
    <col min="15946" max="16112" width="2.33203125" style="98"/>
    <col min="16113" max="16113" width="3.88671875" style="98" customWidth="1"/>
    <col min="16114" max="16114" width="9.109375" style="98" bestFit="1" customWidth="1"/>
    <col min="16115" max="16115" width="3.88671875" style="98" customWidth="1"/>
    <col min="16116" max="16119" width="1.33203125" style="98" customWidth="1"/>
    <col min="16120" max="16201" width="3.88671875" style="98" customWidth="1"/>
    <col min="16202" max="16384" width="2.33203125" style="98"/>
  </cols>
  <sheetData>
    <row r="1" spans="2:86" ht="24.75" customHeight="1" thickBot="1"/>
    <row r="2" spans="2:86" ht="20.25" customHeigh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125"/>
      <c r="CA2" s="125"/>
      <c r="CB2" s="125"/>
      <c r="CC2" s="125"/>
      <c r="CD2" s="125"/>
      <c r="CE2" s="125"/>
      <c r="CF2" s="125"/>
      <c r="CG2" s="125"/>
      <c r="CH2" s="126"/>
    </row>
    <row r="3" spans="2:86" ht="36" customHeight="1">
      <c r="B3" s="100"/>
      <c r="C3" s="3661" t="s">
        <v>864</v>
      </c>
      <c r="D3" s="3662"/>
      <c r="E3" s="3662"/>
      <c r="F3" s="3662"/>
      <c r="G3" s="3662"/>
      <c r="H3" s="3662"/>
      <c r="I3" s="3662"/>
      <c r="J3" s="3662"/>
      <c r="K3" s="3662"/>
      <c r="L3" s="3662"/>
      <c r="M3" s="3662"/>
      <c r="N3" s="3663"/>
      <c r="O3" s="3667" t="s">
        <v>255</v>
      </c>
      <c r="P3" s="3668"/>
      <c r="Q3" s="3669"/>
      <c r="R3" s="20"/>
      <c r="S3" s="101" t="s">
        <v>1193</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Z3" s="104"/>
      <c r="CA3" s="104"/>
      <c r="CB3" s="104"/>
      <c r="CH3" s="103"/>
    </row>
    <row r="4" spans="2:86" ht="36" customHeight="1">
      <c r="B4" s="100"/>
      <c r="C4" s="3664"/>
      <c r="D4" s="3665"/>
      <c r="E4" s="3665"/>
      <c r="F4" s="3665"/>
      <c r="G4" s="3665"/>
      <c r="H4" s="3665"/>
      <c r="I4" s="3665"/>
      <c r="J4" s="3665"/>
      <c r="K4" s="3665"/>
      <c r="L4" s="3665"/>
      <c r="M4" s="3665"/>
      <c r="N4" s="3666"/>
      <c r="O4" s="3670"/>
      <c r="P4" s="3671"/>
      <c r="Q4" s="3672"/>
      <c r="R4" s="20"/>
      <c r="S4" s="105" t="s">
        <v>1194</v>
      </c>
      <c r="T4" s="23"/>
      <c r="U4" s="23"/>
      <c r="V4" s="23"/>
      <c r="W4" s="23"/>
      <c r="X4" s="23"/>
      <c r="Y4" s="23"/>
      <c r="Z4" s="23"/>
      <c r="AA4" s="23"/>
      <c r="AB4" s="23"/>
      <c r="AC4" s="23"/>
      <c r="AD4" s="23"/>
      <c r="AE4" s="23"/>
      <c r="AF4" s="23"/>
      <c r="AG4" s="23"/>
      <c r="AH4" s="23"/>
      <c r="AI4" s="23"/>
      <c r="AJ4" s="23"/>
      <c r="AK4" s="20"/>
      <c r="AL4" s="20"/>
      <c r="AM4" s="20"/>
      <c r="AN4" s="20"/>
      <c r="AO4" s="101"/>
      <c r="AP4" s="101"/>
      <c r="AQ4" s="101"/>
      <c r="CH4" s="103"/>
    </row>
    <row r="5" spans="2:86" ht="30" customHeight="1">
      <c r="B5" s="100"/>
      <c r="C5" s="2"/>
      <c r="D5" s="2"/>
      <c r="E5" s="2"/>
      <c r="F5" s="2"/>
      <c r="G5" s="2"/>
      <c r="H5" s="2"/>
      <c r="I5" s="2"/>
      <c r="J5" s="2"/>
      <c r="K5" s="2"/>
      <c r="L5" s="2"/>
      <c r="M5" s="2"/>
      <c r="N5" s="2"/>
      <c r="O5" s="608"/>
      <c r="P5" s="608"/>
      <c r="Q5" s="608"/>
      <c r="R5" s="20"/>
      <c r="S5" s="223"/>
      <c r="T5" s="23"/>
      <c r="U5" s="23"/>
      <c r="V5" s="23"/>
      <c r="W5" s="23"/>
      <c r="X5" s="23"/>
      <c r="Y5" s="23"/>
      <c r="Z5" s="23"/>
      <c r="AA5" s="23"/>
      <c r="AB5" s="23"/>
      <c r="AC5" s="23"/>
      <c r="AD5" s="23"/>
      <c r="AE5" s="23"/>
      <c r="AF5" s="23"/>
      <c r="AG5" s="23"/>
      <c r="AH5" s="23"/>
      <c r="AI5" s="23"/>
      <c r="AJ5" s="23"/>
      <c r="AK5" s="20"/>
      <c r="AL5" s="20"/>
      <c r="AM5" s="20"/>
      <c r="AN5" s="20"/>
      <c r="AO5" s="101"/>
      <c r="AP5" s="101"/>
      <c r="AQ5" s="101"/>
      <c r="CH5" s="103"/>
    </row>
    <row r="6" spans="2:86" ht="30" customHeight="1">
      <c r="B6" s="100"/>
      <c r="C6" s="609"/>
      <c r="D6" s="2"/>
      <c r="E6" s="2"/>
      <c r="F6" s="2"/>
      <c r="G6" s="2"/>
      <c r="H6" s="2"/>
      <c r="I6" s="2"/>
      <c r="J6" s="2"/>
      <c r="K6" s="2"/>
      <c r="L6" s="2"/>
      <c r="M6" s="2"/>
      <c r="N6" s="2"/>
      <c r="O6" s="608"/>
      <c r="P6" s="608"/>
      <c r="Q6" s="608"/>
      <c r="R6" s="20"/>
      <c r="S6" s="223"/>
      <c r="T6" s="23"/>
      <c r="U6" s="23"/>
      <c r="V6" s="23"/>
      <c r="W6" s="23"/>
      <c r="X6" s="23"/>
      <c r="Y6" s="23"/>
      <c r="Z6" s="23"/>
      <c r="AA6" s="23"/>
      <c r="AB6" s="23"/>
      <c r="AC6" s="23"/>
      <c r="AD6" s="23"/>
      <c r="AE6" s="23"/>
      <c r="AF6" s="23"/>
      <c r="AG6" s="23"/>
      <c r="AH6" s="23"/>
      <c r="AI6" s="23"/>
      <c r="AJ6" s="23"/>
      <c r="AK6" s="20"/>
      <c r="AL6" s="20"/>
      <c r="AM6" s="20"/>
      <c r="AN6" s="20"/>
      <c r="AO6" s="101"/>
      <c r="AP6" s="101"/>
      <c r="AQ6" s="101"/>
      <c r="CH6" s="103"/>
    </row>
    <row r="7" spans="2:86" s="24" customFormat="1" ht="30" customHeight="1">
      <c r="B7" s="610"/>
      <c r="C7" s="1126" t="s">
        <v>692</v>
      </c>
      <c r="D7" s="313" t="s">
        <v>2774</v>
      </c>
      <c r="F7" s="549"/>
      <c r="G7" s="549"/>
      <c r="H7" s="549"/>
      <c r="I7" s="549"/>
      <c r="J7" s="551"/>
      <c r="K7" s="551"/>
      <c r="L7" s="551"/>
      <c r="M7" s="551"/>
      <c r="P7" s="551"/>
      <c r="Q7" s="551"/>
      <c r="CH7" s="113"/>
    </row>
    <row r="8" spans="2:86" s="24" customFormat="1" ht="30" customHeight="1">
      <c r="B8" s="610"/>
      <c r="C8" s="313"/>
      <c r="D8" s="131" t="s">
        <v>2775</v>
      </c>
      <c r="F8" s="549"/>
      <c r="G8" s="549"/>
      <c r="H8" s="549"/>
      <c r="I8" s="549"/>
      <c r="J8" s="551"/>
      <c r="K8" s="551"/>
      <c r="L8" s="551"/>
      <c r="M8" s="551"/>
      <c r="P8" s="551"/>
      <c r="Q8" s="551"/>
      <c r="CH8" s="113"/>
    </row>
    <row r="9" spans="2:86" s="24" customFormat="1" ht="30" customHeight="1">
      <c r="B9" s="610"/>
      <c r="C9" s="313"/>
      <c r="D9" s="131"/>
      <c r="F9" s="549"/>
      <c r="G9" s="549"/>
      <c r="H9" s="549"/>
      <c r="I9" s="549"/>
      <c r="J9" s="551"/>
      <c r="K9" s="551"/>
      <c r="L9" s="551"/>
      <c r="M9" s="551"/>
      <c r="P9" s="551"/>
      <c r="Q9" s="551"/>
      <c r="CH9" s="113"/>
    </row>
    <row r="10" spans="2:86" s="24" customFormat="1" ht="30" customHeight="1">
      <c r="B10" s="610"/>
      <c r="C10" s="313"/>
      <c r="D10" s="547" t="s">
        <v>999</v>
      </c>
      <c r="E10" s="198"/>
      <c r="G10" s="548"/>
      <c r="H10" s="548"/>
      <c r="I10" s="31"/>
      <c r="J10" s="31"/>
      <c r="K10" s="31"/>
      <c r="L10" s="31"/>
      <c r="M10" s="31"/>
      <c r="N10" s="31"/>
      <c r="O10" s="31"/>
      <c r="P10" s="31"/>
      <c r="Q10" s="31"/>
      <c r="R10" s="23"/>
      <c r="S10" s="23"/>
      <c r="T10" s="23"/>
      <c r="U10" s="23"/>
      <c r="V10" s="23"/>
      <c r="W10" s="23"/>
      <c r="X10" s="23"/>
      <c r="Y10" s="23"/>
      <c r="Z10" s="23"/>
      <c r="AA10" s="23"/>
      <c r="AB10" s="23"/>
      <c r="AC10" s="23"/>
      <c r="AD10" s="23"/>
      <c r="AE10" s="23"/>
      <c r="AF10" s="23"/>
      <c r="CH10" s="113"/>
    </row>
    <row r="11" spans="2:86" s="24" customFormat="1" ht="30" customHeight="1">
      <c r="B11" s="610"/>
      <c r="C11" s="313"/>
      <c r="D11" s="3673" t="s">
        <v>21</v>
      </c>
      <c r="E11" s="3674"/>
      <c r="F11" s="3676"/>
      <c r="G11" s="3677"/>
      <c r="H11" s="3678"/>
      <c r="I11" s="549"/>
      <c r="J11" s="3682" t="s">
        <v>2776</v>
      </c>
      <c r="K11" s="3682"/>
      <c r="L11" s="3682"/>
      <c r="M11" s="3682"/>
      <c r="N11" s="3682"/>
      <c r="O11" s="3682"/>
      <c r="P11" s="3682"/>
      <c r="Q11" s="3682"/>
      <c r="R11" s="3682"/>
      <c r="S11" s="3682"/>
      <c r="T11" s="3682"/>
      <c r="U11" s="3682"/>
      <c r="V11" s="3682"/>
      <c r="W11" s="3682"/>
      <c r="X11" s="550"/>
      <c r="Y11" s="550"/>
      <c r="Z11" s="550"/>
      <c r="AA11" s="550"/>
      <c r="AB11" s="550"/>
      <c r="AC11" s="550"/>
      <c r="AD11" s="550"/>
      <c r="AE11" s="550"/>
      <c r="AF11" s="550"/>
      <c r="CH11" s="113"/>
    </row>
    <row r="12" spans="2:86" s="24" customFormat="1" ht="30" customHeight="1">
      <c r="B12" s="610"/>
      <c r="C12" s="313"/>
      <c r="D12" s="3675"/>
      <c r="E12" s="3674"/>
      <c r="F12" s="3679"/>
      <c r="G12" s="3680"/>
      <c r="H12" s="3681"/>
      <c r="I12" s="549"/>
      <c r="J12" s="3682"/>
      <c r="K12" s="3682"/>
      <c r="L12" s="3682"/>
      <c r="M12" s="3682"/>
      <c r="N12" s="3682"/>
      <c r="O12" s="3682"/>
      <c r="P12" s="3682"/>
      <c r="Q12" s="3682"/>
      <c r="R12" s="3682"/>
      <c r="S12" s="3682"/>
      <c r="T12" s="3682"/>
      <c r="U12" s="3682"/>
      <c r="V12" s="3682"/>
      <c r="W12" s="3682"/>
      <c r="X12" s="550"/>
      <c r="Y12" s="550"/>
      <c r="Z12" s="550"/>
      <c r="AA12" s="550"/>
      <c r="AB12" s="550"/>
      <c r="AC12" s="550"/>
      <c r="AD12" s="550"/>
      <c r="AE12" s="550"/>
      <c r="AF12" s="550"/>
      <c r="CH12" s="113"/>
    </row>
    <row r="13" spans="2:86" s="24" customFormat="1" ht="30" customHeight="1">
      <c r="B13" s="610"/>
      <c r="C13" s="313"/>
      <c r="D13" s="313"/>
      <c r="E13" s="313"/>
      <c r="F13" s="549"/>
      <c r="G13" s="549"/>
      <c r="H13" s="549"/>
      <c r="I13" s="549"/>
      <c r="J13" s="551"/>
      <c r="K13" s="551"/>
      <c r="L13" s="551"/>
      <c r="M13" s="551"/>
      <c r="N13" s="551"/>
      <c r="O13" s="551"/>
      <c r="P13" s="551"/>
      <c r="Q13" s="551"/>
      <c r="R13" s="23"/>
      <c r="S13" s="313"/>
      <c r="T13" s="313"/>
      <c r="U13" s="549"/>
      <c r="V13" s="549"/>
      <c r="W13" s="549"/>
      <c r="X13" s="549"/>
      <c r="Y13" s="551"/>
      <c r="Z13" s="551"/>
      <c r="AA13" s="551"/>
      <c r="AB13" s="551"/>
      <c r="AC13" s="551"/>
      <c r="AD13" s="551"/>
      <c r="AE13" s="551"/>
      <c r="AF13" s="551"/>
      <c r="CH13" s="113"/>
    </row>
    <row r="14" spans="2:86" s="24" customFormat="1" ht="30" customHeight="1">
      <c r="B14" s="610"/>
      <c r="C14" s="313"/>
      <c r="D14" s="3673">
        <v>2</v>
      </c>
      <c r="E14" s="3674"/>
      <c r="F14" s="3676"/>
      <c r="G14" s="3677"/>
      <c r="H14" s="3678"/>
      <c r="I14" s="549"/>
      <c r="J14" s="3682" t="s">
        <v>2950</v>
      </c>
      <c r="K14" s="3682"/>
      <c r="L14" s="3682"/>
      <c r="M14" s="3682"/>
      <c r="N14" s="3682"/>
      <c r="O14" s="3682"/>
      <c r="P14" s="3682"/>
      <c r="Q14" s="3682"/>
      <c r="R14" s="3682"/>
      <c r="S14" s="3682"/>
      <c r="T14" s="3682"/>
      <c r="U14" s="3682"/>
      <c r="V14" s="3682"/>
      <c r="W14" s="3682"/>
      <c r="X14" s="3682"/>
      <c r="Y14" s="551"/>
      <c r="Z14" s="551"/>
      <c r="AA14" s="551"/>
      <c r="AB14" s="551"/>
      <c r="AC14" s="551"/>
      <c r="AD14" s="551"/>
      <c r="AE14" s="551"/>
      <c r="AF14" s="551"/>
      <c r="CH14" s="113"/>
    </row>
    <row r="15" spans="2:86" s="24" customFormat="1" ht="30" customHeight="1">
      <c r="B15" s="610"/>
      <c r="C15" s="313"/>
      <c r="D15" s="3675"/>
      <c r="E15" s="3674"/>
      <c r="F15" s="3679"/>
      <c r="G15" s="3680"/>
      <c r="H15" s="3681"/>
      <c r="I15" s="549"/>
      <c r="J15" s="3682"/>
      <c r="K15" s="3682"/>
      <c r="L15" s="3682"/>
      <c r="M15" s="3682"/>
      <c r="N15" s="3682"/>
      <c r="O15" s="3682"/>
      <c r="P15" s="3682"/>
      <c r="Q15" s="3682"/>
      <c r="R15" s="3682"/>
      <c r="S15" s="3682"/>
      <c r="T15" s="3682"/>
      <c r="U15" s="3682"/>
      <c r="V15" s="3682"/>
      <c r="W15" s="3682"/>
      <c r="X15" s="3682"/>
      <c r="Y15" s="551"/>
      <c r="Z15" s="551"/>
      <c r="AA15" s="551"/>
      <c r="AB15" s="551"/>
      <c r="AC15" s="551"/>
      <c r="AD15" s="551"/>
      <c r="AE15" s="551"/>
      <c r="AF15" s="551"/>
      <c r="CH15" s="113"/>
    </row>
    <row r="16" spans="2:86" s="24" customFormat="1" ht="30" customHeight="1" thickBot="1">
      <c r="B16" s="610"/>
      <c r="C16" s="313"/>
      <c r="D16" s="313"/>
      <c r="E16" s="313"/>
      <c r="F16" s="549"/>
      <c r="G16" s="549"/>
      <c r="H16" s="549"/>
      <c r="I16" s="549"/>
      <c r="J16" s="551"/>
      <c r="K16" s="551"/>
      <c r="L16" s="551"/>
      <c r="M16" s="551"/>
      <c r="N16" s="551"/>
      <c r="O16" s="551"/>
      <c r="P16" s="551"/>
      <c r="Q16" s="551"/>
      <c r="R16" s="23"/>
      <c r="S16" s="313"/>
      <c r="T16" s="313"/>
      <c r="U16" s="549"/>
      <c r="V16" s="549"/>
      <c r="W16" s="549"/>
      <c r="X16" s="549"/>
      <c r="Y16" s="551"/>
      <c r="Z16" s="551"/>
      <c r="AA16" s="551"/>
      <c r="AB16" s="551"/>
      <c r="AC16" s="551"/>
      <c r="AD16" s="551"/>
      <c r="AE16" s="551"/>
      <c r="AF16" s="551"/>
      <c r="CH16" s="113"/>
    </row>
    <row r="17" spans="2:86" s="24" customFormat="1" ht="30" customHeight="1">
      <c r="B17" s="610"/>
      <c r="C17" s="313"/>
      <c r="D17" s="3673">
        <v>3</v>
      </c>
      <c r="E17" s="3674"/>
      <c r="F17" s="3676"/>
      <c r="G17" s="3677"/>
      <c r="H17" s="3678"/>
      <c r="I17" s="549"/>
      <c r="J17" s="3998" t="s">
        <v>2777</v>
      </c>
      <c r="K17" s="3998"/>
      <c r="L17" s="3998"/>
      <c r="M17" s="3998"/>
      <c r="N17" s="3998"/>
      <c r="O17" s="3998"/>
      <c r="P17" s="3998"/>
      <c r="Q17" s="3998"/>
      <c r="R17" s="550"/>
      <c r="S17" s="550"/>
      <c r="T17" s="550"/>
      <c r="U17" s="550"/>
      <c r="V17" s="3989" t="s">
        <v>2778</v>
      </c>
      <c r="W17" s="3990"/>
      <c r="X17" s="3990"/>
      <c r="Y17" s="3990"/>
      <c r="Z17" s="3990"/>
      <c r="AA17" s="3990"/>
      <c r="AB17" s="3990"/>
      <c r="AC17" s="3990"/>
      <c r="AD17" s="3990"/>
      <c r="AE17" s="3990"/>
      <c r="AF17" s="3990"/>
      <c r="AG17" s="3990"/>
      <c r="AH17" s="3990"/>
      <c r="AI17" s="3990"/>
      <c r="AJ17" s="3990"/>
      <c r="AK17" s="3990"/>
      <c r="AL17" s="3990"/>
      <c r="AM17" s="3990"/>
      <c r="AN17" s="3990"/>
      <c r="AO17" s="3990"/>
      <c r="AP17" s="3991"/>
      <c r="CH17" s="113"/>
    </row>
    <row r="18" spans="2:86" s="24" customFormat="1" ht="30" customHeight="1">
      <c r="B18" s="610"/>
      <c r="C18" s="313"/>
      <c r="D18" s="3675"/>
      <c r="E18" s="3674"/>
      <c r="F18" s="3679"/>
      <c r="G18" s="3680"/>
      <c r="H18" s="3681"/>
      <c r="I18" s="549"/>
      <c r="J18" s="3998"/>
      <c r="K18" s="3998"/>
      <c r="L18" s="3998"/>
      <c r="M18" s="3998"/>
      <c r="N18" s="3998"/>
      <c r="O18" s="3998"/>
      <c r="P18" s="3998"/>
      <c r="Q18" s="3998"/>
      <c r="R18" s="550"/>
      <c r="S18" s="550"/>
      <c r="T18" s="550"/>
      <c r="U18" s="550"/>
      <c r="V18" s="3992"/>
      <c r="W18" s="3993"/>
      <c r="X18" s="3993"/>
      <c r="Y18" s="3993"/>
      <c r="Z18" s="3993"/>
      <c r="AA18" s="3993"/>
      <c r="AB18" s="3993"/>
      <c r="AC18" s="3993"/>
      <c r="AD18" s="3993"/>
      <c r="AE18" s="3993"/>
      <c r="AF18" s="3993"/>
      <c r="AG18" s="3993"/>
      <c r="AH18" s="3993"/>
      <c r="AI18" s="3993"/>
      <c r="AJ18" s="3993"/>
      <c r="AK18" s="3993"/>
      <c r="AL18" s="3993"/>
      <c r="AM18" s="3993"/>
      <c r="AN18" s="3993"/>
      <c r="AO18" s="3993"/>
      <c r="AP18" s="3994"/>
      <c r="CH18" s="113"/>
    </row>
    <row r="19" spans="2:86" s="24" customFormat="1" ht="30" customHeight="1" thickBot="1">
      <c r="B19" s="610"/>
      <c r="C19" s="313"/>
      <c r="D19" s="313"/>
      <c r="E19" s="313"/>
      <c r="F19" s="549"/>
      <c r="G19" s="549"/>
      <c r="H19" s="549"/>
      <c r="I19" s="549"/>
      <c r="J19" s="551"/>
      <c r="K19" s="551"/>
      <c r="L19" s="551"/>
      <c r="M19" s="551"/>
      <c r="N19" s="551"/>
      <c r="O19" s="551"/>
      <c r="P19" s="551"/>
      <c r="Q19" s="551"/>
      <c r="R19" s="23"/>
      <c r="S19" s="313"/>
      <c r="T19" s="313"/>
      <c r="U19" s="549"/>
      <c r="V19" s="3995"/>
      <c r="W19" s="3996"/>
      <c r="X19" s="3996"/>
      <c r="Y19" s="3996"/>
      <c r="Z19" s="3996"/>
      <c r="AA19" s="3996"/>
      <c r="AB19" s="3996"/>
      <c r="AC19" s="3996"/>
      <c r="AD19" s="3996"/>
      <c r="AE19" s="3996"/>
      <c r="AF19" s="3996"/>
      <c r="AG19" s="3996"/>
      <c r="AH19" s="3996"/>
      <c r="AI19" s="3996"/>
      <c r="AJ19" s="3996"/>
      <c r="AK19" s="3996"/>
      <c r="AL19" s="3996"/>
      <c r="AM19" s="3996"/>
      <c r="AN19" s="3996"/>
      <c r="AO19" s="3996"/>
      <c r="AP19" s="3997"/>
      <c r="CH19" s="113"/>
    </row>
    <row r="20" spans="2:86" s="24" customFormat="1" ht="30" customHeight="1">
      <c r="B20" s="610"/>
      <c r="C20" s="313"/>
      <c r="D20" s="313"/>
      <c r="E20" s="313"/>
      <c r="F20" s="549"/>
      <c r="G20" s="549"/>
      <c r="H20" s="549"/>
      <c r="I20" s="549"/>
      <c r="J20" s="551"/>
      <c r="K20" s="551"/>
      <c r="L20" s="551"/>
      <c r="M20" s="551"/>
      <c r="N20" s="551"/>
      <c r="O20" s="551"/>
      <c r="P20" s="551"/>
      <c r="Q20" s="551"/>
      <c r="R20" s="23"/>
      <c r="S20" s="313"/>
      <c r="T20" s="313"/>
      <c r="U20" s="313"/>
      <c r="V20" s="549"/>
      <c r="W20" s="549"/>
      <c r="X20" s="549"/>
      <c r="Y20" s="549"/>
      <c r="Z20" s="551"/>
      <c r="AA20" s="551"/>
      <c r="AB20" s="551"/>
      <c r="AC20" s="551"/>
      <c r="AD20" s="551"/>
      <c r="AE20" s="551"/>
      <c r="AF20" s="551"/>
      <c r="AG20" s="551"/>
      <c r="AH20" s="313"/>
      <c r="AI20" s="313"/>
      <c r="AJ20" s="549"/>
      <c r="AK20" s="549"/>
      <c r="AL20" s="549"/>
      <c r="AM20" s="549"/>
      <c r="AN20" s="551"/>
      <c r="AO20" s="551"/>
      <c r="AP20" s="551"/>
      <c r="CH20" s="113"/>
    </row>
    <row r="21" spans="2:86" s="24" customFormat="1" ht="30" customHeight="1">
      <c r="B21" s="610"/>
      <c r="C21" s="313"/>
      <c r="D21" s="313" t="s">
        <v>2951</v>
      </c>
      <c r="E21" s="313"/>
      <c r="F21" s="549"/>
      <c r="G21" s="549"/>
      <c r="H21" s="549"/>
      <c r="I21" s="549"/>
      <c r="J21" s="551"/>
      <c r="K21" s="551"/>
      <c r="L21" s="551"/>
      <c r="M21" s="551"/>
      <c r="N21" s="551"/>
      <c r="O21" s="551"/>
      <c r="P21" s="551"/>
      <c r="Q21" s="551"/>
      <c r="R21" s="23"/>
      <c r="S21" s="313"/>
      <c r="T21" s="313"/>
      <c r="U21" s="549"/>
      <c r="V21" s="549"/>
      <c r="W21" s="549"/>
      <c r="X21" s="549"/>
      <c r="Y21" s="551"/>
      <c r="Z21" s="551"/>
      <c r="AA21" s="551"/>
      <c r="AB21" s="551"/>
      <c r="AC21" s="551"/>
      <c r="AD21" s="551"/>
      <c r="AE21" s="551"/>
      <c r="AF21" s="551"/>
      <c r="CH21" s="113"/>
    </row>
    <row r="22" spans="2:86" s="24" customFormat="1" ht="30" customHeight="1">
      <c r="B22" s="610"/>
      <c r="C22" s="313"/>
      <c r="D22" s="131" t="s">
        <v>1000</v>
      </c>
      <c r="E22" s="313"/>
      <c r="F22" s="549"/>
      <c r="G22" s="549"/>
      <c r="H22" s="549"/>
      <c r="I22" s="549"/>
      <c r="J22" s="551"/>
      <c r="K22" s="551"/>
      <c r="L22" s="551"/>
      <c r="M22" s="551"/>
      <c r="N22" s="551"/>
      <c r="O22" s="551"/>
      <c r="P22" s="551"/>
      <c r="Q22" s="551"/>
      <c r="R22" s="23"/>
      <c r="S22" s="313"/>
      <c r="T22" s="313"/>
      <c r="U22" s="549"/>
      <c r="V22" s="549"/>
      <c r="W22" s="549"/>
      <c r="X22" s="549"/>
      <c r="Y22" s="551"/>
      <c r="Z22" s="551"/>
      <c r="AA22" s="551"/>
      <c r="AB22" s="551"/>
      <c r="AC22" s="551"/>
      <c r="AD22" s="551"/>
      <c r="AE22" s="551"/>
      <c r="AF22" s="551"/>
      <c r="CH22" s="113"/>
    </row>
    <row r="23" spans="2:86" s="24" customFormat="1" ht="30" customHeight="1">
      <c r="B23" s="610"/>
      <c r="C23" s="319"/>
      <c r="AI23" s="192"/>
      <c r="AJ23" s="192"/>
      <c r="AK23" s="192"/>
      <c r="AL23" s="192"/>
      <c r="AM23" s="192"/>
      <c r="AN23" s="192" t="s">
        <v>998</v>
      </c>
      <c r="AO23" s="192"/>
      <c r="AP23" s="192"/>
      <c r="AQ23" s="192"/>
      <c r="CD23" s="192" t="s">
        <v>998</v>
      </c>
      <c r="CH23" s="113"/>
    </row>
    <row r="24" spans="2:86" s="24" customFormat="1" ht="30" customHeight="1">
      <c r="B24" s="610"/>
      <c r="C24" s="319"/>
      <c r="D24" s="192" t="s">
        <v>6</v>
      </c>
      <c r="F24" s="23" t="s">
        <v>2779</v>
      </c>
      <c r="AK24" s="3696" t="s">
        <v>59</v>
      </c>
      <c r="AL24" s="3743"/>
      <c r="AM24" s="3744"/>
      <c r="AN24" s="3676"/>
      <c r="AO24" s="3677"/>
      <c r="AP24" s="3678"/>
      <c r="AQ24" s="192"/>
      <c r="AT24" s="192" t="s">
        <v>26</v>
      </c>
      <c r="AV24" s="23" t="s">
        <v>2784</v>
      </c>
      <c r="CA24" s="3696">
        <v>13</v>
      </c>
      <c r="CB24" s="3743"/>
      <c r="CC24" s="3744"/>
      <c r="CD24" s="3676"/>
      <c r="CE24" s="3677"/>
      <c r="CF24" s="3678"/>
      <c r="CH24" s="113"/>
    </row>
    <row r="25" spans="2:86" s="24" customFormat="1" ht="30" customHeight="1">
      <c r="B25" s="610"/>
      <c r="C25" s="319"/>
      <c r="F25" s="29" t="s">
        <v>1001</v>
      </c>
      <c r="AK25" s="3743"/>
      <c r="AL25" s="3743"/>
      <c r="AM25" s="3744"/>
      <c r="AN25" s="3679"/>
      <c r="AO25" s="3680"/>
      <c r="AP25" s="3681"/>
      <c r="AQ25" s="192"/>
      <c r="AV25" s="29" t="s">
        <v>1002</v>
      </c>
      <c r="CA25" s="3743"/>
      <c r="CB25" s="3743"/>
      <c r="CC25" s="3744"/>
      <c r="CD25" s="3679"/>
      <c r="CE25" s="3680"/>
      <c r="CF25" s="3681"/>
      <c r="CH25" s="113"/>
    </row>
    <row r="26" spans="2:86" s="24" customFormat="1" ht="30" customHeight="1">
      <c r="B26" s="610"/>
      <c r="C26" s="319"/>
      <c r="AI26" s="192"/>
      <c r="AJ26" s="192"/>
      <c r="AK26" s="192"/>
      <c r="AL26" s="192"/>
      <c r="AM26" s="192"/>
      <c r="AN26" s="192"/>
      <c r="AO26" s="192"/>
      <c r="AP26" s="192"/>
      <c r="AQ26" s="192"/>
      <c r="AR26" s="192"/>
      <c r="BZ26" s="192"/>
      <c r="CA26" s="192"/>
      <c r="CB26" s="192"/>
      <c r="CC26" s="192"/>
      <c r="CD26" s="192"/>
      <c r="CE26" s="192"/>
      <c r="CF26" s="192"/>
      <c r="CG26" s="192"/>
      <c r="CH26" s="113"/>
    </row>
    <row r="27" spans="2:86" s="24" customFormat="1" ht="30" customHeight="1">
      <c r="B27" s="610"/>
      <c r="C27" s="319"/>
      <c r="D27" s="192" t="s">
        <v>7</v>
      </c>
      <c r="F27" s="23" t="s">
        <v>2780</v>
      </c>
      <c r="AJ27" s="192"/>
      <c r="AK27" s="3696">
        <v>10</v>
      </c>
      <c r="AL27" s="3743"/>
      <c r="AM27" s="3744"/>
      <c r="AN27" s="3676"/>
      <c r="AO27" s="3677"/>
      <c r="AP27" s="3678"/>
      <c r="AQ27" s="192"/>
      <c r="AR27" s="192"/>
      <c r="AT27" s="192" t="s">
        <v>2655</v>
      </c>
      <c r="AV27" s="23" t="s">
        <v>2785</v>
      </c>
      <c r="BZ27" s="192"/>
      <c r="CA27" s="3696">
        <v>14</v>
      </c>
      <c r="CB27" s="3743"/>
      <c r="CC27" s="3744"/>
      <c r="CD27" s="3676"/>
      <c r="CE27" s="3677"/>
      <c r="CF27" s="3678"/>
      <c r="CG27" s="192"/>
      <c r="CH27" s="113"/>
    </row>
    <row r="28" spans="2:86" s="24" customFormat="1" ht="30" customHeight="1">
      <c r="B28" s="610"/>
      <c r="C28" s="319"/>
      <c r="F28" s="29" t="s">
        <v>1003</v>
      </c>
      <c r="AJ28" s="192"/>
      <c r="AK28" s="3743"/>
      <c r="AL28" s="3743"/>
      <c r="AM28" s="3744"/>
      <c r="AN28" s="3679"/>
      <c r="AO28" s="3680"/>
      <c r="AP28" s="3681"/>
      <c r="AQ28" s="192"/>
      <c r="AR28" s="192"/>
      <c r="AV28" s="29" t="s">
        <v>1004</v>
      </c>
      <c r="BZ28" s="192"/>
      <c r="CA28" s="3743"/>
      <c r="CB28" s="3743"/>
      <c r="CC28" s="3744"/>
      <c r="CD28" s="3679"/>
      <c r="CE28" s="3680"/>
      <c r="CF28" s="3681"/>
      <c r="CG28" s="192"/>
      <c r="CH28" s="113"/>
    </row>
    <row r="29" spans="2:86" s="24" customFormat="1" ht="30" customHeight="1">
      <c r="B29" s="610"/>
      <c r="C29" s="319"/>
      <c r="AI29" s="192"/>
      <c r="AJ29" s="192"/>
      <c r="AK29" s="192"/>
      <c r="AL29" s="192"/>
      <c r="AM29" s="192"/>
      <c r="AN29" s="192"/>
      <c r="AO29" s="192"/>
      <c r="AP29" s="192"/>
      <c r="AQ29" s="192"/>
      <c r="AR29" s="192"/>
      <c r="BZ29" s="192"/>
      <c r="CA29" s="192"/>
      <c r="CB29" s="192"/>
      <c r="CC29" s="192"/>
      <c r="CD29" s="192"/>
      <c r="CE29" s="192"/>
      <c r="CF29" s="192"/>
      <c r="CG29" s="192"/>
      <c r="CH29" s="113"/>
    </row>
    <row r="30" spans="2:86" s="24" customFormat="1" ht="30" customHeight="1">
      <c r="B30" s="610"/>
      <c r="C30" s="319"/>
      <c r="D30" s="192" t="s">
        <v>646</v>
      </c>
      <c r="F30" s="23" t="s">
        <v>2781</v>
      </c>
      <c r="AJ30" s="192"/>
      <c r="AK30" s="3696">
        <v>11</v>
      </c>
      <c r="AL30" s="3743"/>
      <c r="AM30" s="3744"/>
      <c r="AN30" s="3676"/>
      <c r="AO30" s="3677"/>
      <c r="AP30" s="3678"/>
      <c r="AQ30" s="192"/>
      <c r="AR30" s="192"/>
      <c r="AT30" s="192" t="s">
        <v>30</v>
      </c>
      <c r="AV30" s="23" t="s">
        <v>996</v>
      </c>
      <c r="BZ30" s="192"/>
      <c r="CA30" s="3696">
        <v>15</v>
      </c>
      <c r="CB30" s="3743"/>
      <c r="CC30" s="3744"/>
      <c r="CD30" s="3676"/>
      <c r="CE30" s="3677"/>
      <c r="CF30" s="3678"/>
      <c r="CG30" s="192"/>
      <c r="CH30" s="113"/>
    </row>
    <row r="31" spans="2:86" s="24" customFormat="1" ht="30" customHeight="1">
      <c r="B31" s="610"/>
      <c r="C31" s="319"/>
      <c r="F31" s="29" t="s">
        <v>2782</v>
      </c>
      <c r="AJ31" s="192"/>
      <c r="AK31" s="3743"/>
      <c r="AL31" s="3743"/>
      <c r="AM31" s="3744"/>
      <c r="AN31" s="3679"/>
      <c r="AO31" s="3680"/>
      <c r="AP31" s="3681"/>
      <c r="AQ31" s="192"/>
      <c r="AR31" s="192"/>
      <c r="AV31" s="29" t="s">
        <v>342</v>
      </c>
      <c r="BZ31" s="192"/>
      <c r="CA31" s="3743"/>
      <c r="CB31" s="3743"/>
      <c r="CC31" s="3744"/>
      <c r="CD31" s="3679"/>
      <c r="CE31" s="3680"/>
      <c r="CF31" s="3681"/>
      <c r="CG31" s="192"/>
      <c r="CH31" s="113"/>
    </row>
    <row r="32" spans="2:86" s="24" customFormat="1" ht="30" customHeight="1">
      <c r="B32" s="610"/>
      <c r="C32" s="319"/>
      <c r="AI32" s="192"/>
      <c r="AJ32" s="192"/>
      <c r="AK32" s="192"/>
      <c r="AL32" s="192"/>
      <c r="AM32" s="192"/>
      <c r="AN32" s="192"/>
      <c r="AO32" s="192"/>
      <c r="AP32" s="192"/>
      <c r="AQ32" s="192"/>
      <c r="AV32" s="3874"/>
      <c r="AW32" s="3874"/>
      <c r="AX32" s="3874"/>
      <c r="AY32" s="3874"/>
      <c r="AZ32" s="3874"/>
      <c r="BA32" s="3874"/>
      <c r="BB32" s="3874"/>
      <c r="BC32" s="3874"/>
      <c r="BD32" s="3874"/>
      <c r="BE32" s="3874"/>
      <c r="BF32" s="3874"/>
      <c r="BG32" s="3874"/>
      <c r="BH32" s="3874"/>
      <c r="BI32" s="3874"/>
      <c r="BJ32" s="3874"/>
      <c r="BK32" s="3874"/>
      <c r="BL32" s="3874"/>
      <c r="BM32" s="3874"/>
      <c r="BN32" s="3874"/>
      <c r="BO32" s="3874"/>
      <c r="BP32" s="3874"/>
      <c r="BQ32" s="3874"/>
      <c r="BR32" s="3874"/>
      <c r="BS32" s="3874"/>
      <c r="BT32" s="3874"/>
      <c r="BU32" s="3874"/>
      <c r="BV32" s="3874"/>
      <c r="BW32" s="3874"/>
      <c r="BX32" s="3874"/>
      <c r="BY32" s="3874"/>
      <c r="BZ32" s="192"/>
      <c r="CA32" s="192"/>
      <c r="CB32" s="192"/>
      <c r="CC32" s="192"/>
      <c r="CD32" s="192"/>
      <c r="CE32" s="192"/>
      <c r="CF32" s="192"/>
      <c r="CG32" s="192"/>
      <c r="CH32" s="113"/>
    </row>
    <row r="33" spans="2:86" s="24" customFormat="1" ht="30" customHeight="1">
      <c r="B33" s="610"/>
      <c r="C33" s="319"/>
      <c r="D33" s="192" t="s">
        <v>2317</v>
      </c>
      <c r="F33" s="23" t="s">
        <v>2783</v>
      </c>
      <c r="AI33" s="192"/>
      <c r="AJ33" s="192"/>
      <c r="AK33" s="3696">
        <v>12</v>
      </c>
      <c r="AL33" s="3743"/>
      <c r="AM33" s="3744"/>
      <c r="AN33" s="3676"/>
      <c r="AO33" s="3677"/>
      <c r="AP33" s="3678"/>
      <c r="AQ33" s="192"/>
      <c r="AV33" s="3988"/>
      <c r="AW33" s="3988"/>
      <c r="AX33" s="3988"/>
      <c r="AY33" s="3988"/>
      <c r="AZ33" s="3988"/>
      <c r="BA33" s="3988"/>
      <c r="BB33" s="3988"/>
      <c r="BC33" s="3988"/>
      <c r="BD33" s="3988"/>
      <c r="BE33" s="3988"/>
      <c r="BF33" s="3988"/>
      <c r="BG33" s="3988"/>
      <c r="BH33" s="3988"/>
      <c r="BI33" s="3988"/>
      <c r="BJ33" s="3988"/>
      <c r="BK33" s="3988"/>
      <c r="BL33" s="3988"/>
      <c r="BM33" s="3988"/>
      <c r="BN33" s="3988"/>
      <c r="BO33" s="3988"/>
      <c r="BP33" s="3988"/>
      <c r="BQ33" s="3988"/>
      <c r="BR33" s="3988"/>
      <c r="BS33" s="3988"/>
      <c r="BT33" s="3988"/>
      <c r="BU33" s="3988"/>
      <c r="BV33" s="3988"/>
      <c r="BW33" s="3988"/>
      <c r="BX33" s="3988"/>
      <c r="BY33" s="3988"/>
      <c r="BZ33" s="192"/>
      <c r="CA33" s="192"/>
      <c r="CB33" s="192"/>
      <c r="CC33" s="192"/>
      <c r="CD33" s="192"/>
      <c r="CE33" s="192"/>
      <c r="CF33" s="192"/>
      <c r="CG33" s="192"/>
      <c r="CH33" s="113"/>
    </row>
    <row r="34" spans="2:86" s="24" customFormat="1" ht="30" customHeight="1">
      <c r="B34" s="610"/>
      <c r="C34" s="319"/>
      <c r="F34" s="29" t="s">
        <v>1005</v>
      </c>
      <c r="AI34" s="192"/>
      <c r="AJ34" s="192"/>
      <c r="AK34" s="3743"/>
      <c r="AL34" s="3743"/>
      <c r="AM34" s="3744"/>
      <c r="AN34" s="3679"/>
      <c r="AO34" s="3680"/>
      <c r="AP34" s="3681"/>
      <c r="AQ34" s="192"/>
      <c r="BZ34" s="192"/>
      <c r="CA34" s="192"/>
      <c r="CB34" s="192"/>
      <c r="CC34" s="192"/>
      <c r="CD34" s="192"/>
      <c r="CE34" s="192"/>
      <c r="CF34" s="192"/>
      <c r="CG34" s="192"/>
      <c r="CH34" s="113"/>
    </row>
    <row r="35" spans="2:86" s="24" customFormat="1" ht="30" customHeight="1">
      <c r="B35" s="1316"/>
      <c r="C35" s="1317"/>
      <c r="D35" s="1318"/>
      <c r="E35" s="1318"/>
      <c r="F35" s="2166"/>
      <c r="G35" s="1318"/>
      <c r="H35" s="1318"/>
      <c r="I35" s="1318"/>
      <c r="J35" s="1318"/>
      <c r="K35" s="1318"/>
      <c r="L35" s="1318"/>
      <c r="M35" s="1318"/>
      <c r="N35" s="1318"/>
      <c r="O35" s="1318"/>
      <c r="P35" s="1318"/>
      <c r="Q35" s="1318"/>
      <c r="R35" s="1318"/>
      <c r="S35" s="1318"/>
      <c r="T35" s="1318"/>
      <c r="U35" s="1318"/>
      <c r="V35" s="1318"/>
      <c r="W35" s="1318"/>
      <c r="X35" s="1318"/>
      <c r="Y35" s="1318"/>
      <c r="Z35" s="1318"/>
      <c r="AA35" s="1318"/>
      <c r="AB35" s="1318"/>
      <c r="AC35" s="1318"/>
      <c r="AD35" s="1318"/>
      <c r="AE35" s="1318"/>
      <c r="AF35" s="1318"/>
      <c r="AG35" s="1318"/>
      <c r="AH35" s="1318"/>
      <c r="AI35" s="1319"/>
      <c r="AJ35" s="1319"/>
      <c r="AK35" s="1319"/>
      <c r="AL35" s="1319"/>
      <c r="AM35" s="1319"/>
      <c r="AN35" s="1319"/>
      <c r="AO35" s="1319"/>
      <c r="AP35" s="1319"/>
      <c r="AQ35" s="1319"/>
      <c r="AR35" s="1318"/>
      <c r="AS35" s="1318"/>
      <c r="AT35" s="1318"/>
      <c r="AU35" s="1318"/>
      <c r="AV35" s="1318"/>
      <c r="AW35" s="1318"/>
      <c r="AX35" s="1318"/>
      <c r="AY35" s="1318"/>
      <c r="AZ35" s="1318"/>
      <c r="BA35" s="1318"/>
      <c r="BB35" s="1318"/>
      <c r="BC35" s="1318"/>
      <c r="BD35" s="1318"/>
      <c r="BE35" s="1318"/>
      <c r="BF35" s="1318"/>
      <c r="BG35" s="1318"/>
      <c r="BH35" s="1318"/>
      <c r="BI35" s="1318"/>
      <c r="BJ35" s="1318"/>
      <c r="BK35" s="1318"/>
      <c r="BL35" s="1318"/>
      <c r="BM35" s="1318"/>
      <c r="BN35" s="1318"/>
      <c r="BO35" s="1318"/>
      <c r="BP35" s="1318"/>
      <c r="BQ35" s="1318"/>
      <c r="BR35" s="1318"/>
      <c r="BS35" s="1318"/>
      <c r="BT35" s="1318"/>
      <c r="BU35" s="1318"/>
      <c r="BV35" s="1318"/>
      <c r="BW35" s="1318"/>
      <c r="BX35" s="1318"/>
      <c r="BY35" s="1318"/>
      <c r="BZ35" s="1319"/>
      <c r="CA35" s="1319"/>
      <c r="CB35" s="1319"/>
      <c r="CC35" s="1319"/>
      <c r="CD35" s="1319"/>
      <c r="CE35" s="1319"/>
      <c r="CF35" s="1319"/>
      <c r="CG35" s="1319"/>
      <c r="CH35" s="1320"/>
    </row>
    <row r="36" spans="2:86" s="24" customFormat="1" ht="30" customHeight="1">
      <c r="B36" s="610"/>
      <c r="C36" s="319"/>
      <c r="AI36" s="192"/>
      <c r="AJ36" s="192"/>
      <c r="AK36" s="192"/>
      <c r="AL36" s="192"/>
      <c r="AM36" s="192"/>
      <c r="AN36" s="192"/>
      <c r="AO36" s="192"/>
      <c r="AP36" s="192"/>
      <c r="AQ36" s="192"/>
      <c r="BZ36" s="192"/>
      <c r="CA36" s="192"/>
      <c r="CB36" s="192"/>
      <c r="CC36" s="192"/>
      <c r="CD36" s="192"/>
      <c r="CE36" s="192"/>
      <c r="CF36" s="192"/>
      <c r="CG36" s="192"/>
      <c r="CH36" s="113"/>
    </row>
    <row r="37" spans="2:86" s="24" customFormat="1" ht="30" customHeight="1">
      <c r="B37" s="610"/>
      <c r="C37" s="1126" t="s">
        <v>693</v>
      </c>
      <c r="D37" s="313" t="s">
        <v>1006</v>
      </c>
      <c r="F37" s="549"/>
      <c r="G37" s="549"/>
      <c r="H37" s="549"/>
      <c r="I37" s="549"/>
      <c r="J37" s="551"/>
      <c r="K37" s="551"/>
      <c r="L37" s="551"/>
      <c r="M37" s="551"/>
      <c r="P37" s="551"/>
      <c r="Q37" s="551"/>
      <c r="CH37" s="113"/>
    </row>
    <row r="38" spans="2:86" s="24" customFormat="1" ht="30" customHeight="1">
      <c r="B38" s="610"/>
      <c r="C38" s="313"/>
      <c r="D38" s="131" t="s">
        <v>2952</v>
      </c>
      <c r="F38" s="549"/>
      <c r="G38" s="549"/>
      <c r="H38" s="549"/>
      <c r="I38" s="549"/>
      <c r="J38" s="551"/>
      <c r="K38" s="551"/>
      <c r="L38" s="551"/>
      <c r="M38" s="551"/>
      <c r="P38" s="551"/>
      <c r="Q38" s="551"/>
      <c r="CH38" s="113"/>
    </row>
    <row r="39" spans="2:86" s="24" customFormat="1" ht="30" customHeight="1">
      <c r="B39" s="610"/>
      <c r="C39" s="319"/>
      <c r="AI39" s="192"/>
      <c r="AJ39" s="192"/>
      <c r="AK39" s="192"/>
      <c r="AL39" s="192"/>
      <c r="AM39" s="192"/>
      <c r="AN39" s="192"/>
      <c r="AO39" s="192"/>
      <c r="AP39" s="192"/>
      <c r="AQ39" s="192"/>
      <c r="CD39" s="192"/>
      <c r="CH39" s="113"/>
    </row>
    <row r="40" spans="2:86" s="24" customFormat="1" ht="30" customHeight="1">
      <c r="B40" s="610"/>
      <c r="C40" s="652"/>
      <c r="D40" s="3985"/>
      <c r="E40" s="3985"/>
      <c r="F40" s="3987"/>
      <c r="G40" s="3987"/>
      <c r="H40" s="3987"/>
      <c r="I40" s="3987"/>
      <c r="J40" s="3987"/>
      <c r="K40" s="3987"/>
      <c r="L40" s="3987"/>
      <c r="M40" s="3987"/>
      <c r="N40" s="3987"/>
      <c r="O40" s="3987"/>
      <c r="P40" s="3987"/>
      <c r="Q40" s="3987"/>
      <c r="R40" s="3987"/>
      <c r="S40" s="3987"/>
      <c r="T40" s="3987"/>
      <c r="U40" s="3987"/>
      <c r="V40" s="3987"/>
      <c r="W40" s="3987"/>
      <c r="X40" s="3987"/>
      <c r="Y40" s="3987"/>
      <c r="Z40" s="3987"/>
      <c r="AA40" s="3987"/>
      <c r="AB40" s="643"/>
      <c r="AC40" s="643"/>
      <c r="AD40" s="643"/>
      <c r="AE40" s="643"/>
      <c r="AF40" s="643"/>
      <c r="AG40" s="643"/>
      <c r="AH40" s="643"/>
      <c r="AI40" s="643"/>
      <c r="AJ40" s="643"/>
      <c r="AK40" s="3941" t="s">
        <v>713</v>
      </c>
      <c r="AL40" s="3941"/>
      <c r="AM40" s="3941"/>
      <c r="AN40" s="3941"/>
      <c r="AO40" s="3941"/>
      <c r="AP40" s="3941"/>
      <c r="AQ40" s="3941"/>
      <c r="AR40" s="3941"/>
      <c r="AS40" s="643"/>
      <c r="AT40" s="3985"/>
      <c r="AU40" s="3985"/>
      <c r="AV40" s="644"/>
      <c r="AW40" s="644"/>
      <c r="AX40" s="644"/>
      <c r="AY40" s="641" t="s">
        <v>2787</v>
      </c>
      <c r="AZ40" s="641"/>
      <c r="BA40" s="641"/>
      <c r="BB40" s="641"/>
      <c r="BC40" s="641"/>
      <c r="BD40" s="641"/>
      <c r="BE40" s="641"/>
      <c r="BF40" s="641"/>
      <c r="BG40" s="644"/>
      <c r="BH40" s="644"/>
      <c r="BI40" s="644"/>
      <c r="BJ40" s="644"/>
      <c r="BK40" s="644"/>
      <c r="BL40" s="644"/>
      <c r="BM40" s="644"/>
      <c r="BN40" s="3941" t="s">
        <v>714</v>
      </c>
      <c r="BO40" s="3941"/>
      <c r="BP40" s="3941"/>
      <c r="BQ40" s="3941"/>
      <c r="BR40" s="3941"/>
      <c r="BS40" s="3941"/>
      <c r="BT40" s="3941"/>
      <c r="BU40" s="3941"/>
      <c r="BV40" s="643"/>
      <c r="BW40" s="643"/>
      <c r="BX40" s="643"/>
      <c r="BY40" s="643"/>
      <c r="BZ40" s="643"/>
      <c r="CA40" s="3941"/>
      <c r="CB40" s="3943"/>
      <c r="CC40" s="3943"/>
      <c r="CD40" s="3986"/>
      <c r="CE40" s="3986"/>
      <c r="CF40" s="3986"/>
      <c r="CG40" s="643"/>
      <c r="CH40" s="113"/>
    </row>
    <row r="41" spans="2:86" s="24" customFormat="1" ht="30" customHeight="1">
      <c r="B41" s="610"/>
      <c r="C41" s="652"/>
      <c r="D41" s="3985"/>
      <c r="E41" s="3985"/>
      <c r="F41" s="3987"/>
      <c r="G41" s="3987"/>
      <c r="H41" s="3987"/>
      <c r="I41" s="3987"/>
      <c r="J41" s="3987"/>
      <c r="K41" s="3987"/>
      <c r="L41" s="3987"/>
      <c r="M41" s="3987"/>
      <c r="N41" s="3987"/>
      <c r="O41" s="3987"/>
      <c r="P41" s="3987"/>
      <c r="Q41" s="3987"/>
      <c r="R41" s="3987"/>
      <c r="S41" s="3987"/>
      <c r="T41" s="3987"/>
      <c r="U41" s="3987"/>
      <c r="V41" s="3987"/>
      <c r="W41" s="3987"/>
      <c r="X41" s="3987"/>
      <c r="Y41" s="3987"/>
      <c r="Z41" s="3987"/>
      <c r="AA41" s="3987"/>
      <c r="AB41" s="643"/>
      <c r="AC41" s="643"/>
      <c r="AD41" s="643"/>
      <c r="AE41" s="643"/>
      <c r="AF41" s="643"/>
      <c r="AG41" s="643"/>
      <c r="AH41" s="643"/>
      <c r="AI41" s="643"/>
      <c r="AJ41" s="643"/>
      <c r="AK41" s="3960" t="s">
        <v>1007</v>
      </c>
      <c r="AL41" s="3960"/>
      <c r="AM41" s="3960"/>
      <c r="AN41" s="3960"/>
      <c r="AO41" s="3960"/>
      <c r="AP41" s="3960"/>
      <c r="AQ41" s="3960"/>
      <c r="AR41" s="3960"/>
      <c r="AS41" s="643"/>
      <c r="AT41" s="3985"/>
      <c r="AU41" s="3985"/>
      <c r="AV41" s="644"/>
      <c r="AW41" s="644"/>
      <c r="AX41" s="644"/>
      <c r="AY41" s="3960" t="s">
        <v>1008</v>
      </c>
      <c r="AZ41" s="3960"/>
      <c r="BA41" s="3960"/>
      <c r="BB41" s="3960"/>
      <c r="BC41" s="3960"/>
      <c r="BD41" s="3960"/>
      <c r="BE41" s="3960"/>
      <c r="BF41" s="3960"/>
      <c r="BG41" s="644"/>
      <c r="BH41" s="644"/>
      <c r="BI41" s="644"/>
      <c r="BJ41" s="644"/>
      <c r="BK41" s="644"/>
      <c r="BL41" s="644"/>
      <c r="BM41" s="644"/>
      <c r="BN41" s="3960" t="s">
        <v>1009</v>
      </c>
      <c r="BO41" s="3960"/>
      <c r="BP41" s="3960"/>
      <c r="BQ41" s="3960"/>
      <c r="BR41" s="3960"/>
      <c r="BS41" s="3960"/>
      <c r="BT41" s="3960"/>
      <c r="BU41" s="3960"/>
      <c r="BV41" s="643"/>
      <c r="BW41" s="643"/>
      <c r="BX41" s="643"/>
      <c r="BY41" s="643"/>
      <c r="BZ41" s="643"/>
      <c r="CA41" s="3943"/>
      <c r="CB41" s="3943"/>
      <c r="CC41" s="3943"/>
      <c r="CD41" s="3986"/>
      <c r="CE41" s="3986"/>
      <c r="CF41" s="3986"/>
      <c r="CG41" s="643"/>
      <c r="CH41" s="113"/>
    </row>
    <row r="42" spans="2:86" s="24" customFormat="1" ht="30" customHeight="1">
      <c r="B42" s="610"/>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43"/>
      <c r="AC42" s="643"/>
      <c r="AD42" s="643"/>
      <c r="AE42" s="643"/>
      <c r="AF42" s="643"/>
      <c r="AG42" s="643"/>
      <c r="AH42" s="643"/>
      <c r="AI42" s="641"/>
      <c r="AJ42" s="641"/>
      <c r="AK42" s="641"/>
      <c r="AL42" s="641"/>
      <c r="AM42" s="641"/>
      <c r="AN42" s="3984">
        <v>1</v>
      </c>
      <c r="AO42" s="3984"/>
      <c r="AP42" s="3984"/>
      <c r="AQ42" s="641"/>
      <c r="AR42" s="643"/>
      <c r="AS42" s="643"/>
      <c r="AT42" s="652"/>
      <c r="AU42" s="652"/>
      <c r="AV42" s="643"/>
      <c r="AW42" s="643"/>
      <c r="AX42" s="643"/>
      <c r="AY42" s="641"/>
      <c r="AZ42" s="641"/>
      <c r="BA42" s="641"/>
      <c r="BB42" s="3984">
        <v>2</v>
      </c>
      <c r="BC42" s="3984"/>
      <c r="BD42" s="3984"/>
      <c r="BE42" s="641"/>
      <c r="BF42" s="643"/>
      <c r="BG42" s="643"/>
      <c r="BH42" s="643"/>
      <c r="BI42" s="643"/>
      <c r="BJ42" s="643"/>
      <c r="BK42" s="643"/>
      <c r="BL42" s="643"/>
      <c r="BM42" s="643"/>
      <c r="BN42" s="641"/>
      <c r="BO42" s="641"/>
      <c r="BP42" s="641"/>
      <c r="BQ42" s="3984">
        <v>3</v>
      </c>
      <c r="BR42" s="3984"/>
      <c r="BS42" s="3984"/>
      <c r="BT42" s="641"/>
      <c r="BU42" s="643"/>
      <c r="BV42" s="643"/>
      <c r="BW42" s="643"/>
      <c r="BX42" s="643"/>
      <c r="BY42" s="643"/>
      <c r="BZ42" s="643"/>
      <c r="CA42" s="643"/>
      <c r="CB42" s="643"/>
      <c r="CC42" s="643"/>
      <c r="CD42" s="643"/>
      <c r="CE42" s="643"/>
      <c r="CF42" s="643"/>
      <c r="CG42" s="643"/>
      <c r="CH42" s="113"/>
    </row>
    <row r="43" spans="2:86" s="24" customFormat="1" ht="30" customHeight="1">
      <c r="B43" s="610"/>
      <c r="C43" s="652"/>
      <c r="D43" s="641" t="s">
        <v>6</v>
      </c>
      <c r="E43" s="641"/>
      <c r="F43" s="644" t="s">
        <v>704</v>
      </c>
      <c r="G43" s="644"/>
      <c r="H43" s="644"/>
      <c r="I43" s="644"/>
      <c r="J43" s="644"/>
      <c r="K43" s="644"/>
      <c r="L43" s="644"/>
      <c r="M43" s="644"/>
      <c r="N43" s="644"/>
      <c r="O43" s="644"/>
      <c r="P43" s="644"/>
      <c r="Q43" s="644"/>
      <c r="R43" s="644"/>
      <c r="S43" s="644"/>
      <c r="T43" s="644"/>
      <c r="U43" s="644"/>
      <c r="V43" s="644"/>
      <c r="W43" s="644"/>
      <c r="X43" s="644"/>
      <c r="Y43" s="644"/>
      <c r="Z43" s="644"/>
      <c r="AA43" s="644"/>
      <c r="AB43" s="643"/>
      <c r="AC43" s="643"/>
      <c r="AD43" s="3943">
        <v>370116</v>
      </c>
      <c r="AE43" s="3943"/>
      <c r="AF43" s="3943"/>
      <c r="AG43" s="3943"/>
      <c r="AH43" s="3943"/>
      <c r="AI43" s="3943"/>
      <c r="AJ43" s="3943"/>
      <c r="AK43" s="3943"/>
      <c r="AL43" s="644"/>
      <c r="AM43" s="644"/>
      <c r="AN43" s="3676"/>
      <c r="AO43" s="3677"/>
      <c r="AP43" s="3678"/>
      <c r="AQ43" s="641"/>
      <c r="AR43" s="643"/>
      <c r="AS43" s="643"/>
      <c r="AT43" s="644"/>
      <c r="AU43" s="644"/>
      <c r="AV43" s="644"/>
      <c r="AW43" s="644"/>
      <c r="AX43" s="644"/>
      <c r="AY43" s="644"/>
      <c r="AZ43" s="644"/>
      <c r="BA43" s="644"/>
      <c r="BB43" s="3676"/>
      <c r="BC43" s="3677"/>
      <c r="BD43" s="3678"/>
      <c r="BE43" s="644"/>
      <c r="BF43" s="644"/>
      <c r="BG43" s="644"/>
      <c r="BH43" s="644"/>
      <c r="BI43" s="644"/>
      <c r="BJ43" s="644"/>
      <c r="BK43" s="644"/>
      <c r="BL43" s="644"/>
      <c r="BM43" s="644"/>
      <c r="BN43" s="644"/>
      <c r="BO43" s="644"/>
      <c r="BP43" s="644"/>
      <c r="BQ43" s="3676"/>
      <c r="BR43" s="3677"/>
      <c r="BS43" s="3678"/>
      <c r="BT43" s="643"/>
      <c r="BU43" s="643"/>
      <c r="BV43" s="643"/>
      <c r="BW43" s="643"/>
      <c r="BX43" s="643"/>
      <c r="BY43" s="643"/>
      <c r="BZ43" s="643"/>
      <c r="CA43" s="641"/>
      <c r="CB43" s="644"/>
      <c r="CC43" s="644"/>
      <c r="CD43" s="2173"/>
      <c r="CE43" s="2173"/>
      <c r="CF43" s="2173"/>
      <c r="CG43" s="643"/>
      <c r="CH43" s="113"/>
    </row>
    <row r="44" spans="2:86" s="24" customFormat="1" ht="30" customHeight="1">
      <c r="B44" s="610"/>
      <c r="C44" s="652"/>
      <c r="D44" s="641"/>
      <c r="E44" s="641"/>
      <c r="F44" s="636" t="s">
        <v>705</v>
      </c>
      <c r="G44" s="644"/>
      <c r="H44" s="644"/>
      <c r="I44" s="644"/>
      <c r="J44" s="644"/>
      <c r="K44" s="644"/>
      <c r="L44" s="644"/>
      <c r="M44" s="644"/>
      <c r="N44" s="644"/>
      <c r="O44" s="644"/>
      <c r="P44" s="644"/>
      <c r="Q44" s="644"/>
      <c r="R44" s="644"/>
      <c r="S44" s="644"/>
      <c r="T44" s="644"/>
      <c r="U44" s="644"/>
      <c r="V44" s="644"/>
      <c r="W44" s="644"/>
      <c r="X44" s="644"/>
      <c r="Y44" s="644"/>
      <c r="Z44" s="644"/>
      <c r="AA44" s="644"/>
      <c r="AB44" s="643"/>
      <c r="AC44" s="643"/>
      <c r="AD44" s="3943"/>
      <c r="AE44" s="3943"/>
      <c r="AF44" s="3943"/>
      <c r="AG44" s="3943"/>
      <c r="AH44" s="3943"/>
      <c r="AI44" s="3943"/>
      <c r="AJ44" s="3943"/>
      <c r="AK44" s="3943"/>
      <c r="AL44" s="644"/>
      <c r="AM44" s="644"/>
      <c r="AN44" s="3679"/>
      <c r="AO44" s="3680"/>
      <c r="AP44" s="3681"/>
      <c r="AQ44" s="641"/>
      <c r="AR44" s="643"/>
      <c r="AS44" s="643"/>
      <c r="AT44" s="644"/>
      <c r="AU44" s="644"/>
      <c r="AV44" s="644"/>
      <c r="AW44" s="644"/>
      <c r="AX44" s="644"/>
      <c r="AY44" s="644"/>
      <c r="AZ44" s="644"/>
      <c r="BA44" s="644"/>
      <c r="BB44" s="3679"/>
      <c r="BC44" s="3680"/>
      <c r="BD44" s="3681"/>
      <c r="BE44" s="644"/>
      <c r="BF44" s="644"/>
      <c r="BG44" s="644"/>
      <c r="BH44" s="644"/>
      <c r="BI44" s="644"/>
      <c r="BJ44" s="644"/>
      <c r="BK44" s="644"/>
      <c r="BL44" s="644"/>
      <c r="BM44" s="644"/>
      <c r="BN44" s="644"/>
      <c r="BO44" s="644"/>
      <c r="BP44" s="644"/>
      <c r="BQ44" s="3679"/>
      <c r="BR44" s="3680"/>
      <c r="BS44" s="3681"/>
      <c r="BT44" s="643"/>
      <c r="BU44" s="643"/>
      <c r="BV44" s="643"/>
      <c r="BW44" s="643"/>
      <c r="BX44" s="643"/>
      <c r="BY44" s="643"/>
      <c r="BZ44" s="643"/>
      <c r="CA44" s="644"/>
      <c r="CB44" s="644"/>
      <c r="CC44" s="644"/>
      <c r="CD44" s="2173"/>
      <c r="CE44" s="2173"/>
      <c r="CF44" s="2173"/>
      <c r="CG44" s="643"/>
      <c r="CH44" s="113"/>
    </row>
    <row r="45" spans="2:86" s="24" customFormat="1" ht="30" customHeight="1">
      <c r="B45" s="610"/>
      <c r="C45" s="652"/>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43"/>
      <c r="AC45" s="643"/>
      <c r="AD45" s="643"/>
      <c r="AE45" s="643"/>
      <c r="AF45" s="643"/>
      <c r="AG45" s="643"/>
      <c r="AH45" s="643"/>
      <c r="AI45" s="641"/>
      <c r="AJ45" s="641"/>
      <c r="AK45" s="641"/>
      <c r="AL45" s="641"/>
      <c r="AM45" s="641"/>
      <c r="AN45" s="641"/>
      <c r="AO45" s="641"/>
      <c r="AP45" s="641"/>
      <c r="AQ45" s="641"/>
      <c r="AR45" s="643"/>
      <c r="AS45" s="643"/>
      <c r="AT45" s="652"/>
      <c r="AU45" s="652"/>
      <c r="AV45" s="643"/>
      <c r="AW45" s="643"/>
      <c r="AX45" s="643"/>
      <c r="AY45" s="643"/>
      <c r="AZ45" s="643"/>
      <c r="BA45" s="643"/>
      <c r="BB45" s="641"/>
      <c r="BC45" s="641"/>
      <c r="BD45" s="641"/>
      <c r="BE45" s="643"/>
      <c r="BF45" s="643"/>
      <c r="BG45" s="643"/>
      <c r="BH45" s="643"/>
      <c r="BI45" s="643"/>
      <c r="BJ45" s="643"/>
      <c r="BK45" s="643"/>
      <c r="BL45" s="643"/>
      <c r="BM45" s="643"/>
      <c r="BN45" s="643"/>
      <c r="BO45" s="643"/>
      <c r="BP45" s="643"/>
      <c r="BQ45" s="641"/>
      <c r="BR45" s="641"/>
      <c r="BS45" s="641"/>
      <c r="BT45" s="643"/>
      <c r="BU45" s="643"/>
      <c r="BV45" s="643"/>
      <c r="BW45" s="643"/>
      <c r="BX45" s="643"/>
      <c r="BY45" s="643"/>
      <c r="BZ45" s="643"/>
      <c r="CA45" s="643"/>
      <c r="CB45" s="643"/>
      <c r="CC45" s="643"/>
      <c r="CD45" s="643"/>
      <c r="CE45" s="643"/>
      <c r="CF45" s="643"/>
      <c r="CG45" s="643"/>
      <c r="CH45" s="113"/>
    </row>
    <row r="46" spans="2:86" s="24" customFormat="1" ht="30" customHeight="1">
      <c r="B46" s="610"/>
      <c r="C46" s="652"/>
      <c r="D46" s="641" t="s">
        <v>7</v>
      </c>
      <c r="E46" s="641"/>
      <c r="F46" s="644" t="s">
        <v>680</v>
      </c>
      <c r="G46" s="644"/>
      <c r="H46" s="644"/>
      <c r="I46" s="644"/>
      <c r="J46" s="644"/>
      <c r="K46" s="644"/>
      <c r="L46" s="644"/>
      <c r="M46" s="644"/>
      <c r="N46" s="644"/>
      <c r="O46" s="644"/>
      <c r="P46" s="644"/>
      <c r="Q46" s="644"/>
      <c r="R46" s="644"/>
      <c r="S46" s="644"/>
      <c r="T46" s="644"/>
      <c r="U46" s="644"/>
      <c r="V46" s="644"/>
      <c r="W46" s="644"/>
      <c r="X46" s="644"/>
      <c r="Y46" s="644"/>
      <c r="Z46" s="644"/>
      <c r="AA46" s="644"/>
      <c r="AB46" s="643"/>
      <c r="AC46" s="643"/>
      <c r="AD46" s="3943">
        <v>370117</v>
      </c>
      <c r="AE46" s="3943"/>
      <c r="AF46" s="3943"/>
      <c r="AG46" s="3943"/>
      <c r="AH46" s="3943"/>
      <c r="AI46" s="3943"/>
      <c r="AJ46" s="3943"/>
      <c r="AK46" s="3943"/>
      <c r="AL46" s="644"/>
      <c r="AM46" s="644"/>
      <c r="AN46" s="3676"/>
      <c r="AO46" s="3677"/>
      <c r="AP46" s="3678"/>
      <c r="AQ46" s="641"/>
      <c r="AR46" s="643"/>
      <c r="AS46" s="643"/>
      <c r="AT46" s="644"/>
      <c r="AU46" s="644"/>
      <c r="AV46" s="644"/>
      <c r="AW46" s="644"/>
      <c r="AX46" s="644"/>
      <c r="AY46" s="644"/>
      <c r="AZ46" s="644"/>
      <c r="BA46" s="644"/>
      <c r="BB46" s="3676"/>
      <c r="BC46" s="3677"/>
      <c r="BD46" s="3678"/>
      <c r="BE46" s="644"/>
      <c r="BF46" s="644"/>
      <c r="BG46" s="644"/>
      <c r="BH46" s="644"/>
      <c r="BI46" s="644"/>
      <c r="BJ46" s="644"/>
      <c r="BK46" s="644"/>
      <c r="BL46" s="644"/>
      <c r="BM46" s="644"/>
      <c r="BN46" s="644"/>
      <c r="BO46" s="644"/>
      <c r="BP46" s="644"/>
      <c r="BQ46" s="3676"/>
      <c r="BR46" s="3677"/>
      <c r="BS46" s="3678"/>
      <c r="BT46" s="643"/>
      <c r="BU46" s="643"/>
      <c r="BV46" s="643"/>
      <c r="BW46" s="643"/>
      <c r="BX46" s="643"/>
      <c r="BY46" s="643"/>
      <c r="BZ46" s="643"/>
      <c r="CA46" s="641"/>
      <c r="CB46" s="644"/>
      <c r="CC46" s="644"/>
      <c r="CD46" s="2173"/>
      <c r="CE46" s="2173"/>
      <c r="CF46" s="2173"/>
      <c r="CG46" s="643"/>
      <c r="CH46" s="113"/>
    </row>
    <row r="47" spans="2:86" s="24" customFormat="1" ht="30" customHeight="1">
      <c r="B47" s="610"/>
      <c r="C47" s="652"/>
      <c r="D47" s="641"/>
      <c r="E47" s="641"/>
      <c r="F47" s="636" t="s">
        <v>681</v>
      </c>
      <c r="G47" s="644"/>
      <c r="H47" s="644"/>
      <c r="I47" s="644"/>
      <c r="J47" s="644"/>
      <c r="K47" s="644"/>
      <c r="L47" s="644"/>
      <c r="M47" s="644"/>
      <c r="N47" s="644"/>
      <c r="O47" s="644"/>
      <c r="P47" s="644"/>
      <c r="Q47" s="644"/>
      <c r="R47" s="644"/>
      <c r="S47" s="644"/>
      <c r="T47" s="644"/>
      <c r="U47" s="644"/>
      <c r="V47" s="644"/>
      <c r="W47" s="644"/>
      <c r="X47" s="644"/>
      <c r="Y47" s="644"/>
      <c r="Z47" s="644"/>
      <c r="AA47" s="644"/>
      <c r="AB47" s="643"/>
      <c r="AC47" s="643"/>
      <c r="AD47" s="3943"/>
      <c r="AE47" s="3943"/>
      <c r="AF47" s="3943"/>
      <c r="AG47" s="3943"/>
      <c r="AH47" s="3943"/>
      <c r="AI47" s="3943"/>
      <c r="AJ47" s="3943"/>
      <c r="AK47" s="3943"/>
      <c r="AL47" s="644"/>
      <c r="AM47" s="644"/>
      <c r="AN47" s="3679"/>
      <c r="AO47" s="3680"/>
      <c r="AP47" s="3681"/>
      <c r="AQ47" s="641"/>
      <c r="AR47" s="643"/>
      <c r="AS47" s="643"/>
      <c r="AT47" s="644"/>
      <c r="AU47" s="644"/>
      <c r="AV47" s="644"/>
      <c r="AW47" s="644"/>
      <c r="AX47" s="644"/>
      <c r="AY47" s="644"/>
      <c r="AZ47" s="644"/>
      <c r="BA47" s="644"/>
      <c r="BB47" s="3679"/>
      <c r="BC47" s="3680"/>
      <c r="BD47" s="3681"/>
      <c r="BE47" s="644"/>
      <c r="BF47" s="644"/>
      <c r="BG47" s="644"/>
      <c r="BH47" s="644"/>
      <c r="BI47" s="644"/>
      <c r="BJ47" s="644"/>
      <c r="BK47" s="644"/>
      <c r="BL47" s="644"/>
      <c r="BM47" s="644"/>
      <c r="BN47" s="644"/>
      <c r="BO47" s="644"/>
      <c r="BP47" s="644"/>
      <c r="BQ47" s="3679"/>
      <c r="BR47" s="3680"/>
      <c r="BS47" s="3681"/>
      <c r="BT47" s="643"/>
      <c r="BU47" s="643"/>
      <c r="BV47" s="643"/>
      <c r="BW47" s="643"/>
      <c r="BX47" s="643"/>
      <c r="BY47" s="643"/>
      <c r="BZ47" s="643"/>
      <c r="CA47" s="644"/>
      <c r="CB47" s="644"/>
      <c r="CC47" s="644"/>
      <c r="CD47" s="2173"/>
      <c r="CE47" s="2173"/>
      <c r="CF47" s="2173"/>
      <c r="CG47" s="643"/>
      <c r="CH47" s="113"/>
    </row>
    <row r="48" spans="2:86" s="24" customFormat="1" ht="30" customHeight="1">
      <c r="B48" s="610"/>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43"/>
      <c r="AC48" s="643"/>
      <c r="AD48" s="643"/>
      <c r="AE48" s="643"/>
      <c r="AF48" s="643"/>
      <c r="AG48" s="643"/>
      <c r="AH48" s="643"/>
      <c r="AI48" s="641"/>
      <c r="AJ48" s="641"/>
      <c r="AK48" s="641"/>
      <c r="AL48" s="641"/>
      <c r="AM48" s="641"/>
      <c r="AN48" s="641"/>
      <c r="AO48" s="641"/>
      <c r="AP48" s="641"/>
      <c r="AQ48" s="641"/>
      <c r="AR48" s="643"/>
      <c r="AS48" s="643"/>
      <c r="AT48" s="652"/>
      <c r="AU48" s="652"/>
      <c r="AV48" s="643"/>
      <c r="AW48" s="643"/>
      <c r="AX48" s="643"/>
      <c r="AY48" s="643"/>
      <c r="AZ48" s="643"/>
      <c r="BA48" s="643"/>
      <c r="BB48" s="641"/>
      <c r="BC48" s="641"/>
      <c r="BD48" s="641"/>
      <c r="BE48" s="643"/>
      <c r="BF48" s="643"/>
      <c r="BG48" s="643"/>
      <c r="BH48" s="643"/>
      <c r="BI48" s="643"/>
      <c r="BJ48" s="643"/>
      <c r="BK48" s="643"/>
      <c r="BL48" s="643"/>
      <c r="BM48" s="643"/>
      <c r="BN48" s="643"/>
      <c r="BO48" s="643"/>
      <c r="BP48" s="643"/>
      <c r="BQ48" s="641"/>
      <c r="BR48" s="641"/>
      <c r="BS48" s="641"/>
      <c r="BT48" s="643"/>
      <c r="BU48" s="643"/>
      <c r="BV48" s="643"/>
      <c r="BW48" s="643"/>
      <c r="BX48" s="643"/>
      <c r="BY48" s="643"/>
      <c r="BZ48" s="643"/>
      <c r="CA48" s="643"/>
      <c r="CB48" s="643"/>
      <c r="CC48" s="643"/>
      <c r="CD48" s="643"/>
      <c r="CE48" s="643"/>
      <c r="CF48" s="643"/>
      <c r="CG48" s="643"/>
      <c r="CH48" s="113"/>
    </row>
    <row r="49" spans="2:86" s="24" customFormat="1" ht="30" customHeight="1">
      <c r="B49" s="610"/>
      <c r="C49" s="652"/>
      <c r="D49" s="641" t="s">
        <v>8</v>
      </c>
      <c r="E49" s="641"/>
      <c r="F49" s="644" t="s">
        <v>706</v>
      </c>
      <c r="G49" s="644"/>
      <c r="H49" s="644"/>
      <c r="I49" s="644"/>
      <c r="J49" s="644"/>
      <c r="K49" s="644"/>
      <c r="L49" s="644"/>
      <c r="M49" s="644"/>
      <c r="N49" s="644"/>
      <c r="O49" s="644"/>
      <c r="P49" s="644"/>
      <c r="Q49" s="644"/>
      <c r="R49" s="644"/>
      <c r="S49" s="644"/>
      <c r="T49" s="644"/>
      <c r="U49" s="644"/>
      <c r="V49" s="644"/>
      <c r="W49" s="644"/>
      <c r="X49" s="644"/>
      <c r="Y49" s="644"/>
      <c r="Z49" s="644"/>
      <c r="AA49" s="644"/>
      <c r="AB49" s="643"/>
      <c r="AC49" s="643"/>
      <c r="AD49" s="3943">
        <v>370118</v>
      </c>
      <c r="AE49" s="3943"/>
      <c r="AF49" s="3943"/>
      <c r="AG49" s="3943"/>
      <c r="AH49" s="3943"/>
      <c r="AI49" s="3943"/>
      <c r="AJ49" s="3943"/>
      <c r="AK49" s="3943"/>
      <c r="AL49" s="644"/>
      <c r="AM49" s="644"/>
      <c r="AN49" s="3676"/>
      <c r="AO49" s="3677"/>
      <c r="AP49" s="3678"/>
      <c r="AQ49" s="641"/>
      <c r="AR49" s="643"/>
      <c r="AS49" s="643"/>
      <c r="AT49" s="644"/>
      <c r="AU49" s="644"/>
      <c r="AV49" s="644"/>
      <c r="AW49" s="644"/>
      <c r="AX49" s="644"/>
      <c r="AY49" s="644"/>
      <c r="AZ49" s="644"/>
      <c r="BA49" s="644"/>
      <c r="BB49" s="3676"/>
      <c r="BC49" s="3677"/>
      <c r="BD49" s="3678"/>
      <c r="BE49" s="644"/>
      <c r="BF49" s="644"/>
      <c r="BG49" s="644"/>
      <c r="BH49" s="644"/>
      <c r="BI49" s="644"/>
      <c r="BJ49" s="644"/>
      <c r="BK49" s="644"/>
      <c r="BL49" s="644"/>
      <c r="BM49" s="644"/>
      <c r="BN49" s="644"/>
      <c r="BO49" s="644"/>
      <c r="BP49" s="644"/>
      <c r="BQ49" s="3676"/>
      <c r="BR49" s="3677"/>
      <c r="BS49" s="3678"/>
      <c r="BT49" s="643"/>
      <c r="BU49" s="643"/>
      <c r="BV49" s="643"/>
      <c r="BW49" s="643"/>
      <c r="BX49" s="643"/>
      <c r="BY49" s="643"/>
      <c r="BZ49" s="643"/>
      <c r="CA49" s="641"/>
      <c r="CB49" s="644"/>
      <c r="CC49" s="644"/>
      <c r="CD49" s="2173"/>
      <c r="CE49" s="2173"/>
      <c r="CF49" s="2173"/>
      <c r="CG49" s="643"/>
      <c r="CH49" s="113"/>
    </row>
    <row r="50" spans="2:86" s="24" customFormat="1" ht="30" customHeight="1">
      <c r="B50" s="610"/>
      <c r="C50" s="652"/>
      <c r="D50" s="641"/>
      <c r="E50" s="641"/>
      <c r="F50" s="636" t="s">
        <v>707</v>
      </c>
      <c r="G50" s="644"/>
      <c r="H50" s="644"/>
      <c r="I50" s="644"/>
      <c r="J50" s="644"/>
      <c r="K50" s="644"/>
      <c r="L50" s="644"/>
      <c r="M50" s="644"/>
      <c r="N50" s="644"/>
      <c r="O50" s="644"/>
      <c r="P50" s="644"/>
      <c r="Q50" s="644"/>
      <c r="R50" s="644"/>
      <c r="S50" s="644"/>
      <c r="T50" s="644"/>
      <c r="U50" s="644"/>
      <c r="V50" s="644"/>
      <c r="W50" s="644"/>
      <c r="X50" s="644"/>
      <c r="Y50" s="644"/>
      <c r="Z50" s="644"/>
      <c r="AA50" s="644"/>
      <c r="AB50" s="643"/>
      <c r="AC50" s="643"/>
      <c r="AD50" s="3943"/>
      <c r="AE50" s="3943"/>
      <c r="AF50" s="3943"/>
      <c r="AG50" s="3943"/>
      <c r="AH50" s="3943"/>
      <c r="AI50" s="3943"/>
      <c r="AJ50" s="3943"/>
      <c r="AK50" s="3943"/>
      <c r="AL50" s="644"/>
      <c r="AM50" s="644"/>
      <c r="AN50" s="3679"/>
      <c r="AO50" s="3680"/>
      <c r="AP50" s="3681"/>
      <c r="AQ50" s="641"/>
      <c r="AR50" s="643"/>
      <c r="AS50" s="643"/>
      <c r="AT50" s="644"/>
      <c r="AU50" s="644"/>
      <c r="AV50" s="644"/>
      <c r="AW50" s="644"/>
      <c r="AX50" s="644"/>
      <c r="AY50" s="644"/>
      <c r="AZ50" s="644"/>
      <c r="BA50" s="644"/>
      <c r="BB50" s="3679"/>
      <c r="BC50" s="3680"/>
      <c r="BD50" s="3681"/>
      <c r="BE50" s="644"/>
      <c r="BF50" s="644"/>
      <c r="BG50" s="644"/>
      <c r="BH50" s="644"/>
      <c r="BI50" s="644"/>
      <c r="BJ50" s="644"/>
      <c r="BK50" s="644"/>
      <c r="BL50" s="644"/>
      <c r="BM50" s="644"/>
      <c r="BN50" s="644"/>
      <c r="BO50" s="644"/>
      <c r="BP50" s="644"/>
      <c r="BQ50" s="3679"/>
      <c r="BR50" s="3680"/>
      <c r="BS50" s="3681"/>
      <c r="BT50" s="643"/>
      <c r="BU50" s="643"/>
      <c r="BV50" s="643"/>
      <c r="BW50" s="643"/>
      <c r="BX50" s="643"/>
      <c r="BY50" s="643"/>
      <c r="BZ50" s="643"/>
      <c r="CA50" s="644"/>
      <c r="CB50" s="644"/>
      <c r="CC50" s="644"/>
      <c r="CD50" s="2173"/>
      <c r="CE50" s="2173"/>
      <c r="CF50" s="2173"/>
      <c r="CG50" s="643"/>
      <c r="CH50" s="113"/>
    </row>
    <row r="51" spans="2:86" s="24" customFormat="1" ht="30" customHeight="1">
      <c r="B51" s="610"/>
      <c r="C51" s="652"/>
      <c r="D51" s="652"/>
      <c r="E51" s="652"/>
      <c r="F51" s="652"/>
      <c r="G51" s="652"/>
      <c r="H51" s="652"/>
      <c r="I51" s="652"/>
      <c r="J51" s="652"/>
      <c r="K51" s="652"/>
      <c r="L51" s="652"/>
      <c r="M51" s="652"/>
      <c r="N51" s="652"/>
      <c r="O51" s="652"/>
      <c r="P51" s="652"/>
      <c r="Q51" s="652"/>
      <c r="R51" s="652"/>
      <c r="S51" s="652"/>
      <c r="T51" s="652"/>
      <c r="U51" s="652"/>
      <c r="V51" s="652"/>
      <c r="W51" s="652"/>
      <c r="X51" s="652"/>
      <c r="Y51" s="652"/>
      <c r="Z51" s="652"/>
      <c r="AA51" s="652"/>
      <c r="AB51" s="643"/>
      <c r="AC51" s="643"/>
      <c r="AD51" s="643"/>
      <c r="AE51" s="643"/>
      <c r="AF51" s="643"/>
      <c r="AG51" s="643"/>
      <c r="AH51" s="643"/>
      <c r="AI51" s="641"/>
      <c r="AJ51" s="641"/>
      <c r="AK51" s="641"/>
      <c r="AL51" s="641"/>
      <c r="AM51" s="641"/>
      <c r="AN51" s="641"/>
      <c r="AO51" s="641"/>
      <c r="AP51" s="641"/>
      <c r="AQ51" s="641"/>
      <c r="AR51" s="643"/>
      <c r="AS51" s="643"/>
      <c r="AT51" s="652"/>
      <c r="AU51" s="652"/>
      <c r="AV51" s="643"/>
      <c r="AW51" s="643"/>
      <c r="AX51" s="643"/>
      <c r="AY51" s="643"/>
      <c r="AZ51" s="643"/>
      <c r="BA51" s="643"/>
      <c r="BB51" s="641"/>
      <c r="BC51" s="641"/>
      <c r="BD51" s="641"/>
      <c r="BE51" s="643"/>
      <c r="BF51" s="643"/>
      <c r="BG51" s="643"/>
      <c r="BH51" s="643"/>
      <c r="BI51" s="643"/>
      <c r="BJ51" s="643"/>
      <c r="BK51" s="643"/>
      <c r="BL51" s="643"/>
      <c r="BM51" s="643"/>
      <c r="BN51" s="643"/>
      <c r="BO51" s="643"/>
      <c r="BP51" s="643"/>
      <c r="BQ51" s="641"/>
      <c r="BR51" s="641"/>
      <c r="BS51" s="641"/>
      <c r="BT51" s="643"/>
      <c r="BU51" s="643"/>
      <c r="BV51" s="643"/>
      <c r="BW51" s="643"/>
      <c r="BX51" s="643"/>
      <c r="BY51" s="643"/>
      <c r="BZ51" s="643"/>
      <c r="CA51" s="643"/>
      <c r="CB51" s="643"/>
      <c r="CC51" s="643"/>
      <c r="CD51" s="643"/>
      <c r="CE51" s="643"/>
      <c r="CF51" s="643"/>
      <c r="CG51" s="643"/>
      <c r="CH51" s="113"/>
    </row>
    <row r="52" spans="2:86" s="24" customFormat="1" ht="30" customHeight="1">
      <c r="B52" s="610"/>
      <c r="C52" s="652"/>
      <c r="D52" s="641" t="s">
        <v>9</v>
      </c>
      <c r="E52" s="641"/>
      <c r="F52" s="644" t="s">
        <v>1010</v>
      </c>
      <c r="G52" s="644"/>
      <c r="H52" s="644"/>
      <c r="I52" s="644"/>
      <c r="J52" s="644"/>
      <c r="K52" s="644"/>
      <c r="L52" s="644"/>
      <c r="M52" s="644"/>
      <c r="N52" s="644"/>
      <c r="O52" s="644"/>
      <c r="P52" s="644"/>
      <c r="Q52" s="644"/>
      <c r="R52" s="644"/>
      <c r="S52" s="644"/>
      <c r="T52" s="644"/>
      <c r="U52" s="644"/>
      <c r="V52" s="644"/>
      <c r="W52" s="644"/>
      <c r="X52" s="644"/>
      <c r="Y52" s="644"/>
      <c r="Z52" s="644"/>
      <c r="AA52" s="644"/>
      <c r="AB52" s="643"/>
      <c r="AC52" s="643"/>
      <c r="AD52" s="643"/>
      <c r="AE52" s="643"/>
      <c r="AF52" s="643"/>
      <c r="AG52" s="643"/>
      <c r="AH52" s="643"/>
      <c r="AI52" s="643"/>
      <c r="AJ52" s="641"/>
      <c r="AK52" s="641"/>
      <c r="AL52" s="644"/>
      <c r="AM52" s="644"/>
      <c r="AN52" s="2173"/>
      <c r="AO52" s="2173"/>
      <c r="AP52" s="2173"/>
      <c r="AQ52" s="641"/>
      <c r="AR52" s="643"/>
      <c r="AS52" s="643"/>
      <c r="AT52" s="644"/>
      <c r="AU52" s="644"/>
      <c r="AV52" s="644"/>
      <c r="AW52" s="644"/>
      <c r="AX52" s="644"/>
      <c r="AY52" s="644"/>
      <c r="AZ52" s="644"/>
      <c r="BA52" s="644"/>
      <c r="BB52" s="2173"/>
      <c r="BC52" s="2173"/>
      <c r="BD52" s="2173"/>
      <c r="BE52" s="644"/>
      <c r="BF52" s="644"/>
      <c r="BG52" s="644"/>
      <c r="BH52" s="644"/>
      <c r="BI52" s="644"/>
      <c r="BJ52" s="644"/>
      <c r="BK52" s="644"/>
      <c r="BL52" s="644"/>
      <c r="BM52" s="644"/>
      <c r="BN52" s="644"/>
      <c r="BO52" s="644"/>
      <c r="BP52" s="644"/>
      <c r="BQ52" s="2173"/>
      <c r="BR52" s="2173"/>
      <c r="BS52" s="2173"/>
      <c r="BT52" s="643"/>
      <c r="BU52" s="643"/>
      <c r="BV52" s="643"/>
      <c r="BW52" s="643"/>
      <c r="BX52" s="643"/>
      <c r="BY52" s="643"/>
      <c r="BZ52" s="643"/>
      <c r="CA52" s="641"/>
      <c r="CB52" s="644"/>
      <c r="CC52" s="644"/>
      <c r="CD52" s="2173"/>
      <c r="CE52" s="2173"/>
      <c r="CF52" s="2173"/>
      <c r="CG52" s="643"/>
      <c r="CH52" s="113"/>
    </row>
    <row r="53" spans="2:86" s="24" customFormat="1" ht="30" customHeight="1">
      <c r="B53" s="610"/>
      <c r="C53" s="652"/>
      <c r="D53" s="641"/>
      <c r="E53" s="641"/>
      <c r="F53" s="636" t="s">
        <v>1011</v>
      </c>
      <c r="G53" s="644"/>
      <c r="H53" s="644"/>
      <c r="I53" s="644"/>
      <c r="J53" s="644"/>
      <c r="K53" s="644"/>
      <c r="L53" s="644"/>
      <c r="M53" s="644"/>
      <c r="N53" s="644"/>
      <c r="O53" s="644"/>
      <c r="P53" s="644"/>
      <c r="Q53" s="644"/>
      <c r="R53" s="644"/>
      <c r="S53" s="644"/>
      <c r="T53" s="644"/>
      <c r="U53" s="644"/>
      <c r="V53" s="644"/>
      <c r="W53" s="644"/>
      <c r="X53" s="644"/>
      <c r="Y53" s="644"/>
      <c r="Z53" s="644"/>
      <c r="AA53" s="644"/>
      <c r="AB53" s="643"/>
      <c r="AC53" s="643"/>
      <c r="AD53" s="643"/>
      <c r="AE53" s="643"/>
      <c r="AF53" s="643"/>
      <c r="AG53" s="643"/>
      <c r="AH53" s="643"/>
      <c r="AI53" s="643"/>
      <c r="AJ53" s="641"/>
      <c r="AK53" s="644"/>
      <c r="AL53" s="644"/>
      <c r="AM53" s="644"/>
      <c r="AN53" s="2173"/>
      <c r="AO53" s="2173"/>
      <c r="AP53" s="2173"/>
      <c r="AQ53" s="641"/>
      <c r="AR53" s="643"/>
      <c r="AS53" s="643"/>
      <c r="AT53" s="644"/>
      <c r="AU53" s="644"/>
      <c r="AV53" s="644"/>
      <c r="AW53" s="644"/>
      <c r="AX53" s="644"/>
      <c r="AY53" s="644"/>
      <c r="AZ53" s="644"/>
      <c r="BA53" s="644"/>
      <c r="BB53" s="2173"/>
      <c r="BC53" s="2173"/>
      <c r="BD53" s="2173"/>
      <c r="BE53" s="644"/>
      <c r="BF53" s="644"/>
      <c r="BG53" s="644"/>
      <c r="BH53" s="644"/>
      <c r="BI53" s="644"/>
      <c r="BJ53" s="644"/>
      <c r="BK53" s="644"/>
      <c r="BL53" s="644"/>
      <c r="BM53" s="644"/>
      <c r="BN53" s="644"/>
      <c r="BO53" s="644"/>
      <c r="BP53" s="644"/>
      <c r="BQ53" s="2173"/>
      <c r="BR53" s="2173"/>
      <c r="BS53" s="2173"/>
      <c r="BT53" s="643"/>
      <c r="BU53" s="643"/>
      <c r="BV53" s="643"/>
      <c r="BW53" s="643"/>
      <c r="BX53" s="643"/>
      <c r="BY53" s="643"/>
      <c r="BZ53" s="643"/>
      <c r="CA53" s="644"/>
      <c r="CB53" s="644"/>
      <c r="CC53" s="644"/>
      <c r="CD53" s="2173"/>
      <c r="CE53" s="2173"/>
      <c r="CF53" s="2173"/>
      <c r="CG53" s="643"/>
      <c r="CH53" s="113"/>
    </row>
    <row r="54" spans="2:86" s="24" customFormat="1" ht="30" customHeight="1">
      <c r="B54" s="610"/>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2"/>
      <c r="AA54" s="652"/>
      <c r="AB54" s="643"/>
      <c r="AC54" s="643"/>
      <c r="AD54" s="643"/>
      <c r="AE54" s="643"/>
      <c r="AF54" s="643"/>
      <c r="AG54" s="643"/>
      <c r="AH54" s="643"/>
      <c r="AI54" s="641"/>
      <c r="AJ54" s="641"/>
      <c r="AK54" s="641"/>
      <c r="AL54" s="641"/>
      <c r="AM54" s="641"/>
      <c r="AN54" s="641"/>
      <c r="AO54" s="641"/>
      <c r="AP54" s="641"/>
      <c r="AQ54" s="641"/>
      <c r="AR54" s="643"/>
      <c r="AS54" s="643"/>
      <c r="AT54" s="652"/>
      <c r="AU54" s="652"/>
      <c r="AV54" s="643"/>
      <c r="AW54" s="643"/>
      <c r="AX54" s="643"/>
      <c r="AY54" s="643"/>
      <c r="AZ54" s="643"/>
      <c r="BA54" s="643"/>
      <c r="BB54" s="641"/>
      <c r="BC54" s="641"/>
      <c r="BD54" s="641"/>
      <c r="BE54" s="643"/>
      <c r="BF54" s="643"/>
      <c r="BG54" s="643"/>
      <c r="BH54" s="643"/>
      <c r="BI54" s="643"/>
      <c r="BJ54" s="643"/>
      <c r="BK54" s="643"/>
      <c r="BL54" s="643"/>
      <c r="BM54" s="643"/>
      <c r="BN54" s="643"/>
      <c r="BO54" s="643"/>
      <c r="BP54" s="643"/>
      <c r="BQ54" s="641"/>
      <c r="BR54" s="641"/>
      <c r="BS54" s="641"/>
      <c r="BT54" s="643"/>
      <c r="BU54" s="643"/>
      <c r="BV54" s="643"/>
      <c r="BW54" s="643"/>
      <c r="BX54" s="643"/>
      <c r="BY54" s="643"/>
      <c r="BZ54" s="643"/>
      <c r="CA54" s="643"/>
      <c r="CB54" s="643"/>
      <c r="CC54" s="643"/>
      <c r="CD54" s="643"/>
      <c r="CE54" s="643"/>
      <c r="CF54" s="643"/>
      <c r="CG54" s="643"/>
      <c r="CH54" s="113"/>
    </row>
    <row r="55" spans="2:86" s="24" customFormat="1" ht="30" customHeight="1">
      <c r="B55" s="610"/>
      <c r="C55" s="652"/>
      <c r="D55" s="3985"/>
      <c r="E55" s="3985"/>
      <c r="F55" s="644" t="s">
        <v>708</v>
      </c>
      <c r="G55" s="644"/>
      <c r="H55" s="644" t="s">
        <v>709</v>
      </c>
      <c r="I55" s="644"/>
      <c r="J55" s="644"/>
      <c r="K55" s="644"/>
      <c r="L55" s="644"/>
      <c r="M55" s="644"/>
      <c r="N55" s="644"/>
      <c r="O55" s="644"/>
      <c r="P55" s="644"/>
      <c r="Q55" s="644"/>
      <c r="R55" s="644"/>
      <c r="S55" s="644"/>
      <c r="T55" s="644"/>
      <c r="U55" s="644"/>
      <c r="V55" s="644"/>
      <c r="W55" s="644"/>
      <c r="X55" s="644"/>
      <c r="Y55" s="644"/>
      <c r="Z55" s="644"/>
      <c r="AA55" s="644"/>
      <c r="AB55" s="643"/>
      <c r="AC55" s="643"/>
      <c r="AD55" s="3943">
        <v>370119</v>
      </c>
      <c r="AE55" s="3943"/>
      <c r="AF55" s="3943"/>
      <c r="AG55" s="3943"/>
      <c r="AH55" s="3943"/>
      <c r="AI55" s="3943"/>
      <c r="AJ55" s="3943"/>
      <c r="AK55" s="3943"/>
      <c r="AL55" s="644"/>
      <c r="AM55" s="644"/>
      <c r="AN55" s="3676"/>
      <c r="AO55" s="3677"/>
      <c r="AP55" s="3678"/>
      <c r="AQ55" s="641"/>
      <c r="AR55" s="643"/>
      <c r="AS55" s="643"/>
      <c r="AT55" s="644"/>
      <c r="AU55" s="644"/>
      <c r="AV55" s="644"/>
      <c r="AW55" s="644"/>
      <c r="AX55" s="644"/>
      <c r="AY55" s="644"/>
      <c r="AZ55" s="644"/>
      <c r="BA55" s="644"/>
      <c r="BB55" s="3676"/>
      <c r="BC55" s="3677"/>
      <c r="BD55" s="3678"/>
      <c r="BE55" s="644"/>
      <c r="BF55" s="644"/>
      <c r="BG55" s="644"/>
      <c r="BH55" s="644"/>
      <c r="BI55" s="644"/>
      <c r="BJ55" s="644"/>
      <c r="BK55" s="644"/>
      <c r="BL55" s="644"/>
      <c r="BM55" s="644"/>
      <c r="BN55" s="644"/>
      <c r="BO55" s="644"/>
      <c r="BP55" s="644"/>
      <c r="BQ55" s="3676"/>
      <c r="BR55" s="3677"/>
      <c r="BS55" s="3678"/>
      <c r="BT55" s="643"/>
      <c r="BU55" s="643"/>
      <c r="BV55" s="643"/>
      <c r="BW55" s="643"/>
      <c r="BX55" s="643"/>
      <c r="BY55" s="643"/>
      <c r="BZ55" s="643"/>
      <c r="CA55" s="641"/>
      <c r="CB55" s="644"/>
      <c r="CC55" s="644"/>
      <c r="CD55" s="2173"/>
      <c r="CE55" s="2173"/>
      <c r="CF55" s="2173"/>
      <c r="CG55" s="643"/>
      <c r="CH55" s="113"/>
    </row>
    <row r="56" spans="2:86" s="24" customFormat="1" ht="30" customHeight="1">
      <c r="B56" s="610"/>
      <c r="C56" s="652"/>
      <c r="D56" s="3985"/>
      <c r="E56" s="3985"/>
      <c r="F56" s="644"/>
      <c r="G56" s="644"/>
      <c r="H56" s="636" t="s">
        <v>710</v>
      </c>
      <c r="I56" s="644"/>
      <c r="J56" s="644"/>
      <c r="K56" s="644"/>
      <c r="L56" s="644"/>
      <c r="M56" s="644"/>
      <c r="N56" s="644"/>
      <c r="O56" s="644"/>
      <c r="P56" s="644"/>
      <c r="Q56" s="644"/>
      <c r="R56" s="644"/>
      <c r="S56" s="644"/>
      <c r="T56" s="644"/>
      <c r="U56" s="644"/>
      <c r="V56" s="644"/>
      <c r="W56" s="644"/>
      <c r="X56" s="644"/>
      <c r="Y56" s="644"/>
      <c r="Z56" s="644"/>
      <c r="AA56" s="644"/>
      <c r="AB56" s="643"/>
      <c r="AC56" s="643"/>
      <c r="AD56" s="3943"/>
      <c r="AE56" s="3943"/>
      <c r="AF56" s="3943"/>
      <c r="AG56" s="3943"/>
      <c r="AH56" s="3943"/>
      <c r="AI56" s="3943"/>
      <c r="AJ56" s="3943"/>
      <c r="AK56" s="3943"/>
      <c r="AL56" s="644"/>
      <c r="AM56" s="644"/>
      <c r="AN56" s="3679"/>
      <c r="AO56" s="3680"/>
      <c r="AP56" s="3681"/>
      <c r="AQ56" s="641"/>
      <c r="AR56" s="643"/>
      <c r="AS56" s="643"/>
      <c r="AT56" s="644"/>
      <c r="AU56" s="644"/>
      <c r="AV56" s="644"/>
      <c r="AW56" s="644"/>
      <c r="AX56" s="644"/>
      <c r="AY56" s="644"/>
      <c r="AZ56" s="644"/>
      <c r="BA56" s="644"/>
      <c r="BB56" s="3679"/>
      <c r="BC56" s="3680"/>
      <c r="BD56" s="3681"/>
      <c r="BE56" s="644"/>
      <c r="BF56" s="644"/>
      <c r="BG56" s="644"/>
      <c r="BH56" s="644"/>
      <c r="BI56" s="644"/>
      <c r="BJ56" s="644"/>
      <c r="BK56" s="644"/>
      <c r="BL56" s="644"/>
      <c r="BM56" s="644"/>
      <c r="BN56" s="644"/>
      <c r="BO56" s="644"/>
      <c r="BP56" s="644"/>
      <c r="BQ56" s="3679"/>
      <c r="BR56" s="3680"/>
      <c r="BS56" s="3681"/>
      <c r="BT56" s="643"/>
      <c r="BU56" s="643"/>
      <c r="BV56" s="643"/>
      <c r="BW56" s="643"/>
      <c r="BX56" s="643"/>
      <c r="BY56" s="643"/>
      <c r="BZ56" s="643"/>
      <c r="CA56" s="644"/>
      <c r="CB56" s="644"/>
      <c r="CC56" s="644"/>
      <c r="CD56" s="2173"/>
      <c r="CE56" s="2173"/>
      <c r="CF56" s="2173"/>
      <c r="CG56" s="643"/>
      <c r="CH56" s="113"/>
    </row>
    <row r="57" spans="2:86" s="24" customFormat="1" ht="30" customHeight="1">
      <c r="B57" s="610"/>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43"/>
      <c r="AC57" s="643"/>
      <c r="AD57" s="643"/>
      <c r="AE57" s="643"/>
      <c r="AF57" s="643"/>
      <c r="AG57" s="643"/>
      <c r="AH57" s="643"/>
      <c r="AI57" s="641"/>
      <c r="AJ57" s="641"/>
      <c r="AK57" s="641"/>
      <c r="AL57" s="641"/>
      <c r="AM57" s="641"/>
      <c r="AN57" s="641"/>
      <c r="AO57" s="641"/>
      <c r="AP57" s="641"/>
      <c r="AQ57" s="641"/>
      <c r="AR57" s="643"/>
      <c r="AS57" s="643"/>
      <c r="AT57" s="652"/>
      <c r="AU57" s="652"/>
      <c r="AV57" s="643"/>
      <c r="AW57" s="643"/>
      <c r="AX57" s="643"/>
      <c r="AY57" s="643"/>
      <c r="AZ57" s="643"/>
      <c r="BA57" s="643"/>
      <c r="BB57" s="641"/>
      <c r="BC57" s="641"/>
      <c r="BD57" s="641"/>
      <c r="BE57" s="643"/>
      <c r="BF57" s="643"/>
      <c r="BG57" s="643"/>
      <c r="BH57" s="643"/>
      <c r="BI57" s="643"/>
      <c r="BJ57" s="643"/>
      <c r="BK57" s="643"/>
      <c r="BL57" s="643"/>
      <c r="BM57" s="643"/>
      <c r="BN57" s="643"/>
      <c r="BO57" s="643"/>
      <c r="BP57" s="643"/>
      <c r="BQ57" s="641"/>
      <c r="BR57" s="641"/>
      <c r="BS57" s="641"/>
      <c r="BT57" s="643"/>
      <c r="BU57" s="643"/>
      <c r="BV57" s="643"/>
      <c r="BW57" s="643"/>
      <c r="BX57" s="643"/>
      <c r="BY57" s="643"/>
      <c r="BZ57" s="643"/>
      <c r="CA57" s="643"/>
      <c r="CB57" s="643"/>
      <c r="CC57" s="643"/>
      <c r="CD57" s="643"/>
      <c r="CE57" s="643"/>
      <c r="CF57" s="643"/>
      <c r="CG57" s="643"/>
      <c r="CH57" s="113"/>
    </row>
    <row r="58" spans="2:86" s="24" customFormat="1" ht="30" customHeight="1">
      <c r="B58" s="610"/>
      <c r="C58" s="652"/>
      <c r="D58" s="3985"/>
      <c r="E58" s="3985"/>
      <c r="F58" s="644" t="s">
        <v>712</v>
      </c>
      <c r="G58" s="644"/>
      <c r="H58" s="644" t="s">
        <v>1012</v>
      </c>
      <c r="I58" s="644"/>
      <c r="J58" s="644"/>
      <c r="K58" s="644"/>
      <c r="L58" s="644"/>
      <c r="M58" s="644"/>
      <c r="N58" s="644"/>
      <c r="O58" s="644"/>
      <c r="P58" s="644"/>
      <c r="Q58" s="644"/>
      <c r="R58" s="644"/>
      <c r="S58" s="644"/>
      <c r="T58" s="644"/>
      <c r="U58" s="644"/>
      <c r="V58" s="644"/>
      <c r="W58" s="644"/>
      <c r="X58" s="644"/>
      <c r="Y58" s="644"/>
      <c r="Z58" s="644"/>
      <c r="AA58" s="644"/>
      <c r="AB58" s="643"/>
      <c r="AC58" s="643"/>
      <c r="AD58" s="3943">
        <v>370120</v>
      </c>
      <c r="AE58" s="3943"/>
      <c r="AF58" s="3943"/>
      <c r="AG58" s="3943"/>
      <c r="AH58" s="3943"/>
      <c r="AI58" s="3943"/>
      <c r="AJ58" s="3943"/>
      <c r="AK58" s="3943"/>
      <c r="AL58" s="644"/>
      <c r="AM58" s="644"/>
      <c r="AN58" s="3676"/>
      <c r="AO58" s="3677"/>
      <c r="AP58" s="3678"/>
      <c r="AQ58" s="641"/>
      <c r="AR58" s="643"/>
      <c r="AS58" s="643"/>
      <c r="AT58" s="644"/>
      <c r="AU58" s="644"/>
      <c r="AV58" s="644"/>
      <c r="AW58" s="643"/>
      <c r="AX58" s="643"/>
      <c r="AY58" s="643"/>
      <c r="AZ58" s="643"/>
      <c r="BA58" s="643"/>
      <c r="BB58" s="3676"/>
      <c r="BC58" s="3677"/>
      <c r="BD58" s="3678"/>
      <c r="BE58" s="643"/>
      <c r="BF58" s="643"/>
      <c r="BG58" s="643"/>
      <c r="BH58" s="643"/>
      <c r="BI58" s="643"/>
      <c r="BJ58" s="643"/>
      <c r="BK58" s="643"/>
      <c r="BL58" s="643"/>
      <c r="BM58" s="643"/>
      <c r="BN58" s="643"/>
      <c r="BO58" s="643"/>
      <c r="BP58" s="643"/>
      <c r="BQ58" s="3676"/>
      <c r="BR58" s="3677"/>
      <c r="BS58" s="3678"/>
      <c r="BT58" s="643"/>
      <c r="BU58" s="643"/>
      <c r="BV58" s="643"/>
      <c r="BW58" s="643"/>
      <c r="BX58" s="643"/>
      <c r="BY58" s="643"/>
      <c r="BZ58" s="643"/>
      <c r="CA58" s="641"/>
      <c r="CB58" s="644"/>
      <c r="CC58" s="644"/>
      <c r="CD58" s="2173"/>
      <c r="CE58" s="2173"/>
      <c r="CF58" s="2173"/>
      <c r="CG58" s="643"/>
      <c r="CH58" s="113"/>
    </row>
    <row r="59" spans="2:86" s="24" customFormat="1" ht="30" customHeight="1">
      <c r="B59" s="610"/>
      <c r="C59" s="652"/>
      <c r="D59" s="3985"/>
      <c r="E59" s="3985"/>
      <c r="F59" s="644"/>
      <c r="G59" s="644"/>
      <c r="H59" s="636" t="s">
        <v>711</v>
      </c>
      <c r="I59" s="644"/>
      <c r="J59" s="644"/>
      <c r="K59" s="644"/>
      <c r="L59" s="644"/>
      <c r="M59" s="644"/>
      <c r="N59" s="644"/>
      <c r="O59" s="644"/>
      <c r="P59" s="644"/>
      <c r="Q59" s="644"/>
      <c r="R59" s="644"/>
      <c r="S59" s="644"/>
      <c r="T59" s="644"/>
      <c r="U59" s="644"/>
      <c r="V59" s="644"/>
      <c r="W59" s="644"/>
      <c r="X59" s="644"/>
      <c r="Y59" s="644"/>
      <c r="Z59" s="644"/>
      <c r="AA59" s="644"/>
      <c r="AB59" s="643"/>
      <c r="AC59" s="643"/>
      <c r="AD59" s="3943"/>
      <c r="AE59" s="3943"/>
      <c r="AF59" s="3943"/>
      <c r="AG59" s="3943"/>
      <c r="AH59" s="3943"/>
      <c r="AI59" s="3943"/>
      <c r="AJ59" s="3943"/>
      <c r="AK59" s="3943"/>
      <c r="AL59" s="644"/>
      <c r="AM59" s="644"/>
      <c r="AN59" s="3679"/>
      <c r="AO59" s="3680"/>
      <c r="AP59" s="3681"/>
      <c r="AQ59" s="641"/>
      <c r="AR59" s="643"/>
      <c r="AS59" s="643"/>
      <c r="AT59" s="644"/>
      <c r="AU59" s="644"/>
      <c r="AV59" s="636"/>
      <c r="AW59" s="643"/>
      <c r="AX59" s="643"/>
      <c r="AY59" s="643"/>
      <c r="AZ59" s="643"/>
      <c r="BA59" s="643"/>
      <c r="BB59" s="3679"/>
      <c r="BC59" s="3680"/>
      <c r="BD59" s="3681"/>
      <c r="BE59" s="643"/>
      <c r="BF59" s="643"/>
      <c r="BG59" s="643"/>
      <c r="BH59" s="643"/>
      <c r="BI59" s="643"/>
      <c r="BJ59" s="643"/>
      <c r="BK59" s="643"/>
      <c r="BL59" s="643"/>
      <c r="BM59" s="643"/>
      <c r="BN59" s="643"/>
      <c r="BO59" s="643"/>
      <c r="BP59" s="643"/>
      <c r="BQ59" s="3679"/>
      <c r="BR59" s="3680"/>
      <c r="BS59" s="3681"/>
      <c r="BT59" s="643"/>
      <c r="BU59" s="643"/>
      <c r="BV59" s="643"/>
      <c r="BW59" s="643"/>
      <c r="BX59" s="643"/>
      <c r="BY59" s="643"/>
      <c r="BZ59" s="643"/>
      <c r="CA59" s="644"/>
      <c r="CB59" s="644"/>
      <c r="CC59" s="644"/>
      <c r="CD59" s="2173"/>
      <c r="CE59" s="2173"/>
      <c r="CF59" s="2173"/>
      <c r="CG59" s="643"/>
      <c r="CH59" s="113"/>
    </row>
    <row r="60" spans="2:86" s="24" customFormat="1" ht="30" customHeight="1">
      <c r="B60" s="610"/>
      <c r="C60" s="652"/>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652"/>
      <c r="AB60" s="643"/>
      <c r="AC60" s="643"/>
      <c r="AD60" s="643"/>
      <c r="AE60" s="643"/>
      <c r="AF60" s="643"/>
      <c r="AG60" s="643"/>
      <c r="AH60" s="643"/>
      <c r="AI60" s="641"/>
      <c r="AJ60" s="641"/>
      <c r="AK60" s="641"/>
      <c r="AL60" s="641"/>
      <c r="AM60" s="641"/>
      <c r="AN60" s="641"/>
      <c r="AO60" s="641"/>
      <c r="AP60" s="641"/>
      <c r="AQ60" s="641"/>
      <c r="AR60" s="643"/>
      <c r="AS60" s="643"/>
      <c r="AT60" s="643"/>
      <c r="AU60" s="643"/>
      <c r="AV60" s="643"/>
      <c r="AW60" s="643"/>
      <c r="AX60" s="643"/>
      <c r="AY60" s="643"/>
      <c r="AZ60" s="643"/>
      <c r="BA60" s="643"/>
      <c r="BB60" s="641"/>
      <c r="BC60" s="641"/>
      <c r="BD60" s="641"/>
      <c r="BE60" s="643"/>
      <c r="BF60" s="643"/>
      <c r="BG60" s="643"/>
      <c r="BH60" s="643"/>
      <c r="BI60" s="643"/>
      <c r="BJ60" s="643"/>
      <c r="BK60" s="643"/>
      <c r="BL60" s="643"/>
      <c r="BM60" s="643"/>
      <c r="BN60" s="643"/>
      <c r="BO60" s="643"/>
      <c r="BP60" s="643"/>
      <c r="BQ60" s="641"/>
      <c r="BR60" s="641"/>
      <c r="BS60" s="641"/>
      <c r="BT60" s="643"/>
      <c r="BU60" s="643"/>
      <c r="BV60" s="643"/>
      <c r="BW60" s="643"/>
      <c r="BX60" s="643"/>
      <c r="BY60" s="643"/>
      <c r="BZ60" s="643"/>
      <c r="CA60" s="643"/>
      <c r="CB60" s="643"/>
      <c r="CC60" s="643"/>
      <c r="CD60" s="643"/>
      <c r="CE60" s="643"/>
      <c r="CF60" s="643"/>
      <c r="CG60" s="643"/>
      <c r="CH60" s="113"/>
    </row>
    <row r="61" spans="2:86" s="24" customFormat="1" ht="30" customHeight="1">
      <c r="B61" s="610"/>
      <c r="C61" s="652"/>
      <c r="D61" s="641" t="s">
        <v>26</v>
      </c>
      <c r="E61" s="641"/>
      <c r="F61" s="644" t="s">
        <v>715</v>
      </c>
      <c r="G61" s="644"/>
      <c r="H61" s="644"/>
      <c r="I61" s="644"/>
      <c r="J61" s="644"/>
      <c r="K61" s="644"/>
      <c r="L61" s="644"/>
      <c r="M61" s="644"/>
      <c r="N61" s="644"/>
      <c r="O61" s="644"/>
      <c r="P61" s="644"/>
      <c r="Q61" s="644"/>
      <c r="R61" s="644"/>
      <c r="S61" s="644"/>
      <c r="T61" s="644"/>
      <c r="U61" s="644"/>
      <c r="V61" s="644"/>
      <c r="W61" s="644"/>
      <c r="X61" s="644"/>
      <c r="Y61" s="644"/>
      <c r="Z61" s="644"/>
      <c r="AA61" s="644"/>
      <c r="AB61" s="643"/>
      <c r="AC61" s="643"/>
      <c r="AD61" s="3943">
        <v>370121</v>
      </c>
      <c r="AE61" s="3943"/>
      <c r="AF61" s="3943"/>
      <c r="AG61" s="3943"/>
      <c r="AH61" s="3943"/>
      <c r="AI61" s="3943"/>
      <c r="AJ61" s="3943"/>
      <c r="AK61" s="3943"/>
      <c r="AL61" s="644"/>
      <c r="AM61" s="644"/>
      <c r="AN61" s="3676"/>
      <c r="AO61" s="3677"/>
      <c r="AP61" s="3678"/>
      <c r="AQ61" s="641"/>
      <c r="AR61" s="643"/>
      <c r="AS61" s="643"/>
      <c r="AT61" s="644"/>
      <c r="AU61" s="643"/>
      <c r="AV61" s="643"/>
      <c r="AW61" s="643"/>
      <c r="AX61" s="643"/>
      <c r="AY61" s="643"/>
      <c r="AZ61" s="643"/>
      <c r="BA61" s="643"/>
      <c r="BB61" s="3676"/>
      <c r="BC61" s="3677"/>
      <c r="BD61" s="3678"/>
      <c r="BE61" s="643"/>
      <c r="BF61" s="643"/>
      <c r="BG61" s="643"/>
      <c r="BH61" s="643"/>
      <c r="BI61" s="643"/>
      <c r="BJ61" s="643"/>
      <c r="BK61" s="643"/>
      <c r="BL61" s="643"/>
      <c r="BM61" s="643"/>
      <c r="BN61" s="643"/>
      <c r="BO61" s="643"/>
      <c r="BP61" s="643"/>
      <c r="BQ61" s="3676"/>
      <c r="BR61" s="3677"/>
      <c r="BS61" s="3678"/>
      <c r="BT61" s="643"/>
      <c r="BU61" s="643"/>
      <c r="BV61" s="643"/>
      <c r="BW61" s="643"/>
      <c r="BX61" s="643"/>
      <c r="BY61" s="643"/>
      <c r="BZ61" s="643"/>
      <c r="CA61" s="643"/>
      <c r="CB61" s="643"/>
      <c r="CC61" s="643"/>
      <c r="CD61" s="643"/>
      <c r="CE61" s="643"/>
      <c r="CF61" s="643"/>
      <c r="CG61" s="643"/>
      <c r="CH61" s="113"/>
    </row>
    <row r="62" spans="2:86" s="24" customFormat="1" ht="30" customHeight="1">
      <c r="B62" s="610"/>
      <c r="C62" s="652"/>
      <c r="D62" s="641"/>
      <c r="E62" s="641"/>
      <c r="F62" s="636" t="s">
        <v>716</v>
      </c>
      <c r="G62" s="644"/>
      <c r="H62" s="644"/>
      <c r="I62" s="644"/>
      <c r="J62" s="644"/>
      <c r="K62" s="644"/>
      <c r="L62" s="644"/>
      <c r="M62" s="644"/>
      <c r="N62" s="644"/>
      <c r="O62" s="644"/>
      <c r="P62" s="644"/>
      <c r="Q62" s="644"/>
      <c r="R62" s="644"/>
      <c r="S62" s="644"/>
      <c r="T62" s="644"/>
      <c r="U62" s="644"/>
      <c r="V62" s="644"/>
      <c r="W62" s="644"/>
      <c r="X62" s="644"/>
      <c r="Y62" s="644"/>
      <c r="Z62" s="644"/>
      <c r="AA62" s="644"/>
      <c r="AB62" s="643"/>
      <c r="AC62" s="643"/>
      <c r="AD62" s="3943"/>
      <c r="AE62" s="3943"/>
      <c r="AF62" s="3943"/>
      <c r="AG62" s="3943"/>
      <c r="AH62" s="3943"/>
      <c r="AI62" s="3943"/>
      <c r="AJ62" s="3943"/>
      <c r="AK62" s="3943"/>
      <c r="AL62" s="644"/>
      <c r="AM62" s="644"/>
      <c r="AN62" s="3679"/>
      <c r="AO62" s="3680"/>
      <c r="AP62" s="3681"/>
      <c r="AQ62" s="641"/>
      <c r="AR62" s="643"/>
      <c r="AS62" s="643"/>
      <c r="AT62" s="643"/>
      <c r="AU62" s="643"/>
      <c r="AV62" s="636"/>
      <c r="AW62" s="643"/>
      <c r="AX62" s="643"/>
      <c r="AY62" s="643"/>
      <c r="AZ62" s="643"/>
      <c r="BA62" s="643"/>
      <c r="BB62" s="3679"/>
      <c r="BC62" s="3680"/>
      <c r="BD62" s="3681"/>
      <c r="BE62" s="643"/>
      <c r="BF62" s="643"/>
      <c r="BG62" s="643"/>
      <c r="BH62" s="643"/>
      <c r="BI62" s="643"/>
      <c r="BJ62" s="643"/>
      <c r="BK62" s="643"/>
      <c r="BL62" s="643"/>
      <c r="BM62" s="643"/>
      <c r="BN62" s="643"/>
      <c r="BO62" s="643"/>
      <c r="BP62" s="643"/>
      <c r="BQ62" s="3679"/>
      <c r="BR62" s="3680"/>
      <c r="BS62" s="3681"/>
      <c r="BT62" s="643"/>
      <c r="BU62" s="643"/>
      <c r="BV62" s="643"/>
      <c r="BW62" s="643"/>
      <c r="BX62" s="643"/>
      <c r="BY62" s="643"/>
      <c r="BZ62" s="643"/>
      <c r="CA62" s="643"/>
      <c r="CB62" s="643"/>
      <c r="CC62" s="643"/>
      <c r="CD62" s="643"/>
      <c r="CE62" s="643"/>
      <c r="CF62" s="643"/>
      <c r="CG62" s="643"/>
      <c r="CH62" s="113"/>
    </row>
    <row r="63" spans="2:86" s="24" customFormat="1" ht="30" customHeight="1">
      <c r="B63" s="610"/>
      <c r="C63" s="652"/>
      <c r="D63" s="643"/>
      <c r="E63" s="643"/>
      <c r="F63" s="643"/>
      <c r="G63" s="643"/>
      <c r="H63" s="643"/>
      <c r="I63" s="643"/>
      <c r="J63" s="643"/>
      <c r="K63" s="643"/>
      <c r="L63" s="643"/>
      <c r="M63" s="643"/>
      <c r="N63" s="643"/>
      <c r="O63" s="643"/>
      <c r="P63" s="643"/>
      <c r="Q63" s="643"/>
      <c r="R63" s="643"/>
      <c r="S63" s="643"/>
      <c r="T63" s="643"/>
      <c r="U63" s="643"/>
      <c r="V63" s="643"/>
      <c r="W63" s="643"/>
      <c r="X63" s="643"/>
      <c r="Y63" s="643"/>
      <c r="Z63" s="643"/>
      <c r="AA63" s="643"/>
      <c r="AB63" s="643"/>
      <c r="AC63" s="643"/>
      <c r="AD63" s="643"/>
      <c r="AE63" s="643"/>
      <c r="AF63" s="643"/>
      <c r="AG63" s="643"/>
      <c r="AH63" s="643"/>
      <c r="AI63" s="641"/>
      <c r="AJ63" s="641"/>
      <c r="AK63" s="641"/>
      <c r="AL63" s="641"/>
      <c r="AM63" s="641"/>
      <c r="AN63" s="641"/>
      <c r="AO63" s="641"/>
      <c r="AP63" s="641"/>
      <c r="AQ63" s="641"/>
      <c r="AR63" s="643"/>
      <c r="AS63" s="643"/>
      <c r="AT63" s="643"/>
      <c r="AU63" s="643"/>
      <c r="AV63" s="643"/>
      <c r="AW63" s="643"/>
      <c r="AX63" s="643"/>
      <c r="AY63" s="643"/>
      <c r="AZ63" s="643"/>
      <c r="BA63" s="643"/>
      <c r="BB63" s="641"/>
      <c r="BC63" s="641"/>
      <c r="BD63" s="641"/>
      <c r="BE63" s="643"/>
      <c r="BF63" s="643"/>
      <c r="BG63" s="643"/>
      <c r="BH63" s="643"/>
      <c r="BI63" s="643"/>
      <c r="BJ63" s="643"/>
      <c r="BK63" s="643"/>
      <c r="BL63" s="643"/>
      <c r="BM63" s="643"/>
      <c r="BN63" s="643"/>
      <c r="BO63" s="643"/>
      <c r="BP63" s="643"/>
      <c r="BQ63" s="641"/>
      <c r="BR63" s="641"/>
      <c r="BS63" s="641"/>
      <c r="BT63" s="643"/>
      <c r="BU63" s="643"/>
      <c r="BV63" s="643"/>
      <c r="BW63" s="643"/>
      <c r="BX63" s="643"/>
      <c r="BY63" s="643"/>
      <c r="BZ63" s="641"/>
      <c r="CA63" s="641"/>
      <c r="CB63" s="641"/>
      <c r="CC63" s="641"/>
      <c r="CD63" s="641"/>
      <c r="CE63" s="641"/>
      <c r="CF63" s="641"/>
      <c r="CG63" s="641"/>
      <c r="CH63" s="113"/>
    </row>
    <row r="64" spans="2:86" s="24" customFormat="1" ht="30" customHeight="1">
      <c r="B64" s="610"/>
      <c r="C64" s="652"/>
      <c r="D64" s="644" t="s">
        <v>28</v>
      </c>
      <c r="E64" s="643"/>
      <c r="F64" s="644" t="s">
        <v>717</v>
      </c>
      <c r="G64" s="643"/>
      <c r="H64" s="643"/>
      <c r="I64" s="643"/>
      <c r="J64" s="643"/>
      <c r="K64" s="643"/>
      <c r="L64" s="643"/>
      <c r="M64" s="643"/>
      <c r="N64" s="643"/>
      <c r="O64" s="643"/>
      <c r="P64" s="643"/>
      <c r="Q64" s="643"/>
      <c r="R64" s="643"/>
      <c r="S64" s="643"/>
      <c r="T64" s="643"/>
      <c r="U64" s="643"/>
      <c r="V64" s="643"/>
      <c r="W64" s="643"/>
      <c r="X64" s="643"/>
      <c r="Y64" s="643"/>
      <c r="Z64" s="643"/>
      <c r="AA64" s="643"/>
      <c r="AB64" s="643"/>
      <c r="AC64" s="643"/>
      <c r="AD64" s="3943">
        <v>370122</v>
      </c>
      <c r="AE64" s="3943"/>
      <c r="AF64" s="3943"/>
      <c r="AG64" s="3943"/>
      <c r="AH64" s="3943"/>
      <c r="AI64" s="3943"/>
      <c r="AJ64" s="3943"/>
      <c r="AK64" s="3943"/>
      <c r="AL64" s="643"/>
      <c r="AM64" s="643"/>
      <c r="AN64" s="3676"/>
      <c r="AO64" s="3677"/>
      <c r="AP64" s="3678"/>
      <c r="AQ64" s="643"/>
      <c r="AR64" s="643"/>
      <c r="AS64" s="643"/>
      <c r="AT64" s="643"/>
      <c r="AU64" s="643"/>
      <c r="AV64" s="643"/>
      <c r="AW64" s="643"/>
      <c r="AX64" s="643"/>
      <c r="AY64" s="643"/>
      <c r="AZ64" s="643"/>
      <c r="BA64" s="643"/>
      <c r="BB64" s="3676"/>
      <c r="BC64" s="3677"/>
      <c r="BD64" s="3678"/>
      <c r="BE64" s="643"/>
      <c r="BF64" s="643"/>
      <c r="BG64" s="643"/>
      <c r="BH64" s="643"/>
      <c r="BI64" s="643"/>
      <c r="BJ64" s="643"/>
      <c r="BK64" s="643"/>
      <c r="BL64" s="643"/>
      <c r="BM64" s="643"/>
      <c r="BN64" s="643"/>
      <c r="BO64" s="643"/>
      <c r="BP64" s="643"/>
      <c r="BQ64" s="3676"/>
      <c r="BR64" s="3677"/>
      <c r="BS64" s="3678"/>
      <c r="BT64" s="643"/>
      <c r="BU64" s="643"/>
      <c r="BV64" s="643"/>
      <c r="BW64" s="643"/>
      <c r="BX64" s="643"/>
      <c r="BY64" s="643"/>
      <c r="BZ64" s="643"/>
      <c r="CA64" s="643"/>
      <c r="CB64" s="643"/>
      <c r="CC64" s="643"/>
      <c r="CD64" s="643"/>
      <c r="CE64" s="643"/>
      <c r="CF64" s="643"/>
      <c r="CG64" s="643"/>
      <c r="CH64" s="113"/>
    </row>
    <row r="65" spans="2:86" s="24" customFormat="1" ht="30" customHeight="1">
      <c r="B65" s="610"/>
      <c r="C65" s="652"/>
      <c r="D65" s="643"/>
      <c r="E65" s="643"/>
      <c r="F65" s="636" t="s">
        <v>2786</v>
      </c>
      <c r="G65" s="643"/>
      <c r="H65" s="643"/>
      <c r="I65" s="643"/>
      <c r="J65" s="643"/>
      <c r="K65" s="643"/>
      <c r="L65" s="643"/>
      <c r="M65" s="643"/>
      <c r="N65" s="643"/>
      <c r="O65" s="643"/>
      <c r="P65" s="643"/>
      <c r="Q65" s="643"/>
      <c r="R65" s="643"/>
      <c r="S65" s="643"/>
      <c r="T65" s="643"/>
      <c r="U65" s="643"/>
      <c r="V65" s="643"/>
      <c r="W65" s="643"/>
      <c r="X65" s="643"/>
      <c r="Y65" s="643"/>
      <c r="Z65" s="643"/>
      <c r="AA65" s="643"/>
      <c r="AB65" s="643"/>
      <c r="AC65" s="643"/>
      <c r="AD65" s="3943"/>
      <c r="AE65" s="3943"/>
      <c r="AF65" s="3943"/>
      <c r="AG65" s="3943"/>
      <c r="AH65" s="3943"/>
      <c r="AI65" s="3943"/>
      <c r="AJ65" s="3943"/>
      <c r="AK65" s="3943"/>
      <c r="AL65" s="643"/>
      <c r="AM65" s="643"/>
      <c r="AN65" s="3679"/>
      <c r="AO65" s="3680"/>
      <c r="AP65" s="3681"/>
      <c r="AQ65" s="643"/>
      <c r="AR65" s="643"/>
      <c r="AS65" s="643"/>
      <c r="AT65" s="643"/>
      <c r="AU65" s="643"/>
      <c r="AV65" s="643"/>
      <c r="AW65" s="643"/>
      <c r="AX65" s="643"/>
      <c r="AY65" s="643"/>
      <c r="AZ65" s="643"/>
      <c r="BA65" s="643"/>
      <c r="BB65" s="3679"/>
      <c r="BC65" s="3680"/>
      <c r="BD65" s="3681"/>
      <c r="BE65" s="643"/>
      <c r="BF65" s="643"/>
      <c r="BG65" s="643"/>
      <c r="BH65" s="643"/>
      <c r="BI65" s="643"/>
      <c r="BJ65" s="643"/>
      <c r="BK65" s="643"/>
      <c r="BL65" s="643"/>
      <c r="BM65" s="643"/>
      <c r="BN65" s="643"/>
      <c r="BO65" s="643"/>
      <c r="BP65" s="643"/>
      <c r="BQ65" s="3679"/>
      <c r="BR65" s="3680"/>
      <c r="BS65" s="3681"/>
      <c r="BT65" s="643"/>
      <c r="BU65" s="643"/>
      <c r="BV65" s="643"/>
      <c r="BW65" s="643"/>
      <c r="BX65" s="643"/>
      <c r="BY65" s="643"/>
      <c r="BZ65" s="643"/>
      <c r="CA65" s="643"/>
      <c r="CB65" s="643"/>
      <c r="CC65" s="643"/>
      <c r="CD65" s="643"/>
      <c r="CE65" s="643"/>
      <c r="CF65" s="643"/>
      <c r="CG65" s="643"/>
      <c r="CH65" s="113"/>
    </row>
    <row r="66" spans="2:86" s="24" customFormat="1" ht="30" customHeight="1">
      <c r="B66" s="1316"/>
      <c r="C66" s="2176"/>
      <c r="D66" s="2177"/>
      <c r="E66" s="2178"/>
      <c r="F66" s="2179"/>
      <c r="G66" s="2179"/>
      <c r="H66" s="2179"/>
      <c r="I66" s="2179"/>
      <c r="J66" s="2180"/>
      <c r="K66" s="2180"/>
      <c r="L66" s="2180"/>
      <c r="M66" s="2180"/>
      <c r="N66" s="2178"/>
      <c r="O66" s="2178"/>
      <c r="P66" s="2180"/>
      <c r="Q66" s="2180"/>
      <c r="R66" s="2178"/>
      <c r="S66" s="2178"/>
      <c r="T66" s="2178"/>
      <c r="U66" s="2178"/>
      <c r="V66" s="2178"/>
      <c r="W66" s="2178"/>
      <c r="X66" s="2178"/>
      <c r="Y66" s="2178"/>
      <c r="Z66" s="2178"/>
      <c r="AA66" s="2178"/>
      <c r="AB66" s="2178"/>
      <c r="AC66" s="2178"/>
      <c r="AD66" s="2178"/>
      <c r="AE66" s="2178"/>
      <c r="AF66" s="2178"/>
      <c r="AG66" s="2178"/>
      <c r="AH66" s="2178"/>
      <c r="AI66" s="2178"/>
      <c r="AJ66" s="2178"/>
      <c r="AK66" s="2178"/>
      <c r="AL66" s="2178"/>
      <c r="AM66" s="2178"/>
      <c r="AN66" s="2178"/>
      <c r="AO66" s="2178"/>
      <c r="AP66" s="2178"/>
      <c r="AQ66" s="2178"/>
      <c r="AR66" s="2178"/>
      <c r="AS66" s="2178"/>
      <c r="AT66" s="2178"/>
      <c r="AU66" s="2178"/>
      <c r="AV66" s="2178"/>
      <c r="AW66" s="2178"/>
      <c r="AX66" s="2178"/>
      <c r="AY66" s="2178"/>
      <c r="AZ66" s="2178"/>
      <c r="BA66" s="2178"/>
      <c r="BB66" s="2178"/>
      <c r="BC66" s="2178"/>
      <c r="BD66" s="2178"/>
      <c r="BE66" s="2178"/>
      <c r="BF66" s="2178"/>
      <c r="BG66" s="2178"/>
      <c r="BH66" s="2178"/>
      <c r="BI66" s="2178"/>
      <c r="BJ66" s="2178"/>
      <c r="BK66" s="2178"/>
      <c r="BL66" s="2178"/>
      <c r="BM66" s="2178"/>
      <c r="BN66" s="2178"/>
      <c r="BO66" s="2178"/>
      <c r="BP66" s="2178"/>
      <c r="BQ66" s="2178"/>
      <c r="BR66" s="2178"/>
      <c r="BS66" s="2178"/>
      <c r="BT66" s="2178"/>
      <c r="BU66" s="2178"/>
      <c r="BV66" s="2178"/>
      <c r="BW66" s="2178"/>
      <c r="BX66" s="2178"/>
      <c r="BY66" s="2178"/>
      <c r="BZ66" s="2178"/>
      <c r="CA66" s="2178"/>
      <c r="CB66" s="2178"/>
      <c r="CC66" s="2178"/>
      <c r="CD66" s="2178"/>
      <c r="CE66" s="2178"/>
      <c r="CF66" s="2178"/>
      <c r="CG66" s="2178"/>
      <c r="CH66" s="1320"/>
    </row>
    <row r="67" spans="2:86" s="24" customFormat="1" ht="30" customHeight="1">
      <c r="B67" s="610"/>
      <c r="C67" s="696"/>
      <c r="D67" s="2170"/>
      <c r="E67" s="643"/>
      <c r="F67" s="2168"/>
      <c r="G67" s="2168"/>
      <c r="H67" s="2168"/>
      <c r="I67" s="2168"/>
      <c r="J67" s="2169"/>
      <c r="K67" s="2169"/>
      <c r="L67" s="2169"/>
      <c r="M67" s="2169"/>
      <c r="N67" s="643"/>
      <c r="O67" s="643"/>
      <c r="P67" s="2169"/>
      <c r="Q67" s="2169"/>
      <c r="R67" s="643"/>
      <c r="S67" s="643"/>
      <c r="T67" s="643"/>
      <c r="U67" s="643"/>
      <c r="V67" s="643"/>
      <c r="W67" s="643"/>
      <c r="X67" s="643"/>
      <c r="Y67" s="643"/>
      <c r="Z67" s="643"/>
      <c r="AA67" s="643"/>
      <c r="AB67" s="643"/>
      <c r="AC67" s="643"/>
      <c r="AD67" s="643"/>
      <c r="AE67" s="643"/>
      <c r="AF67" s="643"/>
      <c r="AG67" s="643"/>
      <c r="AH67" s="643"/>
      <c r="AI67" s="643"/>
      <c r="AJ67" s="643"/>
      <c r="AK67" s="643"/>
      <c r="AL67" s="643"/>
      <c r="AM67" s="643"/>
      <c r="AN67" s="2174"/>
      <c r="AO67" s="2175"/>
      <c r="AP67" s="2175"/>
      <c r="AQ67" s="2175"/>
      <c r="AR67" s="2175"/>
      <c r="AS67" s="2175"/>
      <c r="AT67" s="2175"/>
      <c r="AU67" s="2175"/>
      <c r="AV67" s="2175"/>
      <c r="AW67" s="2175"/>
      <c r="AX67" s="2175"/>
      <c r="AY67" s="2175"/>
      <c r="AZ67" s="2175"/>
      <c r="BA67" s="2175"/>
      <c r="BB67" s="2175"/>
      <c r="BC67" s="2175"/>
      <c r="BD67" s="2175"/>
      <c r="BE67" s="2175"/>
      <c r="BF67" s="2175"/>
      <c r="BG67" s="643"/>
      <c r="BH67" s="643"/>
      <c r="BI67" s="643"/>
      <c r="BJ67" s="643"/>
      <c r="BK67" s="643"/>
      <c r="BL67" s="643"/>
      <c r="BM67" s="643"/>
      <c r="BN67" s="643"/>
      <c r="BO67" s="643"/>
      <c r="BP67" s="643"/>
      <c r="BQ67" s="643"/>
      <c r="BR67" s="643"/>
      <c r="BS67" s="643"/>
      <c r="BT67" s="643"/>
      <c r="BU67" s="643"/>
      <c r="BV67" s="643"/>
      <c r="BW67" s="643"/>
      <c r="BX67" s="643"/>
      <c r="BY67" s="643"/>
      <c r="BZ67" s="643"/>
      <c r="CA67" s="643"/>
      <c r="CB67" s="643"/>
      <c r="CC67" s="643"/>
      <c r="CD67" s="643"/>
      <c r="CE67" s="643"/>
      <c r="CF67" s="643"/>
      <c r="CG67" s="643"/>
      <c r="CH67" s="113"/>
    </row>
    <row r="68" spans="2:86" s="24" customFormat="1" ht="30" customHeight="1">
      <c r="B68" s="610"/>
      <c r="C68" s="696"/>
      <c r="D68" s="2170"/>
      <c r="E68" s="643"/>
      <c r="F68" s="2168"/>
      <c r="G68" s="2168"/>
      <c r="H68" s="2168"/>
      <c r="I68" s="2168"/>
      <c r="J68" s="2169"/>
      <c r="K68" s="2169"/>
      <c r="L68" s="2169"/>
      <c r="M68" s="2169"/>
      <c r="N68" s="643"/>
      <c r="O68" s="643"/>
      <c r="P68" s="2169"/>
      <c r="Q68" s="2169"/>
      <c r="R68" s="643"/>
      <c r="S68" s="643"/>
      <c r="T68" s="643"/>
      <c r="U68" s="643"/>
      <c r="V68" s="643"/>
      <c r="W68" s="643"/>
      <c r="X68" s="643"/>
      <c r="Y68" s="643"/>
      <c r="Z68" s="643"/>
      <c r="AA68" s="643"/>
      <c r="AB68" s="643"/>
      <c r="AC68" s="643"/>
      <c r="AD68" s="643"/>
      <c r="AE68" s="643"/>
      <c r="AF68" s="643"/>
      <c r="AG68" s="643"/>
      <c r="AH68" s="643"/>
      <c r="AI68" s="643"/>
      <c r="AJ68" s="643"/>
      <c r="AK68" s="643"/>
      <c r="AL68" s="643"/>
      <c r="AM68" s="643"/>
      <c r="AN68" s="2174"/>
      <c r="AO68" s="2175"/>
      <c r="AP68" s="2175"/>
      <c r="AQ68" s="2175"/>
      <c r="AR68" s="2175"/>
      <c r="AS68" s="2175"/>
      <c r="AT68" s="2175"/>
      <c r="AU68" s="2175"/>
      <c r="AV68" s="2175"/>
      <c r="AW68" s="2175"/>
      <c r="AX68" s="2175"/>
      <c r="AY68" s="2175"/>
      <c r="AZ68" s="2175"/>
      <c r="BA68" s="2175"/>
      <c r="BB68" s="2175"/>
      <c r="BC68" s="2175"/>
      <c r="BD68" s="2175"/>
      <c r="BE68" s="2175"/>
      <c r="BF68" s="2175"/>
      <c r="BG68" s="643"/>
      <c r="BH68" s="643"/>
      <c r="BI68" s="643"/>
      <c r="BJ68" s="643"/>
      <c r="BK68" s="643"/>
      <c r="BL68" s="643"/>
      <c r="BM68" s="643"/>
      <c r="BN68" s="643"/>
      <c r="BO68" s="643"/>
      <c r="BP68" s="643"/>
      <c r="BQ68" s="643"/>
      <c r="BR68" s="643"/>
      <c r="BS68" s="643"/>
      <c r="BT68" s="643"/>
      <c r="BU68" s="643"/>
      <c r="BV68" s="643"/>
      <c r="BW68" s="643"/>
      <c r="BX68" s="3943" t="s">
        <v>192</v>
      </c>
      <c r="BY68" s="3943"/>
      <c r="BZ68" s="3943"/>
      <c r="CA68" s="3943"/>
      <c r="CB68" s="3943"/>
      <c r="CC68" s="3943"/>
      <c r="CD68" s="3943"/>
      <c r="CE68" s="3943"/>
      <c r="CF68" s="3943"/>
      <c r="CG68" s="643"/>
      <c r="CH68" s="113"/>
    </row>
    <row r="69" spans="2:86" s="24" customFormat="1" ht="30" customHeight="1">
      <c r="B69" s="610"/>
      <c r="C69" s="696" t="s">
        <v>2788</v>
      </c>
      <c r="D69" s="696" t="s">
        <v>2789</v>
      </c>
      <c r="E69" s="643"/>
      <c r="F69" s="2168"/>
      <c r="G69" s="2168"/>
      <c r="H69" s="2168"/>
      <c r="I69" s="2168"/>
      <c r="J69" s="2169"/>
      <c r="K69" s="2169"/>
      <c r="L69" s="2169"/>
      <c r="M69" s="2169"/>
      <c r="N69" s="643"/>
      <c r="O69" s="643"/>
      <c r="P69" s="2169"/>
      <c r="Q69" s="2169"/>
      <c r="R69" s="643"/>
      <c r="S69" s="643"/>
      <c r="T69" s="643"/>
      <c r="U69" s="643"/>
      <c r="V69" s="643"/>
      <c r="W69" s="643"/>
      <c r="X69" s="643"/>
      <c r="Y69" s="643"/>
      <c r="Z69" s="643"/>
      <c r="AA69" s="643"/>
      <c r="AB69" s="643"/>
      <c r="AC69" s="643"/>
      <c r="AD69" s="643"/>
      <c r="AE69" s="643"/>
      <c r="AF69" s="643"/>
      <c r="AG69" s="643"/>
      <c r="AH69" s="643"/>
      <c r="AI69" s="643"/>
      <c r="AJ69" s="643"/>
      <c r="AK69" s="643"/>
      <c r="AL69" s="643"/>
      <c r="AM69" s="643"/>
      <c r="AN69" s="2175"/>
      <c r="AO69" s="2175"/>
      <c r="AP69" s="2175"/>
      <c r="AQ69" s="2175"/>
      <c r="AR69" s="2175"/>
      <c r="AS69" s="2175"/>
      <c r="AT69" s="2175"/>
      <c r="AU69" s="2175"/>
      <c r="AV69" s="2175"/>
      <c r="AW69" s="2175"/>
      <c r="AX69" s="2175"/>
      <c r="AY69" s="2175"/>
      <c r="AZ69" s="2175"/>
      <c r="BA69" s="2175"/>
      <c r="BB69" s="2175"/>
      <c r="BC69" s="2175"/>
      <c r="BD69" s="2175"/>
      <c r="BE69" s="2175"/>
      <c r="BF69" s="2175"/>
      <c r="BG69" s="643"/>
      <c r="BH69" s="643"/>
      <c r="BI69" s="643"/>
      <c r="BJ69" s="643"/>
      <c r="BK69" s="643"/>
      <c r="BL69" s="643"/>
      <c r="BM69" s="643"/>
      <c r="BN69" s="643"/>
      <c r="BO69" s="643"/>
      <c r="BP69" s="643"/>
      <c r="BQ69" s="643"/>
      <c r="BR69" s="643"/>
      <c r="BS69" s="643"/>
      <c r="BT69" s="643"/>
      <c r="BU69" s="643"/>
      <c r="BV69" s="643"/>
      <c r="BW69" s="643"/>
      <c r="BX69" s="3960" t="s">
        <v>43</v>
      </c>
      <c r="BY69" s="3960"/>
      <c r="BZ69" s="3960"/>
      <c r="CA69" s="3960"/>
      <c r="CB69" s="3960"/>
      <c r="CC69" s="3960"/>
      <c r="CD69" s="3960"/>
      <c r="CE69" s="3960"/>
      <c r="CF69" s="3960"/>
      <c r="CG69" s="643"/>
      <c r="CH69" s="113"/>
    </row>
    <row r="70" spans="2:86" s="24" customFormat="1" ht="30" customHeight="1">
      <c r="B70" s="610"/>
      <c r="C70" s="696"/>
      <c r="D70" s="2181" t="s">
        <v>2790</v>
      </c>
      <c r="E70" s="2059"/>
      <c r="F70" s="643"/>
      <c r="G70" s="2171"/>
      <c r="H70" s="2171"/>
      <c r="I70" s="2172"/>
      <c r="J70" s="2172"/>
      <c r="K70" s="2172"/>
      <c r="L70" s="2172"/>
      <c r="M70" s="2172"/>
      <c r="N70" s="2172"/>
      <c r="O70" s="2172"/>
      <c r="P70" s="2172"/>
      <c r="Q70" s="2172"/>
      <c r="R70" s="644"/>
      <c r="S70" s="644"/>
      <c r="T70" s="644"/>
      <c r="U70" s="644"/>
      <c r="V70" s="644"/>
      <c r="W70" s="644"/>
      <c r="X70" s="644"/>
      <c r="Y70" s="644"/>
      <c r="Z70" s="644"/>
      <c r="AA70" s="644"/>
      <c r="AB70" s="644"/>
      <c r="AC70" s="644"/>
      <c r="AD70" s="644"/>
      <c r="AE70" s="644"/>
      <c r="AF70" s="644"/>
      <c r="AG70" s="643"/>
      <c r="AH70" s="643"/>
      <c r="AI70" s="643"/>
      <c r="AJ70" s="643"/>
      <c r="AK70" s="643"/>
      <c r="AL70" s="643"/>
      <c r="AM70" s="643"/>
      <c r="AN70" s="2175"/>
      <c r="AO70" s="2175"/>
      <c r="AP70" s="2175"/>
      <c r="AQ70" s="2175"/>
      <c r="AR70" s="2175"/>
      <c r="AS70" s="2175"/>
      <c r="AT70" s="2175"/>
      <c r="AU70" s="2175"/>
      <c r="AV70" s="2175"/>
      <c r="AW70" s="2175"/>
      <c r="AX70" s="2175"/>
      <c r="AY70" s="2175"/>
      <c r="AZ70" s="2175"/>
      <c r="BA70" s="2175"/>
      <c r="BB70" s="2175"/>
      <c r="BC70" s="2175"/>
      <c r="BD70" s="2175"/>
      <c r="BE70" s="2175"/>
      <c r="BF70" s="2175"/>
      <c r="BG70" s="643"/>
      <c r="BH70" s="643"/>
      <c r="BI70" s="643"/>
      <c r="BJ70" s="643"/>
      <c r="BK70" s="643"/>
      <c r="BL70" s="643"/>
      <c r="BM70" s="643"/>
      <c r="BN70" s="643"/>
      <c r="BO70" s="643"/>
      <c r="BP70" s="643"/>
      <c r="BQ70" s="643"/>
      <c r="BR70" s="643"/>
      <c r="BS70" s="643"/>
      <c r="BT70" s="643"/>
      <c r="BU70" s="643"/>
      <c r="BV70" s="643"/>
      <c r="BW70" s="643"/>
      <c r="BX70" s="3983" t="s">
        <v>45</v>
      </c>
      <c r="BY70" s="3983"/>
      <c r="BZ70" s="3983"/>
      <c r="CA70" s="3983"/>
      <c r="CB70" s="3983"/>
      <c r="CC70" s="3983"/>
      <c r="CD70" s="3983"/>
      <c r="CE70" s="3983"/>
      <c r="CF70" s="3983"/>
      <c r="CG70" s="643"/>
      <c r="CH70" s="113"/>
    </row>
    <row r="71" spans="2:86" s="24" customFormat="1" ht="30" customHeight="1">
      <c r="B71" s="610"/>
      <c r="C71" s="696"/>
      <c r="D71" s="2070"/>
      <c r="E71" s="648"/>
      <c r="F71" s="2173"/>
      <c r="G71" s="2173"/>
      <c r="H71" s="2173"/>
      <c r="I71" s="2168"/>
      <c r="J71" s="2183"/>
      <c r="K71" s="2183"/>
      <c r="L71" s="2183"/>
      <c r="M71" s="2183"/>
      <c r="N71" s="2183"/>
      <c r="O71" s="2183"/>
      <c r="P71" s="2183"/>
      <c r="Q71" s="2183"/>
      <c r="R71" s="644"/>
      <c r="S71" s="2070"/>
      <c r="T71" s="648"/>
      <c r="U71" s="2173"/>
      <c r="V71" s="2173"/>
      <c r="W71" s="2173"/>
      <c r="X71" s="2168"/>
      <c r="Y71" s="2183"/>
      <c r="Z71" s="2183"/>
      <c r="AA71" s="2183"/>
      <c r="AB71" s="2183"/>
      <c r="AC71" s="2183"/>
      <c r="AD71" s="2183"/>
      <c r="AE71" s="2183"/>
      <c r="AF71" s="2183"/>
      <c r="AG71" s="643"/>
      <c r="AH71" s="643"/>
      <c r="AI71" s="643"/>
      <c r="AJ71" s="643"/>
      <c r="AK71" s="643"/>
      <c r="AL71" s="643"/>
      <c r="AM71" s="643"/>
      <c r="AN71" s="643"/>
      <c r="AO71" s="643"/>
      <c r="AP71" s="643"/>
      <c r="AQ71" s="643"/>
      <c r="AR71" s="643"/>
      <c r="AS71" s="643"/>
      <c r="AT71" s="643"/>
      <c r="AU71" s="643"/>
      <c r="AV71" s="643"/>
      <c r="AW71" s="643"/>
      <c r="AX71" s="643"/>
      <c r="AY71" s="643"/>
      <c r="AZ71" s="643"/>
      <c r="BA71" s="643"/>
      <c r="BB71" s="643"/>
      <c r="BC71" s="643"/>
      <c r="BD71" s="643"/>
      <c r="BE71" s="643"/>
      <c r="BF71" s="643"/>
      <c r="BG71" s="643"/>
      <c r="BH71" s="643"/>
      <c r="BI71" s="643"/>
      <c r="BJ71" s="643"/>
      <c r="BK71" s="643"/>
      <c r="BL71" s="643"/>
      <c r="BM71" s="643"/>
      <c r="BN71" s="643"/>
      <c r="BO71" s="643"/>
      <c r="BP71" s="643"/>
      <c r="BQ71" s="643"/>
      <c r="BR71" s="643"/>
      <c r="BS71" s="643"/>
      <c r="BT71" s="643"/>
      <c r="BU71" s="643"/>
      <c r="BV71" s="643"/>
      <c r="BW71" s="643"/>
      <c r="BX71" s="643"/>
      <c r="BY71" s="643"/>
      <c r="BZ71" s="643"/>
      <c r="CA71" s="643"/>
      <c r="CB71" s="643"/>
      <c r="CC71" s="3940">
        <v>3701</v>
      </c>
      <c r="CD71" s="3940"/>
      <c r="CE71" s="3940"/>
      <c r="CF71" s="3940"/>
      <c r="CG71" s="643"/>
      <c r="CH71" s="113"/>
    </row>
    <row r="72" spans="2:86" s="24" customFormat="1" ht="30" customHeight="1">
      <c r="B72" s="610"/>
      <c r="C72" s="696"/>
      <c r="D72" s="648" t="s">
        <v>6</v>
      </c>
      <c r="E72" s="648"/>
      <c r="F72" s="2182" t="s">
        <v>2791</v>
      </c>
      <c r="G72" s="2173"/>
      <c r="H72" s="2173"/>
      <c r="I72" s="2168"/>
      <c r="J72" s="2183"/>
      <c r="K72" s="2183"/>
      <c r="L72" s="2183"/>
      <c r="M72" s="2183"/>
      <c r="N72" s="2183"/>
      <c r="O72" s="2183"/>
      <c r="P72" s="2183"/>
      <c r="Q72" s="2183"/>
      <c r="R72" s="644"/>
      <c r="S72" s="648"/>
      <c r="T72" s="648"/>
      <c r="U72" s="2173"/>
      <c r="V72" s="2173"/>
      <c r="W72" s="2173"/>
      <c r="X72" s="2168"/>
      <c r="Y72" s="2183"/>
      <c r="Z72" s="2183"/>
      <c r="AA72" s="2183"/>
      <c r="AB72" s="2183"/>
      <c r="AC72" s="2183"/>
      <c r="AD72" s="2183"/>
      <c r="AE72" s="2183"/>
      <c r="AF72" s="2183"/>
      <c r="AG72" s="643"/>
      <c r="AH72" s="643"/>
      <c r="AI72" s="643"/>
      <c r="AJ72" s="643"/>
      <c r="AK72" s="643"/>
      <c r="AL72" s="643"/>
      <c r="AM72" s="643"/>
      <c r="AN72" s="643"/>
      <c r="AO72" s="643"/>
      <c r="AP72" s="643"/>
      <c r="AQ72" s="643"/>
      <c r="AR72" s="643"/>
      <c r="AS72" s="643"/>
      <c r="AT72" s="643"/>
      <c r="AU72" s="643"/>
      <c r="AV72" s="643"/>
      <c r="AW72" s="643"/>
      <c r="AX72" s="643"/>
      <c r="AY72" s="643"/>
      <c r="AZ72" s="643"/>
      <c r="BA72" s="643"/>
      <c r="BB72" s="643"/>
      <c r="BC72" s="643"/>
      <c r="BD72" s="643"/>
      <c r="BE72" s="643"/>
      <c r="BF72" s="643"/>
      <c r="BG72" s="643"/>
      <c r="BH72" s="643"/>
      <c r="BI72" s="643"/>
      <c r="BJ72" s="643"/>
      <c r="BK72" s="643"/>
      <c r="BL72" s="643"/>
      <c r="BM72" s="643"/>
      <c r="BN72" s="643"/>
      <c r="BO72" s="643"/>
      <c r="BP72" s="643"/>
      <c r="BQ72" s="643"/>
      <c r="BR72" s="643"/>
      <c r="BS72" s="643"/>
      <c r="BT72" s="643"/>
      <c r="BU72" s="3943">
        <v>23</v>
      </c>
      <c r="BV72" s="3943"/>
      <c r="BW72" s="3942"/>
      <c r="BX72" s="3977"/>
      <c r="BY72" s="3978"/>
      <c r="BZ72" s="3978"/>
      <c r="CA72" s="3978"/>
      <c r="CB72" s="3978"/>
      <c r="CC72" s="3978"/>
      <c r="CD72" s="3978"/>
      <c r="CE72" s="3978"/>
      <c r="CF72" s="3979"/>
      <c r="CG72" s="643"/>
      <c r="CH72" s="113"/>
    </row>
    <row r="73" spans="2:86" s="24" customFormat="1" ht="30" customHeight="1">
      <c r="B73" s="610"/>
      <c r="C73" s="696"/>
      <c r="D73" s="696"/>
      <c r="E73" s="696"/>
      <c r="F73" s="2184" t="s">
        <v>530</v>
      </c>
      <c r="G73" s="2168"/>
      <c r="H73" s="2168"/>
      <c r="I73" s="2168"/>
      <c r="J73" s="2169"/>
      <c r="K73" s="2169"/>
      <c r="L73" s="2169"/>
      <c r="M73" s="2169"/>
      <c r="N73" s="2169"/>
      <c r="O73" s="2169"/>
      <c r="P73" s="2169"/>
      <c r="Q73" s="2169"/>
      <c r="R73" s="644"/>
      <c r="S73" s="696"/>
      <c r="T73" s="696"/>
      <c r="U73" s="2168"/>
      <c r="V73" s="2168"/>
      <c r="W73" s="2168"/>
      <c r="X73" s="2168"/>
      <c r="Y73" s="2169"/>
      <c r="Z73" s="2169"/>
      <c r="AA73" s="2169"/>
      <c r="AB73" s="2169"/>
      <c r="AC73" s="2169"/>
      <c r="AD73" s="2169"/>
      <c r="AE73" s="2169"/>
      <c r="AF73" s="2169"/>
      <c r="AG73" s="643"/>
      <c r="AH73" s="643"/>
      <c r="AI73" s="641"/>
      <c r="AJ73" s="641"/>
      <c r="AK73" s="641"/>
      <c r="AL73" s="641"/>
      <c r="AM73" s="641"/>
      <c r="AN73" s="641"/>
      <c r="AO73" s="641"/>
      <c r="AP73" s="641"/>
      <c r="AQ73" s="643"/>
      <c r="AR73" s="643"/>
      <c r="AS73" s="643"/>
      <c r="AT73" s="643"/>
      <c r="AU73" s="643"/>
      <c r="AV73" s="643"/>
      <c r="AW73" s="643"/>
      <c r="AX73" s="643"/>
      <c r="AY73" s="643"/>
      <c r="AZ73" s="643"/>
      <c r="BA73" s="643"/>
      <c r="BB73" s="643"/>
      <c r="BC73" s="643"/>
      <c r="BD73" s="643"/>
      <c r="BE73" s="643"/>
      <c r="BF73" s="643"/>
      <c r="BG73" s="643"/>
      <c r="BH73" s="643"/>
      <c r="BI73" s="643"/>
      <c r="BJ73" s="643"/>
      <c r="BK73" s="643"/>
      <c r="BL73" s="643"/>
      <c r="BM73" s="643"/>
      <c r="BN73" s="643"/>
      <c r="BO73" s="643"/>
      <c r="BP73" s="643"/>
      <c r="BQ73" s="643"/>
      <c r="BR73" s="643"/>
      <c r="BS73" s="643"/>
      <c r="BT73" s="643"/>
      <c r="BU73" s="3943"/>
      <c r="BV73" s="3943"/>
      <c r="BW73" s="3942"/>
      <c r="BX73" s="3980"/>
      <c r="BY73" s="3981"/>
      <c r="BZ73" s="3981"/>
      <c r="CA73" s="3981"/>
      <c r="CB73" s="3981"/>
      <c r="CC73" s="3981"/>
      <c r="CD73" s="3981"/>
      <c r="CE73" s="3981"/>
      <c r="CF73" s="3982"/>
      <c r="CG73" s="643"/>
      <c r="CH73" s="113"/>
    </row>
    <row r="74" spans="2:86" s="24" customFormat="1" ht="30" customHeight="1">
      <c r="B74" s="610"/>
      <c r="C74" s="696"/>
      <c r="D74" s="696"/>
      <c r="E74" s="696"/>
      <c r="F74" s="2168"/>
      <c r="G74" s="2168"/>
      <c r="H74" s="2168"/>
      <c r="I74" s="2168"/>
      <c r="J74" s="2169"/>
      <c r="K74" s="2169"/>
      <c r="L74" s="2169"/>
      <c r="M74" s="2169"/>
      <c r="N74" s="2169"/>
      <c r="O74" s="2169"/>
      <c r="P74" s="2169"/>
      <c r="Q74" s="2169"/>
      <c r="R74" s="644"/>
      <c r="S74" s="696"/>
      <c r="T74" s="696"/>
      <c r="U74" s="2168"/>
      <c r="V74" s="2168"/>
      <c r="W74" s="2168"/>
      <c r="X74" s="2168"/>
      <c r="Y74" s="2169"/>
      <c r="Z74" s="2169"/>
      <c r="AA74" s="2169"/>
      <c r="AB74" s="2169"/>
      <c r="AC74" s="2169"/>
      <c r="AD74" s="2169"/>
      <c r="AE74" s="2169"/>
      <c r="AF74" s="2169"/>
      <c r="AG74" s="643"/>
      <c r="AH74" s="643"/>
      <c r="AI74" s="643"/>
      <c r="AJ74" s="643"/>
      <c r="AK74" s="643"/>
      <c r="AL74" s="643"/>
      <c r="AM74" s="643"/>
      <c r="AN74" s="643"/>
      <c r="AO74" s="643"/>
      <c r="AP74" s="643"/>
      <c r="AQ74" s="643"/>
      <c r="AR74" s="643"/>
      <c r="AS74" s="643"/>
      <c r="AT74" s="643"/>
      <c r="AU74" s="643"/>
      <c r="AV74" s="643"/>
      <c r="AW74" s="643"/>
      <c r="AX74" s="643"/>
      <c r="AY74" s="643"/>
      <c r="AZ74" s="643"/>
      <c r="BA74" s="643"/>
      <c r="BB74" s="643"/>
      <c r="BC74" s="643"/>
      <c r="BD74" s="643"/>
      <c r="BE74" s="643"/>
      <c r="BF74" s="643"/>
      <c r="BG74" s="643"/>
      <c r="BH74" s="643"/>
      <c r="BI74" s="643"/>
      <c r="BJ74" s="643"/>
      <c r="BK74" s="643"/>
      <c r="BL74" s="643"/>
      <c r="BM74" s="643"/>
      <c r="BN74" s="643"/>
      <c r="BO74" s="643"/>
      <c r="BP74" s="643"/>
      <c r="BQ74" s="643"/>
      <c r="BR74" s="643"/>
      <c r="BS74" s="643"/>
      <c r="BT74" s="643"/>
      <c r="BU74" s="643"/>
      <c r="BV74" s="643"/>
      <c r="BW74" s="643"/>
      <c r="BX74" s="643"/>
      <c r="BY74" s="643"/>
      <c r="BZ74" s="643"/>
      <c r="CA74" s="643"/>
      <c r="CB74" s="643"/>
      <c r="CC74" s="643"/>
      <c r="CD74" s="643"/>
      <c r="CE74" s="643"/>
      <c r="CF74" s="643"/>
      <c r="CG74" s="643"/>
      <c r="CH74" s="113"/>
    </row>
    <row r="75" spans="2:86" s="24" customFormat="1" ht="30" customHeight="1">
      <c r="B75" s="610"/>
      <c r="C75" s="696"/>
      <c r="D75" s="696" t="s">
        <v>7</v>
      </c>
      <c r="E75" s="696"/>
      <c r="F75" s="2185" t="s">
        <v>2953</v>
      </c>
      <c r="G75" s="2168"/>
      <c r="H75" s="2168"/>
      <c r="I75" s="2168"/>
      <c r="J75" s="2169"/>
      <c r="K75" s="2169"/>
      <c r="L75" s="2169"/>
      <c r="M75" s="2169"/>
      <c r="N75" s="2169"/>
      <c r="O75" s="2169"/>
      <c r="P75" s="2169"/>
      <c r="Q75" s="2169"/>
      <c r="R75" s="644"/>
      <c r="S75" s="696"/>
      <c r="T75" s="696"/>
      <c r="U75" s="2168"/>
      <c r="V75" s="2168"/>
      <c r="W75" s="2168"/>
      <c r="X75" s="2168"/>
      <c r="Y75" s="2169"/>
      <c r="Z75" s="2169"/>
      <c r="AA75" s="2169"/>
      <c r="AB75" s="2169"/>
      <c r="AC75" s="2169"/>
      <c r="AD75" s="2169"/>
      <c r="AE75" s="2169"/>
      <c r="AF75" s="2169"/>
      <c r="AG75" s="643"/>
      <c r="AH75" s="643"/>
      <c r="AI75" s="643"/>
      <c r="AJ75" s="643"/>
      <c r="AK75" s="643"/>
      <c r="AL75" s="643"/>
      <c r="AM75" s="643"/>
      <c r="AN75" s="643"/>
      <c r="AO75" s="643"/>
      <c r="AP75" s="643"/>
      <c r="AQ75" s="643"/>
      <c r="AR75" s="643"/>
      <c r="AS75" s="643"/>
      <c r="AT75" s="643"/>
      <c r="AU75" s="643"/>
      <c r="AV75" s="643"/>
      <c r="AW75" s="643"/>
      <c r="AX75" s="643"/>
      <c r="AY75" s="643"/>
      <c r="AZ75" s="643"/>
      <c r="BA75" s="643"/>
      <c r="BB75" s="643"/>
      <c r="BC75" s="643"/>
      <c r="BD75" s="643"/>
      <c r="BE75" s="643"/>
      <c r="BF75" s="643"/>
      <c r="BG75" s="643"/>
      <c r="BH75" s="643"/>
      <c r="BI75" s="643"/>
      <c r="BJ75" s="643"/>
      <c r="BK75" s="643"/>
      <c r="BL75" s="643"/>
      <c r="BM75" s="643"/>
      <c r="BN75" s="643"/>
      <c r="BO75" s="643"/>
      <c r="BP75" s="643"/>
      <c r="BQ75" s="643"/>
      <c r="BR75" s="643"/>
      <c r="BS75" s="643"/>
      <c r="BT75" s="643"/>
      <c r="BU75" s="3943">
        <v>24</v>
      </c>
      <c r="BV75" s="3943"/>
      <c r="BW75" s="3942"/>
      <c r="BX75" s="3977"/>
      <c r="BY75" s="3978"/>
      <c r="BZ75" s="3978"/>
      <c r="CA75" s="3978"/>
      <c r="CB75" s="3978"/>
      <c r="CC75" s="3978"/>
      <c r="CD75" s="3978"/>
      <c r="CE75" s="3978"/>
      <c r="CF75" s="3979"/>
      <c r="CG75" s="643"/>
      <c r="CH75" s="113"/>
    </row>
    <row r="76" spans="2:86" s="24" customFormat="1" ht="30" customHeight="1">
      <c r="B76" s="610"/>
      <c r="C76" s="652"/>
      <c r="D76" s="643"/>
      <c r="E76" s="643"/>
      <c r="F76" s="636" t="s">
        <v>718</v>
      </c>
      <c r="G76" s="643"/>
      <c r="H76" s="643"/>
      <c r="I76" s="643"/>
      <c r="J76" s="643"/>
      <c r="K76" s="643"/>
      <c r="L76" s="643"/>
      <c r="M76" s="643"/>
      <c r="N76" s="643"/>
      <c r="O76" s="643"/>
      <c r="P76" s="643"/>
      <c r="Q76" s="643"/>
      <c r="R76" s="643"/>
      <c r="S76" s="643"/>
      <c r="T76" s="643"/>
      <c r="U76" s="643"/>
      <c r="V76" s="643"/>
      <c r="W76" s="643"/>
      <c r="X76" s="643"/>
      <c r="Y76" s="643"/>
      <c r="Z76" s="643"/>
      <c r="AA76" s="643"/>
      <c r="AB76" s="643"/>
      <c r="AC76" s="643"/>
      <c r="AD76" s="643"/>
      <c r="AE76" s="643"/>
      <c r="AF76" s="643"/>
      <c r="AG76" s="643"/>
      <c r="AH76" s="643"/>
      <c r="AI76" s="641"/>
      <c r="AJ76" s="641"/>
      <c r="AK76" s="641"/>
      <c r="AL76" s="641"/>
      <c r="AM76" s="641"/>
      <c r="AN76" s="641"/>
      <c r="AO76" s="641"/>
      <c r="AP76" s="641"/>
      <c r="AQ76" s="641"/>
      <c r="AR76" s="643"/>
      <c r="AS76" s="643"/>
      <c r="AT76" s="643"/>
      <c r="AU76" s="643"/>
      <c r="AV76" s="643"/>
      <c r="AW76" s="643"/>
      <c r="AX76" s="643"/>
      <c r="AY76" s="643"/>
      <c r="AZ76" s="643"/>
      <c r="BA76" s="643"/>
      <c r="BB76" s="643"/>
      <c r="BC76" s="643"/>
      <c r="BD76" s="643"/>
      <c r="BE76" s="643"/>
      <c r="BF76" s="643"/>
      <c r="BG76" s="643"/>
      <c r="BH76" s="643"/>
      <c r="BI76" s="643"/>
      <c r="BJ76" s="643"/>
      <c r="BK76" s="643"/>
      <c r="BL76" s="643"/>
      <c r="BM76" s="643"/>
      <c r="BN76" s="643"/>
      <c r="BO76" s="643"/>
      <c r="BP76" s="643"/>
      <c r="BQ76" s="643"/>
      <c r="BR76" s="643"/>
      <c r="BS76" s="643"/>
      <c r="BT76" s="643"/>
      <c r="BU76" s="3943"/>
      <c r="BV76" s="3943"/>
      <c r="BW76" s="3942"/>
      <c r="BX76" s="3980"/>
      <c r="BY76" s="3981"/>
      <c r="BZ76" s="3981"/>
      <c r="CA76" s="3981"/>
      <c r="CB76" s="3981"/>
      <c r="CC76" s="3981"/>
      <c r="CD76" s="3981"/>
      <c r="CE76" s="3981"/>
      <c r="CF76" s="3982"/>
      <c r="CG76" s="643"/>
      <c r="CH76" s="113"/>
    </row>
    <row r="77" spans="2:86" s="24" customFormat="1" ht="30" customHeight="1">
      <c r="B77" s="610"/>
      <c r="C77" s="652"/>
      <c r="D77" s="641"/>
      <c r="E77" s="643"/>
      <c r="F77" s="644"/>
      <c r="G77" s="643"/>
      <c r="H77" s="643"/>
      <c r="I77" s="643"/>
      <c r="J77" s="643"/>
      <c r="K77" s="643"/>
      <c r="L77" s="643"/>
      <c r="M77" s="643"/>
      <c r="N77" s="643"/>
      <c r="O77" s="643"/>
      <c r="P77" s="643"/>
      <c r="Q77" s="643"/>
      <c r="R77" s="643"/>
      <c r="S77" s="643"/>
      <c r="T77" s="643"/>
      <c r="U77" s="643"/>
      <c r="V77" s="643"/>
      <c r="W77" s="643"/>
      <c r="X77" s="643"/>
      <c r="Y77" s="643"/>
      <c r="Z77" s="643"/>
      <c r="AA77" s="643"/>
      <c r="AB77" s="643"/>
      <c r="AC77" s="643"/>
      <c r="AD77" s="643"/>
      <c r="AE77" s="643"/>
      <c r="AF77" s="643"/>
      <c r="AG77" s="643"/>
      <c r="AH77" s="643"/>
      <c r="AI77" s="643"/>
      <c r="AJ77" s="643"/>
      <c r="AK77" s="641"/>
      <c r="AL77" s="644"/>
      <c r="AM77" s="644"/>
      <c r="AN77" s="2173"/>
      <c r="AO77" s="2173"/>
      <c r="AP77" s="2173"/>
      <c r="AQ77" s="641"/>
      <c r="AR77" s="643"/>
      <c r="AS77" s="643"/>
      <c r="AT77" s="641"/>
      <c r="AU77" s="643"/>
      <c r="AV77" s="644"/>
      <c r="AW77" s="643"/>
      <c r="AX77" s="643"/>
      <c r="AY77" s="643"/>
      <c r="AZ77" s="643"/>
      <c r="BA77" s="643"/>
      <c r="BB77" s="643"/>
      <c r="BC77" s="643"/>
      <c r="BD77" s="643"/>
      <c r="BE77" s="643"/>
      <c r="BF77" s="643"/>
      <c r="BG77" s="643"/>
      <c r="BH77" s="643"/>
      <c r="BI77" s="643"/>
      <c r="BJ77" s="643"/>
      <c r="BK77" s="643"/>
      <c r="BL77" s="643"/>
      <c r="BM77" s="643"/>
      <c r="BN77" s="643"/>
      <c r="BO77" s="643"/>
      <c r="BP77" s="643"/>
      <c r="BQ77" s="643"/>
      <c r="BR77" s="643"/>
      <c r="BS77" s="643"/>
      <c r="BT77" s="643"/>
      <c r="BU77" s="643"/>
      <c r="BV77" s="643"/>
      <c r="BW77" s="643"/>
      <c r="BX77" s="643"/>
      <c r="BY77" s="643"/>
      <c r="BZ77" s="643"/>
      <c r="CA77" s="641"/>
      <c r="CB77" s="644"/>
      <c r="CC77" s="644"/>
      <c r="CD77" s="2173"/>
      <c r="CE77" s="2173"/>
      <c r="CF77" s="2173"/>
      <c r="CG77" s="643"/>
      <c r="CH77" s="113"/>
    </row>
    <row r="78" spans="2:86" s="24" customFormat="1" ht="30" customHeight="1">
      <c r="B78" s="611"/>
      <c r="C78" s="2161"/>
      <c r="D78" s="2146"/>
      <c r="E78" s="2146"/>
      <c r="F78" s="2186"/>
      <c r="G78" s="2146"/>
      <c r="H78" s="2146"/>
      <c r="I78" s="2146"/>
      <c r="J78" s="2146"/>
      <c r="K78" s="2146"/>
      <c r="L78" s="2146"/>
      <c r="M78" s="2146"/>
      <c r="N78" s="2146"/>
      <c r="O78" s="2146"/>
      <c r="P78" s="2146"/>
      <c r="Q78" s="2146"/>
      <c r="R78" s="2146"/>
      <c r="S78" s="2146"/>
      <c r="T78" s="2146"/>
      <c r="U78" s="2146"/>
      <c r="V78" s="2146"/>
      <c r="W78" s="2146"/>
      <c r="X78" s="2146"/>
      <c r="Y78" s="2146"/>
      <c r="Z78" s="2146"/>
      <c r="AA78" s="2146"/>
      <c r="AB78" s="2146"/>
      <c r="AC78" s="2146"/>
      <c r="AD78" s="2146"/>
      <c r="AE78" s="2146"/>
      <c r="AF78" s="2146"/>
      <c r="AG78" s="2146"/>
      <c r="AH78" s="2146"/>
      <c r="AI78" s="2146"/>
      <c r="AJ78" s="2146"/>
      <c r="AK78" s="2148"/>
      <c r="AL78" s="2148"/>
      <c r="AM78" s="2148"/>
      <c r="AN78" s="2187"/>
      <c r="AO78" s="2187"/>
      <c r="AP78" s="2187"/>
      <c r="AQ78" s="2188"/>
      <c r="AR78" s="2146"/>
      <c r="AS78" s="2146"/>
      <c r="AT78" s="2146"/>
      <c r="AU78" s="2146"/>
      <c r="AV78" s="2186"/>
      <c r="AW78" s="2146"/>
      <c r="AX78" s="2146"/>
      <c r="AY78" s="2146"/>
      <c r="AZ78" s="2146"/>
      <c r="BA78" s="2146"/>
      <c r="BB78" s="2146"/>
      <c r="BC78" s="2146"/>
      <c r="BD78" s="2146"/>
      <c r="BE78" s="2146"/>
      <c r="BF78" s="2146"/>
      <c r="BG78" s="2146"/>
      <c r="BH78" s="2146"/>
      <c r="BI78" s="2146"/>
      <c r="BJ78" s="2146"/>
      <c r="BK78" s="2146"/>
      <c r="BL78" s="2146"/>
      <c r="BM78" s="2146"/>
      <c r="BN78" s="2146"/>
      <c r="BO78" s="2146"/>
      <c r="BP78" s="2146"/>
      <c r="BQ78" s="2146"/>
      <c r="BR78" s="2146"/>
      <c r="BS78" s="2146"/>
      <c r="BT78" s="2146"/>
      <c r="BU78" s="2146"/>
      <c r="BV78" s="2146"/>
      <c r="BW78" s="2146"/>
      <c r="BX78" s="2146"/>
      <c r="BY78" s="2146"/>
      <c r="BZ78" s="2146"/>
      <c r="CA78" s="2148"/>
      <c r="CB78" s="2148"/>
      <c r="CC78" s="2148"/>
      <c r="CD78" s="2187"/>
      <c r="CE78" s="2187"/>
      <c r="CF78" s="2187"/>
      <c r="CG78" s="2146"/>
      <c r="CH78" s="612"/>
    </row>
    <row r="79" spans="2:86" s="24" customFormat="1" ht="30" customHeight="1">
      <c r="B79" s="610"/>
      <c r="C79" s="697" t="s">
        <v>2792</v>
      </c>
      <c r="D79" s="644" t="s">
        <v>2793</v>
      </c>
      <c r="E79" s="643"/>
      <c r="F79" s="643"/>
      <c r="G79" s="643"/>
      <c r="H79" s="643"/>
      <c r="I79" s="643"/>
      <c r="J79" s="643"/>
      <c r="K79" s="643"/>
      <c r="L79" s="643"/>
      <c r="M79" s="643"/>
      <c r="N79" s="643"/>
      <c r="O79" s="643"/>
      <c r="P79" s="643"/>
      <c r="Q79" s="643"/>
      <c r="R79" s="643"/>
      <c r="S79" s="643"/>
      <c r="T79" s="643"/>
      <c r="U79" s="643"/>
      <c r="V79" s="643"/>
      <c r="W79" s="643"/>
      <c r="X79" s="643"/>
      <c r="Y79" s="643"/>
      <c r="Z79" s="643"/>
      <c r="AA79" s="643"/>
      <c r="AB79" s="643"/>
      <c r="AC79" s="643"/>
      <c r="AD79" s="643"/>
      <c r="AE79" s="643"/>
      <c r="AF79" s="643"/>
      <c r="AG79" s="643"/>
      <c r="AH79" s="643"/>
      <c r="AI79" s="641"/>
      <c r="AJ79" s="641"/>
      <c r="AK79" s="641"/>
      <c r="AL79" s="641"/>
      <c r="AM79" s="641"/>
      <c r="AN79" s="641"/>
      <c r="AO79" s="641"/>
      <c r="AP79" s="641"/>
      <c r="AQ79" s="641"/>
      <c r="AR79" s="643"/>
      <c r="AS79" s="643"/>
      <c r="AT79" s="643"/>
      <c r="AU79" s="643"/>
      <c r="AV79" s="643"/>
      <c r="AW79" s="643"/>
      <c r="AX79" s="643"/>
      <c r="AY79" s="643"/>
      <c r="AZ79" s="643"/>
      <c r="BA79" s="643"/>
      <c r="BB79" s="643"/>
      <c r="BC79" s="643"/>
      <c r="BD79" s="643"/>
      <c r="BE79" s="643"/>
      <c r="BF79" s="643"/>
      <c r="BG79" s="643"/>
      <c r="BH79" s="643"/>
      <c r="BI79" s="643"/>
      <c r="BJ79" s="643"/>
      <c r="BK79" s="643"/>
      <c r="BL79" s="643"/>
      <c r="BM79" s="643"/>
      <c r="BN79" s="643"/>
      <c r="BO79" s="643"/>
      <c r="BP79" s="643"/>
      <c r="BQ79" s="643"/>
      <c r="BR79" s="643"/>
      <c r="BS79" s="643"/>
      <c r="BT79" s="643"/>
      <c r="BU79" s="643"/>
      <c r="BV79" s="643"/>
      <c r="BW79" s="643"/>
      <c r="BX79" s="643"/>
      <c r="BY79" s="643"/>
      <c r="BZ79" s="643"/>
      <c r="CA79" s="643"/>
      <c r="CB79" s="643"/>
      <c r="CC79" s="643"/>
      <c r="CD79" s="643"/>
      <c r="CE79" s="643"/>
      <c r="CF79" s="643"/>
      <c r="CG79" s="643"/>
      <c r="CH79" s="113"/>
    </row>
    <row r="80" spans="2:86" s="24" customFormat="1" ht="30" customHeight="1">
      <c r="B80" s="610"/>
      <c r="C80" s="652"/>
      <c r="D80" s="2190" t="s">
        <v>2794</v>
      </c>
      <c r="E80" s="643"/>
      <c r="F80" s="644"/>
      <c r="G80" s="643"/>
      <c r="H80" s="643"/>
      <c r="I80" s="643"/>
      <c r="J80" s="643"/>
      <c r="K80" s="643"/>
      <c r="L80" s="643"/>
      <c r="M80" s="643"/>
      <c r="N80" s="643"/>
      <c r="O80" s="643"/>
      <c r="P80" s="643"/>
      <c r="Q80" s="643"/>
      <c r="R80" s="643"/>
      <c r="S80" s="643"/>
      <c r="T80" s="643"/>
      <c r="U80" s="643"/>
      <c r="V80" s="643"/>
      <c r="W80" s="643"/>
      <c r="X80" s="643"/>
      <c r="Y80" s="643"/>
      <c r="Z80" s="643"/>
      <c r="AA80" s="643"/>
      <c r="AB80" s="643"/>
      <c r="AC80" s="643"/>
      <c r="AD80" s="643"/>
      <c r="AE80" s="643"/>
      <c r="AF80" s="643"/>
      <c r="AG80" s="643"/>
      <c r="AH80" s="643"/>
      <c r="AI80" s="643"/>
      <c r="AJ80" s="643"/>
      <c r="AK80" s="641"/>
      <c r="AL80" s="644"/>
      <c r="AM80" s="644"/>
      <c r="AN80" s="2173"/>
      <c r="AO80" s="2173"/>
      <c r="AP80" s="2173"/>
      <c r="AQ80" s="643"/>
      <c r="AR80" s="643"/>
      <c r="AS80" s="643"/>
      <c r="AT80" s="641"/>
      <c r="AU80" s="643"/>
      <c r="AV80" s="644"/>
      <c r="AW80" s="643"/>
      <c r="AX80" s="643"/>
      <c r="AY80" s="643"/>
      <c r="AZ80" s="643"/>
      <c r="BA80" s="643"/>
      <c r="BB80" s="643"/>
      <c r="BC80" s="643"/>
      <c r="BD80" s="643"/>
      <c r="BE80" s="643"/>
      <c r="BF80" s="643"/>
      <c r="BG80" s="643"/>
      <c r="BH80" s="643"/>
      <c r="BI80" s="643"/>
      <c r="BJ80" s="643"/>
      <c r="BK80" s="643"/>
      <c r="BL80" s="643"/>
      <c r="BM80" s="643"/>
      <c r="BN80" s="643"/>
      <c r="BO80" s="643"/>
      <c r="BP80" s="643"/>
      <c r="BQ80" s="643"/>
      <c r="BR80" s="643"/>
      <c r="BS80" s="643"/>
      <c r="BT80" s="643"/>
      <c r="BU80" s="643"/>
      <c r="BV80" s="643"/>
      <c r="BW80" s="643"/>
      <c r="BX80" s="643"/>
      <c r="BY80" s="643"/>
      <c r="BZ80" s="643"/>
      <c r="CA80" s="3941"/>
      <c r="CB80" s="3943"/>
      <c r="CC80" s="3943"/>
      <c r="CD80" s="3986"/>
      <c r="CE80" s="3986"/>
      <c r="CF80" s="3986"/>
      <c r="CG80" s="643"/>
      <c r="CH80" s="113"/>
    </row>
    <row r="81" spans="1:86" s="24" customFormat="1" ht="30" customHeight="1">
      <c r="B81" s="610"/>
      <c r="C81" s="652"/>
      <c r="D81" s="643"/>
      <c r="E81" s="643"/>
      <c r="F81" s="636"/>
      <c r="G81" s="643"/>
      <c r="H81" s="643"/>
      <c r="I81" s="643"/>
      <c r="J81" s="643"/>
      <c r="K81" s="643"/>
      <c r="L81" s="643"/>
      <c r="M81" s="643"/>
      <c r="N81" s="643"/>
      <c r="O81" s="643"/>
      <c r="P81" s="643"/>
      <c r="Q81" s="643"/>
      <c r="R81" s="643"/>
      <c r="S81" s="643"/>
      <c r="T81" s="643"/>
      <c r="U81" s="643"/>
      <c r="V81" s="643"/>
      <c r="W81" s="643"/>
      <c r="X81" s="643"/>
      <c r="Y81" s="643"/>
      <c r="Z81" s="643"/>
      <c r="AA81" s="643"/>
      <c r="AB81" s="643"/>
      <c r="AC81" s="643"/>
      <c r="AD81" s="643"/>
      <c r="AE81" s="643"/>
      <c r="AF81" s="643"/>
      <c r="AG81" s="643"/>
      <c r="AH81" s="643"/>
      <c r="AI81" s="643"/>
      <c r="AJ81" s="643"/>
      <c r="AK81" s="644"/>
      <c r="AL81" s="644"/>
      <c r="AM81" s="644"/>
      <c r="AN81" s="2173"/>
      <c r="AO81" s="2173"/>
      <c r="AP81" s="2173"/>
      <c r="AQ81" s="643"/>
      <c r="AR81" s="643"/>
      <c r="AS81" s="643"/>
      <c r="AT81" s="643"/>
      <c r="AU81" s="643"/>
      <c r="AV81" s="636"/>
      <c r="AW81" s="643"/>
      <c r="AX81" s="643"/>
      <c r="AY81" s="643"/>
      <c r="AZ81" s="643"/>
      <c r="BA81" s="643"/>
      <c r="BB81" s="643"/>
      <c r="BC81" s="643"/>
      <c r="BD81" s="643"/>
      <c r="BE81" s="643"/>
      <c r="BF81" s="643"/>
      <c r="BG81" s="643"/>
      <c r="BH81" s="643"/>
      <c r="BI81" s="643"/>
      <c r="BJ81" s="643"/>
      <c r="BK81" s="643"/>
      <c r="BL81" s="643"/>
      <c r="BM81" s="643"/>
      <c r="BN81" s="643"/>
      <c r="BO81" s="643"/>
      <c r="BP81" s="643"/>
      <c r="BQ81" s="643"/>
      <c r="BR81" s="643"/>
      <c r="BS81" s="643"/>
      <c r="BT81" s="643"/>
      <c r="BU81" s="643"/>
      <c r="BV81" s="643"/>
      <c r="BW81" s="643"/>
      <c r="BX81" s="643"/>
      <c r="BY81" s="643"/>
      <c r="BZ81" s="643"/>
      <c r="CA81" s="3943"/>
      <c r="CB81" s="3943"/>
      <c r="CC81" s="3943"/>
      <c r="CD81" s="3986"/>
      <c r="CE81" s="3986"/>
      <c r="CF81" s="3986"/>
      <c r="CG81" s="643"/>
      <c r="CH81" s="113"/>
    </row>
    <row r="82" spans="1:86" s="24" customFormat="1" ht="30" customHeight="1">
      <c r="B82" s="610"/>
      <c r="C82" s="652"/>
      <c r="D82" s="2145"/>
      <c r="E82" s="3889">
        <v>370140</v>
      </c>
      <c r="F82" s="3889"/>
      <c r="G82" s="3889"/>
      <c r="H82" s="3889"/>
      <c r="I82" s="3889"/>
      <c r="J82" s="644"/>
      <c r="K82" s="644"/>
      <c r="L82" s="644"/>
      <c r="M82" s="644"/>
      <c r="N82" s="644"/>
      <c r="O82" s="644"/>
      <c r="P82" s="644"/>
      <c r="Q82" s="644"/>
      <c r="R82" s="644"/>
      <c r="S82" s="644"/>
      <c r="T82" s="644"/>
      <c r="U82" s="644"/>
      <c r="V82" s="2145"/>
      <c r="W82" s="2145"/>
      <c r="X82" s="2145"/>
      <c r="Y82" s="644"/>
      <c r="Z82" s="644"/>
      <c r="AA82" s="644"/>
      <c r="AB82" s="644"/>
      <c r="AC82" s="644"/>
      <c r="AD82" s="644"/>
      <c r="AE82" s="644"/>
      <c r="AF82" s="644"/>
      <c r="AG82" s="643"/>
      <c r="AH82" s="643"/>
      <c r="AI82" s="643"/>
      <c r="AJ82" s="643"/>
      <c r="AK82" s="641"/>
      <c r="AL82" s="641"/>
      <c r="AM82" s="641"/>
      <c r="AN82" s="641"/>
      <c r="AO82" s="641"/>
      <c r="AP82" s="641"/>
      <c r="AQ82" s="643"/>
      <c r="AR82" s="643"/>
      <c r="AS82" s="643"/>
      <c r="AT82" s="643"/>
      <c r="AU82" s="643"/>
      <c r="AV82" s="643"/>
      <c r="AW82" s="643"/>
      <c r="AX82" s="643"/>
      <c r="AY82" s="643"/>
      <c r="AZ82" s="643"/>
      <c r="BA82" s="643"/>
      <c r="BB82" s="643"/>
      <c r="BC82" s="643"/>
      <c r="BD82" s="643"/>
      <c r="BE82" s="643"/>
      <c r="BF82" s="643"/>
      <c r="BG82" s="643"/>
      <c r="BH82" s="643"/>
      <c r="BI82" s="643"/>
      <c r="BJ82" s="643"/>
      <c r="BK82" s="643"/>
      <c r="BL82" s="643"/>
      <c r="BM82" s="643"/>
      <c r="BN82" s="643"/>
      <c r="BO82" s="643"/>
      <c r="BP82" s="643"/>
      <c r="BQ82" s="643"/>
      <c r="BR82" s="643"/>
      <c r="BS82" s="643"/>
      <c r="BT82" s="643"/>
      <c r="BU82" s="643"/>
      <c r="BV82" s="643"/>
      <c r="BW82" s="643"/>
      <c r="BX82" s="643"/>
      <c r="BY82" s="643"/>
      <c r="BZ82" s="643"/>
      <c r="CA82" s="643"/>
      <c r="CB82" s="643"/>
      <c r="CC82" s="643"/>
      <c r="CD82" s="643"/>
      <c r="CE82" s="643"/>
      <c r="CF82" s="643"/>
      <c r="CG82" s="643"/>
      <c r="CH82" s="113"/>
    </row>
    <row r="83" spans="1:86" s="24" customFormat="1" ht="30" customHeight="1">
      <c r="B83" s="610"/>
      <c r="C83" s="652"/>
      <c r="D83" s="3753" t="s">
        <v>21</v>
      </c>
      <c r="E83" s="3754"/>
      <c r="F83" s="3676"/>
      <c r="G83" s="3677"/>
      <c r="H83" s="3678"/>
      <c r="I83" s="697"/>
      <c r="J83" s="3755" t="s">
        <v>1184</v>
      </c>
      <c r="K83" s="3755"/>
      <c r="L83" s="3755"/>
      <c r="M83" s="3755"/>
      <c r="N83" s="3755"/>
      <c r="O83" s="3755"/>
      <c r="P83" s="3755"/>
      <c r="Q83" s="3755"/>
      <c r="R83" s="697"/>
      <c r="S83" s="3753" t="s">
        <v>22</v>
      </c>
      <c r="T83" s="3754"/>
      <c r="U83" s="3676"/>
      <c r="V83" s="3677"/>
      <c r="W83" s="3678"/>
      <c r="X83" s="697"/>
      <c r="Y83" s="3755" t="s">
        <v>1185</v>
      </c>
      <c r="Z83" s="3755"/>
      <c r="AA83" s="3755"/>
      <c r="AB83" s="3755"/>
      <c r="AC83" s="3755"/>
      <c r="AD83" s="3755"/>
      <c r="AE83" s="3755"/>
      <c r="AF83" s="3755"/>
      <c r="AG83" s="643"/>
      <c r="AH83" s="643"/>
      <c r="AI83" s="643"/>
      <c r="AJ83" s="643"/>
      <c r="AK83" s="3941"/>
      <c r="AL83" s="3943"/>
      <c r="AM83" s="3943"/>
      <c r="AN83" s="3986"/>
      <c r="AO83" s="3986"/>
      <c r="AP83" s="3986"/>
      <c r="AQ83" s="643"/>
      <c r="AR83" s="643"/>
      <c r="AS83" s="643"/>
      <c r="AT83" s="641"/>
      <c r="AU83" s="643"/>
      <c r="AV83" s="644"/>
      <c r="AW83" s="643"/>
      <c r="AX83" s="643"/>
      <c r="AY83" s="643"/>
      <c r="AZ83" s="643"/>
      <c r="BA83" s="643"/>
      <c r="BB83" s="643"/>
      <c r="BC83" s="643"/>
      <c r="BD83" s="643"/>
      <c r="BE83" s="643"/>
      <c r="BF83" s="643"/>
      <c r="BG83" s="643"/>
      <c r="BH83" s="643"/>
      <c r="BI83" s="643"/>
      <c r="BJ83" s="643"/>
      <c r="BK83" s="643"/>
      <c r="BL83" s="643"/>
      <c r="BM83" s="643"/>
      <c r="BN83" s="643"/>
      <c r="BO83" s="643"/>
      <c r="BP83" s="643"/>
      <c r="BQ83" s="643"/>
      <c r="BR83" s="643"/>
      <c r="BS83" s="643"/>
      <c r="BT83" s="643"/>
      <c r="BU83" s="643"/>
      <c r="BV83" s="643"/>
      <c r="BW83" s="643"/>
      <c r="BX83" s="643"/>
      <c r="BY83" s="643"/>
      <c r="BZ83" s="643"/>
      <c r="CA83" s="3941"/>
      <c r="CB83" s="3943"/>
      <c r="CC83" s="3943"/>
      <c r="CD83" s="3986"/>
      <c r="CE83" s="3986"/>
      <c r="CF83" s="3986"/>
      <c r="CG83" s="643"/>
      <c r="CH83" s="113"/>
    </row>
    <row r="84" spans="1:86" s="24" customFormat="1" ht="30" customHeight="1">
      <c r="B84" s="610"/>
      <c r="C84" s="652"/>
      <c r="D84" s="2734"/>
      <c r="E84" s="3754"/>
      <c r="F84" s="3679"/>
      <c r="G84" s="3680"/>
      <c r="H84" s="3681"/>
      <c r="I84" s="697"/>
      <c r="J84" s="3755"/>
      <c r="K84" s="3755"/>
      <c r="L84" s="3755"/>
      <c r="M84" s="3755"/>
      <c r="N84" s="3755"/>
      <c r="O84" s="3755"/>
      <c r="P84" s="3755"/>
      <c r="Q84" s="3755"/>
      <c r="R84" s="697"/>
      <c r="S84" s="2734"/>
      <c r="T84" s="3754"/>
      <c r="U84" s="3679"/>
      <c r="V84" s="3680"/>
      <c r="W84" s="3681"/>
      <c r="X84" s="697"/>
      <c r="Y84" s="3755"/>
      <c r="Z84" s="3755"/>
      <c r="AA84" s="3755"/>
      <c r="AB84" s="3755"/>
      <c r="AC84" s="3755"/>
      <c r="AD84" s="3755"/>
      <c r="AE84" s="3755"/>
      <c r="AF84" s="3755"/>
      <c r="AG84" s="643"/>
      <c r="AH84" s="643"/>
      <c r="AI84" s="643"/>
      <c r="AJ84" s="643"/>
      <c r="AK84" s="3943"/>
      <c r="AL84" s="3943"/>
      <c r="AM84" s="3943"/>
      <c r="AN84" s="3986"/>
      <c r="AO84" s="3986"/>
      <c r="AP84" s="3986"/>
      <c r="AQ84" s="643"/>
      <c r="AR84" s="643"/>
      <c r="AS84" s="643"/>
      <c r="AT84" s="643"/>
      <c r="AU84" s="643"/>
      <c r="AV84" s="636"/>
      <c r="AW84" s="643"/>
      <c r="AX84" s="643"/>
      <c r="AY84" s="643"/>
      <c r="AZ84" s="643"/>
      <c r="BA84" s="643"/>
      <c r="BB84" s="643"/>
      <c r="BC84" s="643"/>
      <c r="BD84" s="643"/>
      <c r="BE84" s="643"/>
      <c r="BF84" s="643"/>
      <c r="BG84" s="643"/>
      <c r="BH84" s="643"/>
      <c r="BI84" s="643"/>
      <c r="BJ84" s="643"/>
      <c r="BK84" s="643"/>
      <c r="BL84" s="643"/>
      <c r="BM84" s="643"/>
      <c r="BN84" s="643"/>
      <c r="BO84" s="643"/>
      <c r="BP84" s="643"/>
      <c r="BQ84" s="643"/>
      <c r="BR84" s="643"/>
      <c r="BS84" s="643"/>
      <c r="BT84" s="643"/>
      <c r="BU84" s="643"/>
      <c r="BV84" s="643"/>
      <c r="BW84" s="643"/>
      <c r="BX84" s="643"/>
      <c r="BY84" s="643"/>
      <c r="BZ84" s="643"/>
      <c r="CA84" s="3943"/>
      <c r="CB84" s="3943"/>
      <c r="CC84" s="3943"/>
      <c r="CD84" s="3986"/>
      <c r="CE84" s="3986"/>
      <c r="CF84" s="3986"/>
      <c r="CG84" s="643"/>
      <c r="CH84" s="113"/>
    </row>
    <row r="85" spans="1:86" s="24" customFormat="1" ht="30" customHeight="1">
      <c r="B85" s="610"/>
      <c r="C85" s="652"/>
      <c r="D85" s="643"/>
      <c r="E85" s="643"/>
      <c r="F85" s="643"/>
      <c r="G85" s="643"/>
      <c r="H85" s="643"/>
      <c r="I85" s="643"/>
      <c r="J85" s="643"/>
      <c r="K85" s="643"/>
      <c r="L85" s="643"/>
      <c r="M85" s="643"/>
      <c r="N85" s="643"/>
      <c r="O85" s="643"/>
      <c r="P85" s="643"/>
      <c r="Q85" s="643"/>
      <c r="R85" s="643"/>
      <c r="S85" s="643"/>
      <c r="T85" s="643"/>
      <c r="U85" s="643"/>
      <c r="V85" s="643"/>
      <c r="W85" s="643"/>
      <c r="X85" s="643"/>
      <c r="Y85" s="643"/>
      <c r="Z85" s="643"/>
      <c r="AA85" s="643"/>
      <c r="AB85" s="643"/>
      <c r="AC85" s="643"/>
      <c r="AD85" s="643"/>
      <c r="AE85" s="643"/>
      <c r="AF85" s="643"/>
      <c r="AG85" s="643"/>
      <c r="AH85" s="643"/>
      <c r="AI85" s="643"/>
      <c r="AJ85" s="643"/>
      <c r="AK85" s="641"/>
      <c r="AL85" s="641"/>
      <c r="AM85" s="641"/>
      <c r="AN85" s="641"/>
      <c r="AO85" s="641"/>
      <c r="AP85" s="641"/>
      <c r="AQ85" s="643"/>
      <c r="AR85" s="643"/>
      <c r="AS85" s="643"/>
      <c r="AT85" s="643"/>
      <c r="AU85" s="643"/>
      <c r="AV85" s="643"/>
      <c r="AW85" s="643"/>
      <c r="AX85" s="643"/>
      <c r="AY85" s="643"/>
      <c r="AZ85" s="643"/>
      <c r="BA85" s="643"/>
      <c r="BB85" s="643"/>
      <c r="BC85" s="643"/>
      <c r="BD85" s="643"/>
      <c r="BE85" s="643"/>
      <c r="BF85" s="643"/>
      <c r="BG85" s="643"/>
      <c r="BH85" s="643"/>
      <c r="BI85" s="643"/>
      <c r="BJ85" s="643"/>
      <c r="BK85" s="643"/>
      <c r="BL85" s="643"/>
      <c r="BM85" s="643"/>
      <c r="BN85" s="643"/>
      <c r="BO85" s="643"/>
      <c r="BP85" s="643"/>
      <c r="BQ85" s="643"/>
      <c r="BR85" s="643"/>
      <c r="BS85" s="643"/>
      <c r="BT85" s="643"/>
      <c r="BU85" s="643"/>
      <c r="BV85" s="643"/>
      <c r="BW85" s="643"/>
      <c r="BX85" s="3943" t="s">
        <v>192</v>
      </c>
      <c r="BY85" s="3943"/>
      <c r="BZ85" s="3943"/>
      <c r="CA85" s="3943"/>
      <c r="CB85" s="3943"/>
      <c r="CC85" s="3943"/>
      <c r="CD85" s="3943"/>
      <c r="CE85" s="3943"/>
      <c r="CF85" s="3943"/>
      <c r="CG85" s="643"/>
      <c r="CH85" s="113"/>
    </row>
    <row r="86" spans="1:86" s="24" customFormat="1" ht="30" customHeight="1">
      <c r="B86" s="610"/>
      <c r="C86" s="652"/>
      <c r="D86" s="641" t="s">
        <v>1015</v>
      </c>
      <c r="E86" s="643"/>
      <c r="F86" s="644"/>
      <c r="G86" s="643"/>
      <c r="H86" s="643"/>
      <c r="I86" s="643"/>
      <c r="J86" s="643"/>
      <c r="K86" s="643"/>
      <c r="L86" s="643"/>
      <c r="M86" s="643"/>
      <c r="N86" s="643"/>
      <c r="O86" s="643"/>
      <c r="P86" s="643"/>
      <c r="Q86" s="643"/>
      <c r="R86" s="643"/>
      <c r="S86" s="643"/>
      <c r="T86" s="643"/>
      <c r="U86" s="643"/>
      <c r="V86" s="643"/>
      <c r="W86" s="643"/>
      <c r="X86" s="643"/>
      <c r="Y86" s="643"/>
      <c r="Z86" s="643"/>
      <c r="AA86" s="643"/>
      <c r="AB86" s="643"/>
      <c r="AC86" s="643"/>
      <c r="AD86" s="643"/>
      <c r="AE86" s="643"/>
      <c r="AF86" s="643"/>
      <c r="AG86" s="643"/>
      <c r="AH86" s="643"/>
      <c r="AI86" s="643"/>
      <c r="AJ86" s="643"/>
      <c r="AK86" s="641"/>
      <c r="AL86" s="644"/>
      <c r="AM86" s="644"/>
      <c r="AN86" s="2173"/>
      <c r="AO86" s="2173"/>
      <c r="AP86" s="2173"/>
      <c r="AQ86" s="643"/>
      <c r="AR86" s="643"/>
      <c r="AS86" s="643"/>
      <c r="AT86" s="644"/>
      <c r="AU86" s="643"/>
      <c r="AV86" s="643"/>
      <c r="AW86" s="643"/>
      <c r="AX86" s="643"/>
      <c r="AY86" s="643"/>
      <c r="AZ86" s="643"/>
      <c r="BA86" s="643"/>
      <c r="BB86" s="643"/>
      <c r="BC86" s="643"/>
      <c r="BD86" s="643"/>
      <c r="BE86" s="643"/>
      <c r="BF86" s="643"/>
      <c r="BG86" s="643"/>
      <c r="BH86" s="643"/>
      <c r="BI86" s="643"/>
      <c r="BJ86" s="643"/>
      <c r="BK86" s="643"/>
      <c r="BL86" s="643"/>
      <c r="BM86" s="643"/>
      <c r="BN86" s="643"/>
      <c r="BO86" s="643"/>
      <c r="BP86" s="643"/>
      <c r="BQ86" s="643"/>
      <c r="BR86" s="643"/>
      <c r="BS86" s="643"/>
      <c r="BT86" s="643"/>
      <c r="BU86" s="643"/>
      <c r="BV86" s="643"/>
      <c r="BW86" s="643"/>
      <c r="BX86" s="3960" t="s">
        <v>43</v>
      </c>
      <c r="BY86" s="3960"/>
      <c r="BZ86" s="3960"/>
      <c r="CA86" s="3960"/>
      <c r="CB86" s="3960"/>
      <c r="CC86" s="3960"/>
      <c r="CD86" s="3960"/>
      <c r="CE86" s="3960"/>
      <c r="CF86" s="3960"/>
      <c r="CG86" s="643"/>
      <c r="CH86" s="113"/>
    </row>
    <row r="87" spans="1:86" s="24" customFormat="1" ht="30" customHeight="1">
      <c r="B87" s="610"/>
      <c r="C87" s="652"/>
      <c r="D87" s="636" t="s">
        <v>2795</v>
      </c>
      <c r="E87" s="643"/>
      <c r="F87" s="636"/>
      <c r="G87" s="643"/>
      <c r="H87" s="643"/>
      <c r="I87" s="643"/>
      <c r="J87" s="643"/>
      <c r="K87" s="643"/>
      <c r="L87" s="643"/>
      <c r="M87" s="643"/>
      <c r="N87" s="643"/>
      <c r="O87" s="643"/>
      <c r="P87" s="643"/>
      <c r="Q87" s="643"/>
      <c r="R87" s="643"/>
      <c r="S87" s="643"/>
      <c r="T87" s="643"/>
      <c r="U87" s="643"/>
      <c r="V87" s="643"/>
      <c r="W87" s="643"/>
      <c r="X87" s="643"/>
      <c r="Y87" s="643"/>
      <c r="Z87" s="643"/>
      <c r="AA87" s="643"/>
      <c r="AB87" s="643"/>
      <c r="AC87" s="643"/>
      <c r="AD87" s="643"/>
      <c r="AE87" s="643"/>
      <c r="AF87" s="643"/>
      <c r="AG87" s="643"/>
      <c r="AH87" s="643"/>
      <c r="AI87" s="643"/>
      <c r="AJ87" s="643"/>
      <c r="AK87" s="644"/>
      <c r="AL87" s="644"/>
      <c r="AM87" s="644"/>
      <c r="AN87" s="2173"/>
      <c r="AO87" s="2173"/>
      <c r="AP87" s="2173"/>
      <c r="AQ87" s="643"/>
      <c r="AR87" s="643"/>
      <c r="AS87" s="643"/>
      <c r="AT87" s="643"/>
      <c r="AU87" s="643"/>
      <c r="AV87" s="643"/>
      <c r="AW87" s="643"/>
      <c r="AX87" s="643"/>
      <c r="AY87" s="643"/>
      <c r="AZ87" s="643"/>
      <c r="BA87" s="643"/>
      <c r="BB87" s="643"/>
      <c r="BC87" s="643"/>
      <c r="BD87" s="643"/>
      <c r="BE87" s="643"/>
      <c r="BF87" s="643"/>
      <c r="BG87" s="643"/>
      <c r="BH87" s="643"/>
      <c r="BI87" s="643"/>
      <c r="BJ87" s="643"/>
      <c r="BK87" s="643"/>
      <c r="BL87" s="643"/>
      <c r="BM87" s="643"/>
      <c r="BN87" s="643"/>
      <c r="BO87" s="643"/>
      <c r="BP87" s="643"/>
      <c r="BQ87" s="643"/>
      <c r="BR87" s="643"/>
      <c r="BS87" s="643"/>
      <c r="BT87" s="643"/>
      <c r="BU87" s="643"/>
      <c r="BV87" s="643"/>
      <c r="BW87" s="643"/>
      <c r="BX87" s="3983" t="s">
        <v>45</v>
      </c>
      <c r="BY87" s="3983"/>
      <c r="BZ87" s="3983"/>
      <c r="CA87" s="3983"/>
      <c r="CB87" s="3983"/>
      <c r="CC87" s="3983"/>
      <c r="CD87" s="3983"/>
      <c r="CE87" s="3983"/>
      <c r="CF87" s="3983"/>
      <c r="CG87" s="643"/>
      <c r="CH87" s="113"/>
    </row>
    <row r="88" spans="1:86" s="24" customFormat="1" ht="30" customHeight="1">
      <c r="B88" s="610"/>
      <c r="C88" s="2070"/>
      <c r="D88" s="2070"/>
      <c r="E88" s="2070"/>
      <c r="F88" s="2070"/>
      <c r="G88" s="2070"/>
      <c r="H88" s="2070"/>
      <c r="I88" s="2070"/>
      <c r="J88" s="2070"/>
      <c r="K88" s="2070"/>
      <c r="L88" s="2070"/>
      <c r="M88" s="2070"/>
      <c r="N88" s="2070"/>
      <c r="O88" s="2070"/>
      <c r="P88" s="2070"/>
      <c r="Q88" s="2070"/>
      <c r="R88" s="2070"/>
      <c r="S88" s="2070"/>
      <c r="T88" s="2070"/>
      <c r="U88" s="2070"/>
      <c r="V88" s="2070"/>
      <c r="W88" s="2070"/>
      <c r="X88" s="2070"/>
      <c r="Y88" s="2070"/>
      <c r="Z88" s="2070"/>
      <c r="AA88" s="2070"/>
      <c r="AB88" s="2070"/>
      <c r="AC88" s="2070"/>
      <c r="AD88" s="2070"/>
      <c r="AE88" s="2070"/>
      <c r="AF88" s="2070"/>
      <c r="AG88" s="2070"/>
      <c r="AH88" s="2070"/>
      <c r="AI88" s="2070"/>
      <c r="AJ88" s="2070"/>
      <c r="AK88" s="2070"/>
      <c r="AL88" s="2070"/>
      <c r="AM88" s="2070"/>
      <c r="AN88" s="2070"/>
      <c r="AO88" s="2070"/>
      <c r="AP88" s="2070"/>
      <c r="AQ88" s="2070"/>
      <c r="AR88" s="2070"/>
      <c r="AS88" s="2070"/>
      <c r="AT88" s="2070"/>
      <c r="AU88" s="2070"/>
      <c r="AV88" s="2070"/>
      <c r="AW88" s="2070"/>
      <c r="AX88" s="2070"/>
      <c r="AY88" s="2070"/>
      <c r="AZ88" s="2070"/>
      <c r="BA88" s="2070"/>
      <c r="BB88" s="2070"/>
      <c r="BC88" s="2070"/>
      <c r="BD88" s="2070"/>
      <c r="BE88" s="2070"/>
      <c r="BF88" s="2070"/>
      <c r="BG88" s="2070"/>
      <c r="BH88" s="2070"/>
      <c r="BI88" s="2070"/>
      <c r="BJ88" s="2070"/>
      <c r="BK88" s="2070"/>
      <c r="BL88" s="2070"/>
      <c r="BM88" s="2070"/>
      <c r="BN88" s="2070"/>
      <c r="BO88" s="2070"/>
      <c r="BP88" s="2070"/>
      <c r="BQ88" s="2070"/>
      <c r="BR88" s="2070"/>
      <c r="BS88" s="2070"/>
      <c r="BT88" s="2070"/>
      <c r="BU88" s="643"/>
      <c r="BV88" s="643"/>
      <c r="BW88" s="643"/>
      <c r="BX88" s="643"/>
      <c r="BY88" s="643"/>
      <c r="BZ88" s="643"/>
      <c r="CA88" s="643"/>
      <c r="CB88" s="643"/>
      <c r="CC88" s="3940">
        <v>3701</v>
      </c>
      <c r="CD88" s="3940"/>
      <c r="CE88" s="3940"/>
      <c r="CF88" s="3940"/>
      <c r="CG88" s="643"/>
      <c r="CH88" s="113"/>
    </row>
    <row r="89" spans="1:86" s="24" customFormat="1" ht="30" customHeight="1">
      <c r="B89" s="610"/>
      <c r="C89" s="2070"/>
      <c r="D89" s="2070" t="s">
        <v>6</v>
      </c>
      <c r="E89" s="2070"/>
      <c r="F89" s="2070" t="s">
        <v>2796</v>
      </c>
      <c r="G89" s="2070"/>
      <c r="H89" s="2070"/>
      <c r="I89" s="2070"/>
      <c r="J89" s="2070"/>
      <c r="K89" s="2070"/>
      <c r="L89" s="2070"/>
      <c r="M89" s="2070"/>
      <c r="N89" s="2070"/>
      <c r="O89" s="2070"/>
      <c r="P89" s="2070"/>
      <c r="Q89" s="2070"/>
      <c r="R89" s="2070"/>
      <c r="S89" s="2070"/>
      <c r="T89" s="2070"/>
      <c r="U89" s="2070"/>
      <c r="V89" s="2070"/>
      <c r="W89" s="2070"/>
      <c r="X89" s="2070"/>
      <c r="Y89" s="2070"/>
      <c r="Z89" s="2070"/>
      <c r="AA89" s="2070"/>
      <c r="AB89" s="2070"/>
      <c r="AC89" s="2070"/>
      <c r="AD89" s="2070"/>
      <c r="AE89" s="2070"/>
      <c r="AF89" s="2070"/>
      <c r="AG89" s="2070"/>
      <c r="AH89" s="2070"/>
      <c r="AI89" s="2070"/>
      <c r="AJ89" s="2070"/>
      <c r="AK89" s="2070"/>
      <c r="AL89" s="2070"/>
      <c r="AM89" s="2070"/>
      <c r="AN89" s="2070"/>
      <c r="AO89" s="2070"/>
      <c r="AP89" s="2070"/>
      <c r="AQ89" s="2070"/>
      <c r="AR89" s="2070"/>
      <c r="AS89" s="2070"/>
      <c r="AT89" s="2070"/>
      <c r="AU89" s="2070"/>
      <c r="AV89" s="2070"/>
      <c r="AW89" s="2070"/>
      <c r="AX89" s="2070"/>
      <c r="AY89" s="2070"/>
      <c r="AZ89" s="2070"/>
      <c r="BA89" s="2070"/>
      <c r="BB89" s="2070"/>
      <c r="BC89" s="2070"/>
      <c r="BD89" s="2070"/>
      <c r="BE89" s="2070"/>
      <c r="BF89" s="2070"/>
      <c r="BG89" s="2070"/>
      <c r="BH89" s="2070"/>
      <c r="BI89" s="2070"/>
      <c r="BJ89" s="2070"/>
      <c r="BK89" s="2070"/>
      <c r="BL89" s="2070"/>
      <c r="BM89" s="2070"/>
      <c r="BN89" s="2070"/>
      <c r="BO89" s="2070"/>
      <c r="BP89" s="2070"/>
      <c r="BQ89" s="2070"/>
      <c r="BR89" s="2070"/>
      <c r="BS89" s="2070"/>
      <c r="BT89" s="2070"/>
      <c r="BU89" s="3943">
        <v>41</v>
      </c>
      <c r="BV89" s="3943"/>
      <c r="BW89" s="3942"/>
      <c r="BX89" s="3977"/>
      <c r="BY89" s="3978"/>
      <c r="BZ89" s="3978"/>
      <c r="CA89" s="3978"/>
      <c r="CB89" s="3978"/>
      <c r="CC89" s="3978"/>
      <c r="CD89" s="3978"/>
      <c r="CE89" s="3978"/>
      <c r="CF89" s="3979"/>
      <c r="CG89" s="643"/>
      <c r="CH89" s="113"/>
    </row>
    <row r="90" spans="1:86" s="24" customFormat="1" ht="30" customHeight="1">
      <c r="B90" s="610"/>
      <c r="C90" s="2070"/>
      <c r="D90" s="2070"/>
      <c r="E90" s="2070"/>
      <c r="F90" s="618" t="s">
        <v>1016</v>
      </c>
      <c r="G90" s="2070"/>
      <c r="H90" s="2070"/>
      <c r="I90" s="2070"/>
      <c r="J90" s="2070"/>
      <c r="K90" s="2070"/>
      <c r="L90" s="2070"/>
      <c r="M90" s="2070"/>
      <c r="N90" s="2070"/>
      <c r="O90" s="2070"/>
      <c r="P90" s="2070"/>
      <c r="Q90" s="2070"/>
      <c r="R90" s="2070"/>
      <c r="S90" s="2070"/>
      <c r="T90" s="2070"/>
      <c r="U90" s="2070"/>
      <c r="V90" s="2070"/>
      <c r="W90" s="2070"/>
      <c r="X90" s="2070"/>
      <c r="Y90" s="2070"/>
      <c r="Z90" s="2070"/>
      <c r="AA90" s="2070"/>
      <c r="AB90" s="2070"/>
      <c r="AC90" s="2070"/>
      <c r="AD90" s="2070"/>
      <c r="AE90" s="2070"/>
      <c r="AF90" s="2070"/>
      <c r="AG90" s="2070"/>
      <c r="AH90" s="2070"/>
      <c r="AI90" s="2070"/>
      <c r="AJ90" s="2070"/>
      <c r="AK90" s="2070"/>
      <c r="AL90" s="2070"/>
      <c r="AM90" s="2070"/>
      <c r="AN90" s="2070"/>
      <c r="AO90" s="2070"/>
      <c r="AP90" s="2070"/>
      <c r="AQ90" s="2070"/>
      <c r="AR90" s="2070"/>
      <c r="AS90" s="2070"/>
      <c r="AT90" s="2070"/>
      <c r="AU90" s="2070"/>
      <c r="AV90" s="2070"/>
      <c r="AW90" s="2070"/>
      <c r="AX90" s="2070"/>
      <c r="AY90" s="2070"/>
      <c r="AZ90" s="2070"/>
      <c r="BA90" s="2070"/>
      <c r="BB90" s="2070"/>
      <c r="BC90" s="2070"/>
      <c r="BD90" s="2070"/>
      <c r="BE90" s="2070"/>
      <c r="BF90" s="2070"/>
      <c r="BG90" s="2070"/>
      <c r="BH90" s="2070"/>
      <c r="BI90" s="2070"/>
      <c r="BJ90" s="2070"/>
      <c r="BK90" s="2070"/>
      <c r="BL90" s="2070"/>
      <c r="BM90" s="2070"/>
      <c r="BN90" s="2070"/>
      <c r="BO90" s="2070"/>
      <c r="BP90" s="2070"/>
      <c r="BQ90" s="2070"/>
      <c r="BR90" s="2070"/>
      <c r="BS90" s="2070"/>
      <c r="BT90" s="2070"/>
      <c r="BU90" s="3943"/>
      <c r="BV90" s="3943"/>
      <c r="BW90" s="3942"/>
      <c r="BX90" s="3980"/>
      <c r="BY90" s="3981"/>
      <c r="BZ90" s="3981"/>
      <c r="CA90" s="3981"/>
      <c r="CB90" s="3981"/>
      <c r="CC90" s="3981"/>
      <c r="CD90" s="3981"/>
      <c r="CE90" s="3981"/>
      <c r="CF90" s="3982"/>
      <c r="CG90" s="643"/>
      <c r="CH90" s="113"/>
    </row>
    <row r="91" spans="1:86" s="24" customFormat="1" ht="30" customHeight="1">
      <c r="B91" s="610"/>
      <c r="C91" s="2070"/>
      <c r="D91" s="2070"/>
      <c r="E91" s="2070"/>
      <c r="F91" s="2070"/>
      <c r="G91" s="2070"/>
      <c r="H91" s="2070"/>
      <c r="I91" s="2070"/>
      <c r="J91" s="2070"/>
      <c r="K91" s="2070"/>
      <c r="L91" s="2070"/>
      <c r="M91" s="2070"/>
      <c r="N91" s="2070"/>
      <c r="O91" s="2070"/>
      <c r="P91" s="2070"/>
      <c r="Q91" s="2070"/>
      <c r="R91" s="2070"/>
      <c r="S91" s="2070"/>
      <c r="T91" s="2070"/>
      <c r="U91" s="2070"/>
      <c r="V91" s="2070"/>
      <c r="W91" s="2070"/>
      <c r="X91" s="2070"/>
      <c r="Y91" s="2070"/>
      <c r="Z91" s="2070"/>
      <c r="AA91" s="2070"/>
      <c r="AB91" s="2070"/>
      <c r="AC91" s="2070"/>
      <c r="AD91" s="2070"/>
      <c r="AE91" s="2070"/>
      <c r="AF91" s="2070"/>
      <c r="AG91" s="2070"/>
      <c r="AH91" s="2070"/>
      <c r="AI91" s="2070"/>
      <c r="AJ91" s="2070"/>
      <c r="AK91" s="2070"/>
      <c r="AL91" s="2070"/>
      <c r="AM91" s="2070"/>
      <c r="AN91" s="2070"/>
      <c r="AO91" s="2070"/>
      <c r="AP91" s="2070"/>
      <c r="AQ91" s="2070"/>
      <c r="AR91" s="2070"/>
      <c r="AS91" s="2070"/>
      <c r="AT91" s="2070"/>
      <c r="AU91" s="2070"/>
      <c r="AV91" s="2070"/>
      <c r="AW91" s="2070"/>
      <c r="AX91" s="2070"/>
      <c r="AY91" s="2070"/>
      <c r="AZ91" s="2070"/>
      <c r="BA91" s="2070"/>
      <c r="BB91" s="2070"/>
      <c r="BC91" s="2070"/>
      <c r="BD91" s="2070"/>
      <c r="BE91" s="2070"/>
      <c r="BF91" s="2070"/>
      <c r="BG91" s="2070"/>
      <c r="BH91" s="2070"/>
      <c r="BI91" s="2070"/>
      <c r="BJ91" s="2070"/>
      <c r="BK91" s="2070"/>
      <c r="BL91" s="2070"/>
      <c r="BM91" s="2070"/>
      <c r="BN91" s="2070"/>
      <c r="BO91" s="2070"/>
      <c r="BP91" s="2070"/>
      <c r="BQ91" s="2070"/>
      <c r="BR91" s="2070"/>
      <c r="BS91" s="2070"/>
      <c r="BT91" s="2070"/>
      <c r="BU91" s="643"/>
      <c r="BV91" s="643"/>
      <c r="BW91" s="643"/>
      <c r="BX91" s="643"/>
      <c r="BY91" s="643"/>
      <c r="BZ91" s="643"/>
      <c r="CA91" s="643"/>
      <c r="CB91" s="643"/>
      <c r="CC91" s="643"/>
      <c r="CD91" s="643"/>
      <c r="CE91" s="643"/>
      <c r="CF91" s="643"/>
      <c r="CG91" s="643"/>
      <c r="CH91" s="113"/>
    </row>
    <row r="92" spans="1:86" s="24" customFormat="1" ht="30" customHeight="1">
      <c r="B92" s="610"/>
      <c r="C92" s="2070"/>
      <c r="D92" s="2070" t="s">
        <v>7</v>
      </c>
      <c r="E92" s="2070"/>
      <c r="F92" s="2070" t="s">
        <v>2797</v>
      </c>
      <c r="G92" s="2070"/>
      <c r="H92" s="2070"/>
      <c r="I92" s="2070"/>
      <c r="J92" s="2070"/>
      <c r="K92" s="2070"/>
      <c r="L92" s="2070"/>
      <c r="M92" s="2070"/>
      <c r="N92" s="2070"/>
      <c r="O92" s="2070"/>
      <c r="P92" s="2070"/>
      <c r="Q92" s="2070"/>
      <c r="R92" s="2070"/>
      <c r="S92" s="2070"/>
      <c r="T92" s="2070"/>
      <c r="U92" s="2070"/>
      <c r="V92" s="2070"/>
      <c r="W92" s="2070"/>
      <c r="X92" s="2070"/>
      <c r="Y92" s="2070"/>
      <c r="Z92" s="2070"/>
      <c r="AA92" s="2070"/>
      <c r="AB92" s="2070"/>
      <c r="AC92" s="2070"/>
      <c r="AD92" s="2070"/>
      <c r="AE92" s="2070"/>
      <c r="AF92" s="2070"/>
      <c r="AG92" s="2070"/>
      <c r="AH92" s="2070"/>
      <c r="AI92" s="2070"/>
      <c r="AJ92" s="2070"/>
      <c r="AK92" s="2070"/>
      <c r="AL92" s="2070"/>
      <c r="AM92" s="2070"/>
      <c r="AN92" s="2070"/>
      <c r="AO92" s="2070"/>
      <c r="AP92" s="2070"/>
      <c r="AQ92" s="2070"/>
      <c r="AR92" s="2070"/>
      <c r="AS92" s="2070"/>
      <c r="AT92" s="2070"/>
      <c r="AU92" s="2070"/>
      <c r="AV92" s="2070"/>
      <c r="AW92" s="2070"/>
      <c r="AX92" s="2070"/>
      <c r="AY92" s="2070"/>
      <c r="AZ92" s="2070"/>
      <c r="BA92" s="2070"/>
      <c r="BB92" s="2070"/>
      <c r="BC92" s="2070"/>
      <c r="BD92" s="2070"/>
      <c r="BE92" s="2070"/>
      <c r="BF92" s="2070"/>
      <c r="BG92" s="2070"/>
      <c r="BH92" s="2070"/>
      <c r="BI92" s="2070"/>
      <c r="BJ92" s="2070"/>
      <c r="BK92" s="2070"/>
      <c r="BL92" s="2070"/>
      <c r="BM92" s="2070"/>
      <c r="BN92" s="2070"/>
      <c r="BO92" s="2070"/>
      <c r="BP92" s="2070"/>
      <c r="BQ92" s="2070"/>
      <c r="BR92" s="2070"/>
      <c r="BS92" s="2070"/>
      <c r="BT92" s="2070"/>
      <c r="BU92" s="3943">
        <v>42</v>
      </c>
      <c r="BV92" s="3943"/>
      <c r="BW92" s="3942"/>
      <c r="BX92" s="3977"/>
      <c r="BY92" s="3978"/>
      <c r="BZ92" s="3978"/>
      <c r="CA92" s="3978"/>
      <c r="CB92" s="3978"/>
      <c r="CC92" s="3978"/>
      <c r="CD92" s="3978"/>
      <c r="CE92" s="3978"/>
      <c r="CF92" s="3979"/>
      <c r="CG92" s="643"/>
      <c r="CH92" s="113"/>
    </row>
    <row r="93" spans="1:86" s="24" customFormat="1" ht="30" customHeight="1">
      <c r="B93" s="610"/>
      <c r="C93" s="2070"/>
      <c r="D93" s="2070"/>
      <c r="E93" s="2070"/>
      <c r="F93" s="2189" t="s">
        <v>1017</v>
      </c>
      <c r="G93" s="2070"/>
      <c r="H93" s="2070"/>
      <c r="I93" s="2070"/>
      <c r="J93" s="2070"/>
      <c r="K93" s="2070"/>
      <c r="L93" s="2070"/>
      <c r="M93" s="2070"/>
      <c r="N93" s="2070"/>
      <c r="O93" s="2070"/>
      <c r="P93" s="2070"/>
      <c r="Q93" s="2070"/>
      <c r="R93" s="2070"/>
      <c r="S93" s="2070"/>
      <c r="T93" s="2070"/>
      <c r="U93" s="2070"/>
      <c r="V93" s="2070"/>
      <c r="W93" s="2070"/>
      <c r="X93" s="2070"/>
      <c r="Y93" s="2070"/>
      <c r="Z93" s="2070"/>
      <c r="AA93" s="2070"/>
      <c r="AB93" s="2070"/>
      <c r="AC93" s="2070"/>
      <c r="AD93" s="2070"/>
      <c r="AE93" s="2070"/>
      <c r="AF93" s="2070"/>
      <c r="AG93" s="2070"/>
      <c r="AH93" s="2070"/>
      <c r="AI93" s="2070"/>
      <c r="AJ93" s="2070"/>
      <c r="AK93" s="2070"/>
      <c r="AL93" s="2070"/>
      <c r="AM93" s="2070"/>
      <c r="AN93" s="2070"/>
      <c r="AO93" s="2070"/>
      <c r="AP93" s="2070"/>
      <c r="AQ93" s="2070"/>
      <c r="AR93" s="2070"/>
      <c r="AS93" s="2070"/>
      <c r="AT93" s="2070"/>
      <c r="AU93" s="2070"/>
      <c r="AV93" s="2070"/>
      <c r="AW93" s="2070"/>
      <c r="AX93" s="2070"/>
      <c r="AY93" s="2070"/>
      <c r="AZ93" s="2070"/>
      <c r="BA93" s="2070"/>
      <c r="BB93" s="2070"/>
      <c r="BC93" s="2070"/>
      <c r="BD93" s="2070"/>
      <c r="BE93" s="2070"/>
      <c r="BF93" s="2070"/>
      <c r="BG93" s="2070"/>
      <c r="BH93" s="2070"/>
      <c r="BI93" s="2070"/>
      <c r="BJ93" s="2070"/>
      <c r="BK93" s="2070"/>
      <c r="BL93" s="2070"/>
      <c r="BM93" s="2070"/>
      <c r="BN93" s="2070"/>
      <c r="BO93" s="2070"/>
      <c r="BP93" s="2070"/>
      <c r="BQ93" s="2070"/>
      <c r="BR93" s="2070"/>
      <c r="BS93" s="2070"/>
      <c r="BT93" s="2070"/>
      <c r="BU93" s="3943"/>
      <c r="BV93" s="3943"/>
      <c r="BW93" s="3942"/>
      <c r="BX93" s="3980"/>
      <c r="BY93" s="3981"/>
      <c r="BZ93" s="3981"/>
      <c r="CA93" s="3981"/>
      <c r="CB93" s="3981"/>
      <c r="CC93" s="3981"/>
      <c r="CD93" s="3981"/>
      <c r="CE93" s="3981"/>
      <c r="CF93" s="3982"/>
      <c r="CG93" s="643"/>
      <c r="CH93" s="113"/>
    </row>
    <row r="94" spans="1:86" s="194" customFormat="1" ht="30" customHeight="1" thickBot="1">
      <c r="B94" s="614"/>
      <c r="C94" s="615"/>
      <c r="D94" s="615"/>
      <c r="E94" s="615"/>
      <c r="F94" s="615"/>
      <c r="G94" s="615"/>
      <c r="H94" s="615"/>
      <c r="I94" s="615"/>
      <c r="J94" s="615"/>
      <c r="K94" s="615"/>
      <c r="L94" s="615"/>
      <c r="M94" s="615"/>
      <c r="N94" s="615"/>
      <c r="O94" s="615"/>
      <c r="P94" s="615"/>
      <c r="Q94" s="615"/>
      <c r="R94" s="615"/>
      <c r="S94" s="615"/>
      <c r="T94" s="615"/>
      <c r="U94" s="615"/>
      <c r="V94" s="615"/>
      <c r="W94" s="615"/>
      <c r="X94" s="615"/>
      <c r="Y94" s="615"/>
      <c r="Z94" s="615"/>
      <c r="AA94" s="615"/>
      <c r="AB94" s="615"/>
      <c r="AC94" s="615"/>
      <c r="AD94" s="615"/>
      <c r="AE94" s="615"/>
      <c r="AF94" s="615"/>
      <c r="AG94" s="615"/>
      <c r="AH94" s="615"/>
      <c r="AI94" s="615"/>
      <c r="AJ94" s="615"/>
      <c r="AK94" s="615"/>
      <c r="AL94" s="615"/>
      <c r="AM94" s="615"/>
      <c r="AN94" s="615"/>
      <c r="AO94" s="615"/>
      <c r="AP94" s="615"/>
      <c r="AQ94" s="615"/>
      <c r="AR94" s="615"/>
      <c r="AS94" s="615"/>
      <c r="AT94" s="615"/>
      <c r="AU94" s="615"/>
      <c r="AV94" s="615"/>
      <c r="AW94" s="615"/>
      <c r="AX94" s="615"/>
      <c r="AY94" s="615"/>
      <c r="AZ94" s="615"/>
      <c r="BA94" s="615"/>
      <c r="BB94" s="615"/>
      <c r="BC94" s="615"/>
      <c r="BD94" s="615"/>
      <c r="BE94" s="615"/>
      <c r="BF94" s="615"/>
      <c r="BG94" s="615"/>
      <c r="BH94" s="615"/>
      <c r="BI94" s="615"/>
      <c r="BJ94" s="615"/>
      <c r="BK94" s="615"/>
      <c r="BL94" s="615"/>
      <c r="BM94" s="615"/>
      <c r="BN94" s="615"/>
      <c r="BO94" s="615"/>
      <c r="BP94" s="615"/>
      <c r="BQ94" s="615"/>
      <c r="BR94" s="615"/>
      <c r="BS94" s="615"/>
      <c r="BT94" s="615"/>
      <c r="BU94" s="615"/>
      <c r="BV94" s="615"/>
      <c r="BW94" s="615"/>
      <c r="BX94" s="615"/>
      <c r="BY94" s="615"/>
      <c r="BZ94" s="615"/>
      <c r="CA94" s="615"/>
      <c r="CB94" s="615"/>
      <c r="CC94" s="615"/>
      <c r="CD94" s="615"/>
      <c r="CE94" s="615"/>
      <c r="CF94" s="615"/>
      <c r="CG94" s="228"/>
      <c r="CH94" s="616"/>
    </row>
    <row r="95" spans="1:86" s="115" customFormat="1" ht="30" customHeight="1">
      <c r="A95" s="115">
        <v>21</v>
      </c>
      <c r="C95" s="320"/>
    </row>
    <row r="96" spans="1:86" s="115" customFormat="1" ht="30" customHeight="1">
      <c r="B96" s="3841">
        <v>46</v>
      </c>
      <c r="C96" s="3841"/>
      <c r="D96" s="3841"/>
      <c r="E96" s="3841"/>
      <c r="F96" s="3841"/>
      <c r="G96" s="3841"/>
      <c r="H96" s="3841"/>
      <c r="I96" s="3841"/>
      <c r="J96" s="3841"/>
      <c r="K96" s="3841"/>
      <c r="L96" s="3841"/>
      <c r="M96" s="3841"/>
      <c r="N96" s="3841"/>
      <c r="O96" s="3841"/>
      <c r="P96" s="3841"/>
      <c r="Q96" s="3841"/>
      <c r="R96" s="3841"/>
      <c r="S96" s="3841"/>
      <c r="T96" s="3841"/>
      <c r="U96" s="3841"/>
      <c r="V96" s="3841"/>
      <c r="W96" s="3841"/>
      <c r="X96" s="3841"/>
      <c r="Y96" s="3841"/>
      <c r="Z96" s="3841"/>
      <c r="AA96" s="3841"/>
      <c r="AB96" s="3841"/>
      <c r="AC96" s="3841"/>
      <c r="AD96" s="3841"/>
      <c r="AE96" s="3841"/>
      <c r="AF96" s="3841"/>
      <c r="AG96" s="3841"/>
      <c r="AH96" s="3841"/>
      <c r="AI96" s="3841"/>
      <c r="AJ96" s="3841"/>
      <c r="AK96" s="3841"/>
      <c r="AL96" s="3841"/>
      <c r="AM96" s="3841"/>
      <c r="AN96" s="3841"/>
      <c r="AO96" s="3841"/>
      <c r="AP96" s="3841"/>
      <c r="AQ96" s="3841"/>
      <c r="AR96" s="3841"/>
      <c r="AS96" s="3841"/>
      <c r="AT96" s="3841"/>
      <c r="AU96" s="3841"/>
      <c r="AV96" s="3841"/>
      <c r="AW96" s="3841"/>
      <c r="AX96" s="3841"/>
      <c r="AY96" s="3841"/>
      <c r="AZ96" s="3841"/>
      <c r="BA96" s="3841"/>
      <c r="BB96" s="3841"/>
      <c r="BC96" s="3841"/>
      <c r="BD96" s="3841"/>
      <c r="BE96" s="3841"/>
      <c r="BF96" s="3841"/>
      <c r="BG96" s="3841"/>
      <c r="BH96" s="3841"/>
      <c r="BI96" s="3841"/>
      <c r="BJ96" s="3841"/>
      <c r="BK96" s="3841"/>
      <c r="BL96" s="3841"/>
      <c r="BM96" s="3841"/>
      <c r="BN96" s="3841"/>
      <c r="BO96" s="3841"/>
      <c r="BP96" s="3841"/>
      <c r="BQ96" s="3841"/>
      <c r="BR96" s="3841"/>
      <c r="BS96" s="3841"/>
      <c r="BT96" s="3841"/>
      <c r="BU96" s="3841"/>
      <c r="BV96" s="3841"/>
      <c r="BW96" s="3841"/>
      <c r="BX96" s="3841"/>
      <c r="BY96" s="3841"/>
      <c r="BZ96" s="3841"/>
      <c r="CA96" s="3841"/>
      <c r="CB96" s="3841"/>
      <c r="CC96" s="3841"/>
      <c r="CD96" s="3841"/>
      <c r="CE96" s="3841"/>
      <c r="CF96" s="3841"/>
      <c r="CG96" s="3841"/>
      <c r="CH96" s="3841"/>
    </row>
    <row r="97" s="115" customFormat="1" ht="30" customHeight="1"/>
  </sheetData>
  <mergeCells count="100">
    <mergeCell ref="C3:N4"/>
    <mergeCell ref="O3:Q4"/>
    <mergeCell ref="D11:E12"/>
    <mergeCell ref="F11:H12"/>
    <mergeCell ref="AK24:AM25"/>
    <mergeCell ref="J11:W12"/>
    <mergeCell ref="V17:AP19"/>
    <mergeCell ref="D14:E15"/>
    <mergeCell ref="F14:H15"/>
    <mergeCell ref="D17:E18"/>
    <mergeCell ref="F17:H18"/>
    <mergeCell ref="J17:Q18"/>
    <mergeCell ref="J14:X15"/>
    <mergeCell ref="D40:E41"/>
    <mergeCell ref="F40:AA41"/>
    <mergeCell ref="AT40:AU41"/>
    <mergeCell ref="CD27:CF28"/>
    <mergeCell ref="AK30:AM31"/>
    <mergeCell ref="AN30:AP31"/>
    <mergeCell ref="CA30:CC31"/>
    <mergeCell ref="CD30:CF31"/>
    <mergeCell ref="CA40:CC41"/>
    <mergeCell ref="CD40:CF41"/>
    <mergeCell ref="AV32:BY33"/>
    <mergeCell ref="AK33:AM34"/>
    <mergeCell ref="AN33:AP34"/>
    <mergeCell ref="AK41:AR41"/>
    <mergeCell ref="AK40:AR40"/>
    <mergeCell ref="AY41:BF41"/>
    <mergeCell ref="BX85:CF85"/>
    <mergeCell ref="BX86:CF86"/>
    <mergeCell ref="BX87:CF87"/>
    <mergeCell ref="AK27:AM28"/>
    <mergeCell ref="AN27:AP28"/>
    <mergeCell ref="CA27:CC28"/>
    <mergeCell ref="AN43:AP44"/>
    <mergeCell ref="AN42:AP42"/>
    <mergeCell ref="AD43:AK44"/>
    <mergeCell ref="AN49:AP50"/>
    <mergeCell ref="AN46:AP47"/>
    <mergeCell ref="AD46:AK47"/>
    <mergeCell ref="AD49:AK50"/>
    <mergeCell ref="CA80:CC81"/>
    <mergeCell ref="CD80:CF81"/>
    <mergeCell ref="BX72:CF73"/>
    <mergeCell ref="B96:CH96"/>
    <mergeCell ref="AK83:AM84"/>
    <mergeCell ref="AN83:AP84"/>
    <mergeCell ref="CA83:CC84"/>
    <mergeCell ref="CD83:CF84"/>
    <mergeCell ref="D83:E84"/>
    <mergeCell ref="F83:H84"/>
    <mergeCell ref="J83:Q84"/>
    <mergeCell ref="S83:T84"/>
    <mergeCell ref="U83:W84"/>
    <mergeCell ref="CC88:CF88"/>
    <mergeCell ref="BU89:BW90"/>
    <mergeCell ref="BX89:CF90"/>
    <mergeCell ref="BU92:BW93"/>
    <mergeCell ref="BX92:CF93"/>
    <mergeCell ref="Y83:AF84"/>
    <mergeCell ref="D55:E56"/>
    <mergeCell ref="AN55:AP56"/>
    <mergeCell ref="AN61:AP62"/>
    <mergeCell ref="D58:E59"/>
    <mergeCell ref="AN58:AP59"/>
    <mergeCell ref="AD55:AK56"/>
    <mergeCell ref="AD58:AK59"/>
    <mergeCell ref="AD61:AK62"/>
    <mergeCell ref="E82:I82"/>
    <mergeCell ref="AD64:AK65"/>
    <mergeCell ref="AN64:AP65"/>
    <mergeCell ref="BB42:BD42"/>
    <mergeCell ref="BN40:BU40"/>
    <mergeCell ref="BN41:BU41"/>
    <mergeCell ref="BQ42:BS42"/>
    <mergeCell ref="BB61:BD62"/>
    <mergeCell ref="BB64:BD65"/>
    <mergeCell ref="BQ43:BS44"/>
    <mergeCell ref="BQ46:BS47"/>
    <mergeCell ref="BQ49:BS50"/>
    <mergeCell ref="BQ55:BS56"/>
    <mergeCell ref="BQ58:BS59"/>
    <mergeCell ref="BQ61:BS62"/>
    <mergeCell ref="BQ64:BS65"/>
    <mergeCell ref="BX75:CF76"/>
    <mergeCell ref="CC71:CF71"/>
    <mergeCell ref="BX70:CF70"/>
    <mergeCell ref="BX69:CF69"/>
    <mergeCell ref="BU72:BW73"/>
    <mergeCell ref="BU75:BW76"/>
    <mergeCell ref="CD24:CF25"/>
    <mergeCell ref="AN24:AP25"/>
    <mergeCell ref="BX68:CF68"/>
    <mergeCell ref="BB43:BD44"/>
    <mergeCell ref="BB46:BD47"/>
    <mergeCell ref="BB49:BD50"/>
    <mergeCell ref="BB55:BD56"/>
    <mergeCell ref="BB58:BD59"/>
    <mergeCell ref="CA24:CC25"/>
  </mergeCells>
  <printOptions horizontalCentered="1" verticalCentered="1"/>
  <pageMargins left="0.23622047244094491" right="0.23622047244094491" top="0.23622047244094491" bottom="0.23622047244094491" header="0" footer="0"/>
  <pageSetup paperSize="9" scale="2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tabColor rgb="FF92D050"/>
  </sheetPr>
  <dimension ref="A1:CH100"/>
  <sheetViews>
    <sheetView showGridLines="0" view="pageBreakPreview" zoomScale="40" zoomScaleNormal="50" zoomScaleSheetLayoutView="40" workbookViewId="0">
      <selection activeCell="AD67" sqref="AD67:AE67"/>
    </sheetView>
  </sheetViews>
  <sheetFormatPr defaultColWidth="2.33203125" defaultRowHeight="15"/>
  <cols>
    <col min="1" max="1" width="2.33203125" style="98"/>
    <col min="2" max="2" width="3.88671875" style="98" customWidth="1"/>
    <col min="3" max="3" width="10.5546875" style="98" customWidth="1"/>
    <col min="4" max="4" width="5.33203125" style="98" customWidth="1"/>
    <col min="5" max="45" width="3.88671875" style="98" customWidth="1"/>
    <col min="46" max="46" width="5.33203125" style="98" customWidth="1"/>
    <col min="47" max="86" width="3.88671875" style="98" customWidth="1"/>
    <col min="87" max="240" width="2.33203125" style="98"/>
    <col min="241" max="241" width="3.88671875" style="98" customWidth="1"/>
    <col min="242" max="242" width="9.109375" style="98" bestFit="1" customWidth="1"/>
    <col min="243" max="243" width="3.88671875" style="98" customWidth="1"/>
    <col min="244" max="247" width="1.33203125" style="98" customWidth="1"/>
    <col min="248" max="329" width="3.88671875" style="98" customWidth="1"/>
    <col min="330" max="496" width="2.33203125" style="98"/>
    <col min="497" max="497" width="3.88671875" style="98" customWidth="1"/>
    <col min="498" max="498" width="9.109375" style="98" bestFit="1" customWidth="1"/>
    <col min="499" max="499" width="3.88671875" style="98" customWidth="1"/>
    <col min="500" max="503" width="1.33203125" style="98" customWidth="1"/>
    <col min="504" max="585" width="3.88671875" style="98" customWidth="1"/>
    <col min="586" max="752" width="2.33203125" style="98"/>
    <col min="753" max="753" width="3.88671875" style="98" customWidth="1"/>
    <col min="754" max="754" width="9.109375" style="98" bestFit="1" customWidth="1"/>
    <col min="755" max="755" width="3.88671875" style="98" customWidth="1"/>
    <col min="756" max="759" width="1.33203125" style="98" customWidth="1"/>
    <col min="760" max="841" width="3.88671875" style="98" customWidth="1"/>
    <col min="842" max="1008" width="2.33203125" style="98"/>
    <col min="1009" max="1009" width="3.88671875" style="98" customWidth="1"/>
    <col min="1010" max="1010" width="9.109375" style="98" bestFit="1" customWidth="1"/>
    <col min="1011" max="1011" width="3.88671875" style="98" customWidth="1"/>
    <col min="1012" max="1015" width="1.33203125" style="98" customWidth="1"/>
    <col min="1016" max="1097" width="3.88671875" style="98" customWidth="1"/>
    <col min="1098" max="1264" width="2.33203125" style="98"/>
    <col min="1265" max="1265" width="3.88671875" style="98" customWidth="1"/>
    <col min="1266" max="1266" width="9.109375" style="98" bestFit="1" customWidth="1"/>
    <col min="1267" max="1267" width="3.88671875" style="98" customWidth="1"/>
    <col min="1268" max="1271" width="1.33203125" style="98" customWidth="1"/>
    <col min="1272" max="1353" width="3.88671875" style="98" customWidth="1"/>
    <col min="1354" max="1520" width="2.33203125" style="98"/>
    <col min="1521" max="1521" width="3.88671875" style="98" customWidth="1"/>
    <col min="1522" max="1522" width="9.109375" style="98" bestFit="1" customWidth="1"/>
    <col min="1523" max="1523" width="3.88671875" style="98" customWidth="1"/>
    <col min="1524" max="1527" width="1.33203125" style="98" customWidth="1"/>
    <col min="1528" max="1609" width="3.88671875" style="98" customWidth="1"/>
    <col min="1610" max="1776" width="2.33203125" style="98"/>
    <col min="1777" max="1777" width="3.88671875" style="98" customWidth="1"/>
    <col min="1778" max="1778" width="9.109375" style="98" bestFit="1" customWidth="1"/>
    <col min="1779" max="1779" width="3.88671875" style="98" customWidth="1"/>
    <col min="1780" max="1783" width="1.33203125" style="98" customWidth="1"/>
    <col min="1784" max="1865" width="3.88671875" style="98" customWidth="1"/>
    <col min="1866" max="2032" width="2.33203125" style="98"/>
    <col min="2033" max="2033" width="3.88671875" style="98" customWidth="1"/>
    <col min="2034" max="2034" width="9.109375" style="98" bestFit="1" customWidth="1"/>
    <col min="2035" max="2035" width="3.88671875" style="98" customWidth="1"/>
    <col min="2036" max="2039" width="1.33203125" style="98" customWidth="1"/>
    <col min="2040" max="2121" width="3.88671875" style="98" customWidth="1"/>
    <col min="2122" max="2288" width="2.33203125" style="98"/>
    <col min="2289" max="2289" width="3.88671875" style="98" customWidth="1"/>
    <col min="2290" max="2290" width="9.109375" style="98" bestFit="1" customWidth="1"/>
    <col min="2291" max="2291" width="3.88671875" style="98" customWidth="1"/>
    <col min="2292" max="2295" width="1.33203125" style="98" customWidth="1"/>
    <col min="2296" max="2377" width="3.88671875" style="98" customWidth="1"/>
    <col min="2378" max="2544" width="2.33203125" style="98"/>
    <col min="2545" max="2545" width="3.88671875" style="98" customWidth="1"/>
    <col min="2546" max="2546" width="9.109375" style="98" bestFit="1" customWidth="1"/>
    <col min="2547" max="2547" width="3.88671875" style="98" customWidth="1"/>
    <col min="2548" max="2551" width="1.33203125" style="98" customWidth="1"/>
    <col min="2552" max="2633" width="3.88671875" style="98" customWidth="1"/>
    <col min="2634" max="2800" width="2.33203125" style="98"/>
    <col min="2801" max="2801" width="3.88671875" style="98" customWidth="1"/>
    <col min="2802" max="2802" width="9.109375" style="98" bestFit="1" customWidth="1"/>
    <col min="2803" max="2803" width="3.88671875" style="98" customWidth="1"/>
    <col min="2804" max="2807" width="1.33203125" style="98" customWidth="1"/>
    <col min="2808" max="2889" width="3.88671875" style="98" customWidth="1"/>
    <col min="2890" max="3056" width="2.33203125" style="98"/>
    <col min="3057" max="3057" width="3.88671875" style="98" customWidth="1"/>
    <col min="3058" max="3058" width="9.109375" style="98" bestFit="1" customWidth="1"/>
    <col min="3059" max="3059" width="3.88671875" style="98" customWidth="1"/>
    <col min="3060" max="3063" width="1.33203125" style="98" customWidth="1"/>
    <col min="3064" max="3145" width="3.88671875" style="98" customWidth="1"/>
    <col min="3146" max="3312" width="2.33203125" style="98"/>
    <col min="3313" max="3313" width="3.88671875" style="98" customWidth="1"/>
    <col min="3314" max="3314" width="9.109375" style="98" bestFit="1" customWidth="1"/>
    <col min="3315" max="3315" width="3.88671875" style="98" customWidth="1"/>
    <col min="3316" max="3319" width="1.33203125" style="98" customWidth="1"/>
    <col min="3320" max="3401" width="3.88671875" style="98" customWidth="1"/>
    <col min="3402" max="3568" width="2.33203125" style="98"/>
    <col min="3569" max="3569" width="3.88671875" style="98" customWidth="1"/>
    <col min="3570" max="3570" width="9.109375" style="98" bestFit="1" customWidth="1"/>
    <col min="3571" max="3571" width="3.88671875" style="98" customWidth="1"/>
    <col min="3572" max="3575" width="1.33203125" style="98" customWidth="1"/>
    <col min="3576" max="3657" width="3.88671875" style="98" customWidth="1"/>
    <col min="3658" max="3824" width="2.33203125" style="98"/>
    <col min="3825" max="3825" width="3.88671875" style="98" customWidth="1"/>
    <col min="3826" max="3826" width="9.109375" style="98" bestFit="1" customWidth="1"/>
    <col min="3827" max="3827" width="3.88671875" style="98" customWidth="1"/>
    <col min="3828" max="3831" width="1.33203125" style="98" customWidth="1"/>
    <col min="3832" max="3913" width="3.88671875" style="98" customWidth="1"/>
    <col min="3914" max="4080" width="2.33203125" style="98"/>
    <col min="4081" max="4081" width="3.88671875" style="98" customWidth="1"/>
    <col min="4082" max="4082" width="9.109375" style="98" bestFit="1" customWidth="1"/>
    <col min="4083" max="4083" width="3.88671875" style="98" customWidth="1"/>
    <col min="4084" max="4087" width="1.33203125" style="98" customWidth="1"/>
    <col min="4088" max="4169" width="3.88671875" style="98" customWidth="1"/>
    <col min="4170" max="4336" width="2.33203125" style="98"/>
    <col min="4337" max="4337" width="3.88671875" style="98" customWidth="1"/>
    <col min="4338" max="4338" width="9.109375" style="98" bestFit="1" customWidth="1"/>
    <col min="4339" max="4339" width="3.88671875" style="98" customWidth="1"/>
    <col min="4340" max="4343" width="1.33203125" style="98" customWidth="1"/>
    <col min="4344" max="4425" width="3.88671875" style="98" customWidth="1"/>
    <col min="4426" max="4592" width="2.33203125" style="98"/>
    <col min="4593" max="4593" width="3.88671875" style="98" customWidth="1"/>
    <col min="4594" max="4594" width="9.109375" style="98" bestFit="1" customWidth="1"/>
    <col min="4595" max="4595" width="3.88671875" style="98" customWidth="1"/>
    <col min="4596" max="4599" width="1.33203125" style="98" customWidth="1"/>
    <col min="4600" max="4681" width="3.88671875" style="98" customWidth="1"/>
    <col min="4682" max="4848" width="2.33203125" style="98"/>
    <col min="4849" max="4849" width="3.88671875" style="98" customWidth="1"/>
    <col min="4850" max="4850" width="9.109375" style="98" bestFit="1" customWidth="1"/>
    <col min="4851" max="4851" width="3.88671875" style="98" customWidth="1"/>
    <col min="4852" max="4855" width="1.33203125" style="98" customWidth="1"/>
    <col min="4856" max="4937" width="3.88671875" style="98" customWidth="1"/>
    <col min="4938" max="5104" width="2.33203125" style="98"/>
    <col min="5105" max="5105" width="3.88671875" style="98" customWidth="1"/>
    <col min="5106" max="5106" width="9.109375" style="98" bestFit="1" customWidth="1"/>
    <col min="5107" max="5107" width="3.88671875" style="98" customWidth="1"/>
    <col min="5108" max="5111" width="1.33203125" style="98" customWidth="1"/>
    <col min="5112" max="5193" width="3.88671875" style="98" customWidth="1"/>
    <col min="5194" max="5360" width="2.33203125" style="98"/>
    <col min="5361" max="5361" width="3.88671875" style="98" customWidth="1"/>
    <col min="5362" max="5362" width="9.109375" style="98" bestFit="1" customWidth="1"/>
    <col min="5363" max="5363" width="3.88671875" style="98" customWidth="1"/>
    <col min="5364" max="5367" width="1.33203125" style="98" customWidth="1"/>
    <col min="5368" max="5449" width="3.88671875" style="98" customWidth="1"/>
    <col min="5450" max="5616" width="2.33203125" style="98"/>
    <col min="5617" max="5617" width="3.88671875" style="98" customWidth="1"/>
    <col min="5618" max="5618" width="9.109375" style="98" bestFit="1" customWidth="1"/>
    <col min="5619" max="5619" width="3.88671875" style="98" customWidth="1"/>
    <col min="5620" max="5623" width="1.33203125" style="98" customWidth="1"/>
    <col min="5624" max="5705" width="3.88671875" style="98" customWidth="1"/>
    <col min="5706" max="5872" width="2.33203125" style="98"/>
    <col min="5873" max="5873" width="3.88671875" style="98" customWidth="1"/>
    <col min="5874" max="5874" width="9.109375" style="98" bestFit="1" customWidth="1"/>
    <col min="5875" max="5875" width="3.88671875" style="98" customWidth="1"/>
    <col min="5876" max="5879" width="1.33203125" style="98" customWidth="1"/>
    <col min="5880" max="5961" width="3.88671875" style="98" customWidth="1"/>
    <col min="5962" max="6128" width="2.33203125" style="98"/>
    <col min="6129" max="6129" width="3.88671875" style="98" customWidth="1"/>
    <col min="6130" max="6130" width="9.109375" style="98" bestFit="1" customWidth="1"/>
    <col min="6131" max="6131" width="3.88671875" style="98" customWidth="1"/>
    <col min="6132" max="6135" width="1.33203125" style="98" customWidth="1"/>
    <col min="6136" max="6217" width="3.88671875" style="98" customWidth="1"/>
    <col min="6218" max="6384" width="2.33203125" style="98"/>
    <col min="6385" max="6385" width="3.88671875" style="98" customWidth="1"/>
    <col min="6386" max="6386" width="9.109375" style="98" bestFit="1" customWidth="1"/>
    <col min="6387" max="6387" width="3.88671875" style="98" customWidth="1"/>
    <col min="6388" max="6391" width="1.33203125" style="98" customWidth="1"/>
    <col min="6392" max="6473" width="3.88671875" style="98" customWidth="1"/>
    <col min="6474" max="6640" width="2.33203125" style="98"/>
    <col min="6641" max="6641" width="3.88671875" style="98" customWidth="1"/>
    <col min="6642" max="6642" width="9.109375" style="98" bestFit="1" customWidth="1"/>
    <col min="6643" max="6643" width="3.88671875" style="98" customWidth="1"/>
    <col min="6644" max="6647" width="1.33203125" style="98" customWidth="1"/>
    <col min="6648" max="6729" width="3.88671875" style="98" customWidth="1"/>
    <col min="6730" max="6896" width="2.33203125" style="98"/>
    <col min="6897" max="6897" width="3.88671875" style="98" customWidth="1"/>
    <col min="6898" max="6898" width="9.109375" style="98" bestFit="1" customWidth="1"/>
    <col min="6899" max="6899" width="3.88671875" style="98" customWidth="1"/>
    <col min="6900" max="6903" width="1.33203125" style="98" customWidth="1"/>
    <col min="6904" max="6985" width="3.88671875" style="98" customWidth="1"/>
    <col min="6986" max="7152" width="2.33203125" style="98"/>
    <col min="7153" max="7153" width="3.88671875" style="98" customWidth="1"/>
    <col min="7154" max="7154" width="9.109375" style="98" bestFit="1" customWidth="1"/>
    <col min="7155" max="7155" width="3.88671875" style="98" customWidth="1"/>
    <col min="7156" max="7159" width="1.33203125" style="98" customWidth="1"/>
    <col min="7160" max="7241" width="3.88671875" style="98" customWidth="1"/>
    <col min="7242" max="7408" width="2.33203125" style="98"/>
    <col min="7409" max="7409" width="3.88671875" style="98" customWidth="1"/>
    <col min="7410" max="7410" width="9.109375" style="98" bestFit="1" customWidth="1"/>
    <col min="7411" max="7411" width="3.88671875" style="98" customWidth="1"/>
    <col min="7412" max="7415" width="1.33203125" style="98" customWidth="1"/>
    <col min="7416" max="7497" width="3.88671875" style="98" customWidth="1"/>
    <col min="7498" max="7664" width="2.33203125" style="98"/>
    <col min="7665" max="7665" width="3.88671875" style="98" customWidth="1"/>
    <col min="7666" max="7666" width="9.109375" style="98" bestFit="1" customWidth="1"/>
    <col min="7667" max="7667" width="3.88671875" style="98" customWidth="1"/>
    <col min="7668" max="7671" width="1.33203125" style="98" customWidth="1"/>
    <col min="7672" max="7753" width="3.88671875" style="98" customWidth="1"/>
    <col min="7754" max="7920" width="2.33203125" style="98"/>
    <col min="7921" max="7921" width="3.88671875" style="98" customWidth="1"/>
    <col min="7922" max="7922" width="9.109375" style="98" bestFit="1" customWidth="1"/>
    <col min="7923" max="7923" width="3.88671875" style="98" customWidth="1"/>
    <col min="7924" max="7927" width="1.33203125" style="98" customWidth="1"/>
    <col min="7928" max="8009" width="3.88671875" style="98" customWidth="1"/>
    <col min="8010" max="8176" width="2.33203125" style="98"/>
    <col min="8177" max="8177" width="3.88671875" style="98" customWidth="1"/>
    <col min="8178" max="8178" width="9.109375" style="98" bestFit="1" customWidth="1"/>
    <col min="8179" max="8179" width="3.88671875" style="98" customWidth="1"/>
    <col min="8180" max="8183" width="1.33203125" style="98" customWidth="1"/>
    <col min="8184" max="8265" width="3.88671875" style="98" customWidth="1"/>
    <col min="8266" max="8432" width="2.33203125" style="98"/>
    <col min="8433" max="8433" width="3.88671875" style="98" customWidth="1"/>
    <col min="8434" max="8434" width="9.109375" style="98" bestFit="1" customWidth="1"/>
    <col min="8435" max="8435" width="3.88671875" style="98" customWidth="1"/>
    <col min="8436" max="8439" width="1.33203125" style="98" customWidth="1"/>
    <col min="8440" max="8521" width="3.88671875" style="98" customWidth="1"/>
    <col min="8522" max="8688" width="2.33203125" style="98"/>
    <col min="8689" max="8689" width="3.88671875" style="98" customWidth="1"/>
    <col min="8690" max="8690" width="9.109375" style="98" bestFit="1" customWidth="1"/>
    <col min="8691" max="8691" width="3.88671875" style="98" customWidth="1"/>
    <col min="8692" max="8695" width="1.33203125" style="98" customWidth="1"/>
    <col min="8696" max="8777" width="3.88671875" style="98" customWidth="1"/>
    <col min="8778" max="8944" width="2.33203125" style="98"/>
    <col min="8945" max="8945" width="3.88671875" style="98" customWidth="1"/>
    <col min="8946" max="8946" width="9.109375" style="98" bestFit="1" customWidth="1"/>
    <col min="8947" max="8947" width="3.88671875" style="98" customWidth="1"/>
    <col min="8948" max="8951" width="1.33203125" style="98" customWidth="1"/>
    <col min="8952" max="9033" width="3.88671875" style="98" customWidth="1"/>
    <col min="9034" max="9200" width="2.33203125" style="98"/>
    <col min="9201" max="9201" width="3.88671875" style="98" customWidth="1"/>
    <col min="9202" max="9202" width="9.109375" style="98" bestFit="1" customWidth="1"/>
    <col min="9203" max="9203" width="3.88671875" style="98" customWidth="1"/>
    <col min="9204" max="9207" width="1.33203125" style="98" customWidth="1"/>
    <col min="9208" max="9289" width="3.88671875" style="98" customWidth="1"/>
    <col min="9290" max="9456" width="2.33203125" style="98"/>
    <col min="9457" max="9457" width="3.88671875" style="98" customWidth="1"/>
    <col min="9458" max="9458" width="9.109375" style="98" bestFit="1" customWidth="1"/>
    <col min="9459" max="9459" width="3.88671875" style="98" customWidth="1"/>
    <col min="9460" max="9463" width="1.33203125" style="98" customWidth="1"/>
    <col min="9464" max="9545" width="3.88671875" style="98" customWidth="1"/>
    <col min="9546" max="9712" width="2.33203125" style="98"/>
    <col min="9713" max="9713" width="3.88671875" style="98" customWidth="1"/>
    <col min="9714" max="9714" width="9.109375" style="98" bestFit="1" customWidth="1"/>
    <col min="9715" max="9715" width="3.88671875" style="98" customWidth="1"/>
    <col min="9716" max="9719" width="1.33203125" style="98" customWidth="1"/>
    <col min="9720" max="9801" width="3.88671875" style="98" customWidth="1"/>
    <col min="9802" max="9968" width="2.33203125" style="98"/>
    <col min="9969" max="9969" width="3.88671875" style="98" customWidth="1"/>
    <col min="9970" max="9970" width="9.109375" style="98" bestFit="1" customWidth="1"/>
    <col min="9971" max="9971" width="3.88671875" style="98" customWidth="1"/>
    <col min="9972" max="9975" width="1.33203125" style="98" customWidth="1"/>
    <col min="9976" max="10057" width="3.88671875" style="98" customWidth="1"/>
    <col min="10058" max="10224" width="2.33203125" style="98"/>
    <col min="10225" max="10225" width="3.88671875" style="98" customWidth="1"/>
    <col min="10226" max="10226" width="9.109375" style="98" bestFit="1" customWidth="1"/>
    <col min="10227" max="10227" width="3.88671875" style="98" customWidth="1"/>
    <col min="10228" max="10231" width="1.33203125" style="98" customWidth="1"/>
    <col min="10232" max="10313" width="3.88671875" style="98" customWidth="1"/>
    <col min="10314" max="10480" width="2.33203125" style="98"/>
    <col min="10481" max="10481" width="3.88671875" style="98" customWidth="1"/>
    <col min="10482" max="10482" width="9.109375" style="98" bestFit="1" customWidth="1"/>
    <col min="10483" max="10483" width="3.88671875" style="98" customWidth="1"/>
    <col min="10484" max="10487" width="1.33203125" style="98" customWidth="1"/>
    <col min="10488" max="10569" width="3.88671875" style="98" customWidth="1"/>
    <col min="10570" max="10736" width="2.33203125" style="98"/>
    <col min="10737" max="10737" width="3.88671875" style="98" customWidth="1"/>
    <col min="10738" max="10738" width="9.109375" style="98" bestFit="1" customWidth="1"/>
    <col min="10739" max="10739" width="3.88671875" style="98" customWidth="1"/>
    <col min="10740" max="10743" width="1.33203125" style="98" customWidth="1"/>
    <col min="10744" max="10825" width="3.88671875" style="98" customWidth="1"/>
    <col min="10826" max="10992" width="2.33203125" style="98"/>
    <col min="10993" max="10993" width="3.88671875" style="98" customWidth="1"/>
    <col min="10994" max="10994" width="9.109375" style="98" bestFit="1" customWidth="1"/>
    <col min="10995" max="10995" width="3.88671875" style="98" customWidth="1"/>
    <col min="10996" max="10999" width="1.33203125" style="98" customWidth="1"/>
    <col min="11000" max="11081" width="3.88671875" style="98" customWidth="1"/>
    <col min="11082" max="11248" width="2.33203125" style="98"/>
    <col min="11249" max="11249" width="3.88671875" style="98" customWidth="1"/>
    <col min="11250" max="11250" width="9.109375" style="98" bestFit="1" customWidth="1"/>
    <col min="11251" max="11251" width="3.88671875" style="98" customWidth="1"/>
    <col min="11252" max="11255" width="1.33203125" style="98" customWidth="1"/>
    <col min="11256" max="11337" width="3.88671875" style="98" customWidth="1"/>
    <col min="11338" max="11504" width="2.33203125" style="98"/>
    <col min="11505" max="11505" width="3.88671875" style="98" customWidth="1"/>
    <col min="11506" max="11506" width="9.109375" style="98" bestFit="1" customWidth="1"/>
    <col min="11507" max="11507" width="3.88671875" style="98" customWidth="1"/>
    <col min="11508" max="11511" width="1.33203125" style="98" customWidth="1"/>
    <col min="11512" max="11593" width="3.88671875" style="98" customWidth="1"/>
    <col min="11594" max="11760" width="2.33203125" style="98"/>
    <col min="11761" max="11761" width="3.88671875" style="98" customWidth="1"/>
    <col min="11762" max="11762" width="9.109375" style="98" bestFit="1" customWidth="1"/>
    <col min="11763" max="11763" width="3.88671875" style="98" customWidth="1"/>
    <col min="11764" max="11767" width="1.33203125" style="98" customWidth="1"/>
    <col min="11768" max="11849" width="3.88671875" style="98" customWidth="1"/>
    <col min="11850" max="12016" width="2.33203125" style="98"/>
    <col min="12017" max="12017" width="3.88671875" style="98" customWidth="1"/>
    <col min="12018" max="12018" width="9.109375" style="98" bestFit="1" customWidth="1"/>
    <col min="12019" max="12019" width="3.88671875" style="98" customWidth="1"/>
    <col min="12020" max="12023" width="1.33203125" style="98" customWidth="1"/>
    <col min="12024" max="12105" width="3.88671875" style="98" customWidth="1"/>
    <col min="12106" max="12272" width="2.33203125" style="98"/>
    <col min="12273" max="12273" width="3.88671875" style="98" customWidth="1"/>
    <col min="12274" max="12274" width="9.109375" style="98" bestFit="1" customWidth="1"/>
    <col min="12275" max="12275" width="3.88671875" style="98" customWidth="1"/>
    <col min="12276" max="12279" width="1.33203125" style="98" customWidth="1"/>
    <col min="12280" max="12361" width="3.88671875" style="98" customWidth="1"/>
    <col min="12362" max="12528" width="2.33203125" style="98"/>
    <col min="12529" max="12529" width="3.88671875" style="98" customWidth="1"/>
    <col min="12530" max="12530" width="9.109375" style="98" bestFit="1" customWidth="1"/>
    <col min="12531" max="12531" width="3.88671875" style="98" customWidth="1"/>
    <col min="12532" max="12535" width="1.33203125" style="98" customWidth="1"/>
    <col min="12536" max="12617" width="3.88671875" style="98" customWidth="1"/>
    <col min="12618" max="12784" width="2.33203125" style="98"/>
    <col min="12785" max="12785" width="3.88671875" style="98" customWidth="1"/>
    <col min="12786" max="12786" width="9.109375" style="98" bestFit="1" customWidth="1"/>
    <col min="12787" max="12787" width="3.88671875" style="98" customWidth="1"/>
    <col min="12788" max="12791" width="1.33203125" style="98" customWidth="1"/>
    <col min="12792" max="12873" width="3.88671875" style="98" customWidth="1"/>
    <col min="12874" max="13040" width="2.33203125" style="98"/>
    <col min="13041" max="13041" width="3.88671875" style="98" customWidth="1"/>
    <col min="13042" max="13042" width="9.109375" style="98" bestFit="1" customWidth="1"/>
    <col min="13043" max="13043" width="3.88671875" style="98" customWidth="1"/>
    <col min="13044" max="13047" width="1.33203125" style="98" customWidth="1"/>
    <col min="13048" max="13129" width="3.88671875" style="98" customWidth="1"/>
    <col min="13130" max="13296" width="2.33203125" style="98"/>
    <col min="13297" max="13297" width="3.88671875" style="98" customWidth="1"/>
    <col min="13298" max="13298" width="9.109375" style="98" bestFit="1" customWidth="1"/>
    <col min="13299" max="13299" width="3.88671875" style="98" customWidth="1"/>
    <col min="13300" max="13303" width="1.33203125" style="98" customWidth="1"/>
    <col min="13304" max="13385" width="3.88671875" style="98" customWidth="1"/>
    <col min="13386" max="13552" width="2.33203125" style="98"/>
    <col min="13553" max="13553" width="3.88671875" style="98" customWidth="1"/>
    <col min="13554" max="13554" width="9.109375" style="98" bestFit="1" customWidth="1"/>
    <col min="13555" max="13555" width="3.88671875" style="98" customWidth="1"/>
    <col min="13556" max="13559" width="1.33203125" style="98" customWidth="1"/>
    <col min="13560" max="13641" width="3.88671875" style="98" customWidth="1"/>
    <col min="13642" max="13808" width="2.33203125" style="98"/>
    <col min="13809" max="13809" width="3.88671875" style="98" customWidth="1"/>
    <col min="13810" max="13810" width="9.109375" style="98" bestFit="1" customWidth="1"/>
    <col min="13811" max="13811" width="3.88671875" style="98" customWidth="1"/>
    <col min="13812" max="13815" width="1.33203125" style="98" customWidth="1"/>
    <col min="13816" max="13897" width="3.88671875" style="98" customWidth="1"/>
    <col min="13898" max="14064" width="2.33203125" style="98"/>
    <col min="14065" max="14065" width="3.88671875" style="98" customWidth="1"/>
    <col min="14066" max="14066" width="9.109375" style="98" bestFit="1" customWidth="1"/>
    <col min="14067" max="14067" width="3.88671875" style="98" customWidth="1"/>
    <col min="14068" max="14071" width="1.33203125" style="98" customWidth="1"/>
    <col min="14072" max="14153" width="3.88671875" style="98" customWidth="1"/>
    <col min="14154" max="14320" width="2.33203125" style="98"/>
    <col min="14321" max="14321" width="3.88671875" style="98" customWidth="1"/>
    <col min="14322" max="14322" width="9.109375" style="98" bestFit="1" customWidth="1"/>
    <col min="14323" max="14323" width="3.88671875" style="98" customWidth="1"/>
    <col min="14324" max="14327" width="1.33203125" style="98" customWidth="1"/>
    <col min="14328" max="14409" width="3.88671875" style="98" customWidth="1"/>
    <col min="14410" max="14576" width="2.33203125" style="98"/>
    <col min="14577" max="14577" width="3.88671875" style="98" customWidth="1"/>
    <col min="14578" max="14578" width="9.109375" style="98" bestFit="1" customWidth="1"/>
    <col min="14579" max="14579" width="3.88671875" style="98" customWidth="1"/>
    <col min="14580" max="14583" width="1.33203125" style="98" customWidth="1"/>
    <col min="14584" max="14665" width="3.88671875" style="98" customWidth="1"/>
    <col min="14666" max="14832" width="2.33203125" style="98"/>
    <col min="14833" max="14833" width="3.88671875" style="98" customWidth="1"/>
    <col min="14834" max="14834" width="9.109375" style="98" bestFit="1" customWidth="1"/>
    <col min="14835" max="14835" width="3.88671875" style="98" customWidth="1"/>
    <col min="14836" max="14839" width="1.33203125" style="98" customWidth="1"/>
    <col min="14840" max="14921" width="3.88671875" style="98" customWidth="1"/>
    <col min="14922" max="15088" width="2.33203125" style="98"/>
    <col min="15089" max="15089" width="3.88671875" style="98" customWidth="1"/>
    <col min="15090" max="15090" width="9.109375" style="98" bestFit="1" customWidth="1"/>
    <col min="15091" max="15091" width="3.88671875" style="98" customWidth="1"/>
    <col min="15092" max="15095" width="1.33203125" style="98" customWidth="1"/>
    <col min="15096" max="15177" width="3.88671875" style="98" customWidth="1"/>
    <col min="15178" max="15344" width="2.33203125" style="98"/>
    <col min="15345" max="15345" width="3.88671875" style="98" customWidth="1"/>
    <col min="15346" max="15346" width="9.109375" style="98" bestFit="1" customWidth="1"/>
    <col min="15347" max="15347" width="3.88671875" style="98" customWidth="1"/>
    <col min="15348" max="15351" width="1.33203125" style="98" customWidth="1"/>
    <col min="15352" max="15433" width="3.88671875" style="98" customWidth="1"/>
    <col min="15434" max="15600" width="2.33203125" style="98"/>
    <col min="15601" max="15601" width="3.88671875" style="98" customWidth="1"/>
    <col min="15602" max="15602" width="9.109375" style="98" bestFit="1" customWidth="1"/>
    <col min="15603" max="15603" width="3.88671875" style="98" customWidth="1"/>
    <col min="15604" max="15607" width="1.33203125" style="98" customWidth="1"/>
    <col min="15608" max="15689" width="3.88671875" style="98" customWidth="1"/>
    <col min="15690" max="15856" width="2.33203125" style="98"/>
    <col min="15857" max="15857" width="3.88671875" style="98" customWidth="1"/>
    <col min="15858" max="15858" width="9.109375" style="98" bestFit="1" customWidth="1"/>
    <col min="15859" max="15859" width="3.88671875" style="98" customWidth="1"/>
    <col min="15860" max="15863" width="1.33203125" style="98" customWidth="1"/>
    <col min="15864" max="15945" width="3.88671875" style="98" customWidth="1"/>
    <col min="15946" max="16112" width="2.33203125" style="98"/>
    <col min="16113" max="16113" width="3.88671875" style="98" customWidth="1"/>
    <col min="16114" max="16114" width="9.109375" style="98" bestFit="1" customWidth="1"/>
    <col min="16115" max="16115" width="3.88671875" style="98" customWidth="1"/>
    <col min="16116" max="16119" width="1.33203125" style="98" customWidth="1"/>
    <col min="16120" max="16201" width="3.88671875" style="98" customWidth="1"/>
    <col min="16202" max="16384" width="2.33203125" style="98"/>
  </cols>
  <sheetData>
    <row r="1" spans="2:86" ht="24.75" customHeight="1" thickBot="1"/>
    <row r="2" spans="2:86" ht="20.25"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244"/>
      <c r="BQ2" s="3737" t="s">
        <v>1125</v>
      </c>
      <c r="BR2" s="3737"/>
      <c r="BS2" s="2244"/>
      <c r="BT2" s="2244"/>
      <c r="BU2" s="2244"/>
      <c r="BV2" s="2245" t="s">
        <v>1126</v>
      </c>
      <c r="BW2" s="2245"/>
      <c r="BX2" s="2245"/>
      <c r="BY2" s="2245"/>
      <c r="BZ2" s="2245"/>
      <c r="CA2" s="2245"/>
      <c r="CB2" s="2245"/>
      <c r="CC2" s="2246"/>
      <c r="CD2" s="2246"/>
      <c r="CE2" s="3738" t="s">
        <v>1127</v>
      </c>
      <c r="CF2" s="3738"/>
      <c r="CG2" s="2247"/>
      <c r="CH2" s="126"/>
    </row>
    <row r="3" spans="2:86" ht="36" customHeight="1" thickBot="1">
      <c r="B3" s="100"/>
      <c r="C3" s="3661" t="s">
        <v>864</v>
      </c>
      <c r="D3" s="3662"/>
      <c r="E3" s="3662"/>
      <c r="F3" s="3662"/>
      <c r="G3" s="3662"/>
      <c r="H3" s="3662"/>
      <c r="I3" s="3662"/>
      <c r="J3" s="3662"/>
      <c r="K3" s="3662"/>
      <c r="L3" s="3662"/>
      <c r="M3" s="3662"/>
      <c r="N3" s="3663"/>
      <c r="O3" s="3667" t="s">
        <v>255</v>
      </c>
      <c r="P3" s="3668"/>
      <c r="Q3" s="3669"/>
      <c r="R3" s="20"/>
      <c r="S3" s="101" t="s">
        <v>1193</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102"/>
      <c r="BK3" s="102"/>
      <c r="BL3" s="102"/>
      <c r="BM3" s="102"/>
      <c r="BN3" s="102"/>
      <c r="BO3" s="102"/>
      <c r="BP3" s="3642"/>
      <c r="BQ3" s="3643"/>
      <c r="BR3" s="3642"/>
      <c r="BS3" s="3643"/>
      <c r="BT3" s="644"/>
      <c r="BU3" s="3642"/>
      <c r="BV3" s="3643"/>
      <c r="BW3" s="3694"/>
      <c r="BX3" s="3643"/>
      <c r="BY3" s="3692"/>
      <c r="BZ3" s="3693"/>
      <c r="CA3" s="3692"/>
      <c r="CB3" s="3693"/>
      <c r="CC3" s="644"/>
      <c r="CD3" s="3692"/>
      <c r="CE3" s="3693"/>
      <c r="CF3" s="3692"/>
      <c r="CG3" s="3693"/>
      <c r="CH3" s="103"/>
    </row>
    <row r="4" spans="2:86" ht="36" customHeight="1">
      <c r="B4" s="100"/>
      <c r="C4" s="3664"/>
      <c r="D4" s="3665"/>
      <c r="E4" s="3665"/>
      <c r="F4" s="3665"/>
      <c r="G4" s="3665"/>
      <c r="H4" s="3665"/>
      <c r="I4" s="3665"/>
      <c r="J4" s="3665"/>
      <c r="K4" s="3665"/>
      <c r="L4" s="3665"/>
      <c r="M4" s="3665"/>
      <c r="N4" s="3666"/>
      <c r="O4" s="3670"/>
      <c r="P4" s="3671"/>
      <c r="Q4" s="3672"/>
      <c r="R4" s="20"/>
      <c r="S4" s="105" t="s">
        <v>1194</v>
      </c>
      <c r="T4" s="23"/>
      <c r="U4" s="23"/>
      <c r="V4" s="23"/>
      <c r="W4" s="23"/>
      <c r="X4" s="23"/>
      <c r="Y4" s="23"/>
      <c r="Z4" s="23"/>
      <c r="AA4" s="23"/>
      <c r="AB4" s="23"/>
      <c r="AC4" s="23"/>
      <c r="AD4" s="23"/>
      <c r="AE4" s="23"/>
      <c r="AF4" s="23"/>
      <c r="AG4" s="23"/>
      <c r="AH4" s="23"/>
      <c r="AI4" s="23"/>
      <c r="AJ4" s="23"/>
      <c r="AK4" s="20"/>
      <c r="AL4" s="20"/>
      <c r="AM4" s="20"/>
      <c r="AN4" s="20"/>
      <c r="AO4" s="101"/>
      <c r="AP4" s="101"/>
      <c r="AQ4" s="101"/>
      <c r="CH4" s="103"/>
    </row>
    <row r="5" spans="2:86" ht="30" customHeight="1">
      <c r="B5" s="100"/>
      <c r="C5" s="2"/>
      <c r="D5" s="2"/>
      <c r="E5" s="2"/>
      <c r="F5" s="2"/>
      <c r="G5" s="2"/>
      <c r="H5" s="2"/>
      <c r="I5" s="2"/>
      <c r="J5" s="2"/>
      <c r="K5" s="2"/>
      <c r="L5" s="2"/>
      <c r="M5" s="2"/>
      <c r="N5" s="2"/>
      <c r="O5" s="608"/>
      <c r="P5" s="608"/>
      <c r="Q5" s="608"/>
      <c r="R5" s="20"/>
      <c r="S5" s="223"/>
      <c r="T5" s="23"/>
      <c r="U5" s="23"/>
      <c r="V5" s="23"/>
      <c r="W5" s="23"/>
      <c r="X5" s="23"/>
      <c r="Y5" s="23"/>
      <c r="Z5" s="23"/>
      <c r="AA5" s="23"/>
      <c r="AB5" s="23"/>
      <c r="AC5" s="23"/>
      <c r="AD5" s="23"/>
      <c r="AE5" s="23"/>
      <c r="AF5" s="23"/>
      <c r="AG5" s="23"/>
      <c r="AH5" s="23"/>
      <c r="AI5" s="23"/>
      <c r="AJ5" s="23"/>
      <c r="AK5" s="20"/>
      <c r="AL5" s="20"/>
      <c r="AM5" s="20"/>
      <c r="AN5" s="20"/>
      <c r="AO5" s="101"/>
      <c r="AP5" s="101"/>
      <c r="AQ5" s="101"/>
      <c r="CH5" s="103"/>
    </row>
    <row r="6" spans="2:86" s="24" customFormat="1" ht="30" customHeight="1">
      <c r="B6" s="610"/>
      <c r="C6" s="1126" t="s">
        <v>694</v>
      </c>
      <c r="D6" s="313" t="s">
        <v>1235</v>
      </c>
      <c r="F6" s="549"/>
      <c r="G6" s="549"/>
      <c r="H6" s="549"/>
      <c r="I6" s="549"/>
      <c r="AI6" s="192"/>
      <c r="AJ6" s="192"/>
      <c r="AK6" s="192"/>
      <c r="AL6" s="192"/>
      <c r="AM6" s="192"/>
      <c r="AN6" s="192"/>
      <c r="AO6" s="192"/>
      <c r="AP6" s="192"/>
      <c r="AQ6" s="192"/>
      <c r="CH6" s="113"/>
    </row>
    <row r="7" spans="2:86" s="24" customFormat="1" ht="30" customHeight="1">
      <c r="B7" s="610"/>
      <c r="C7" s="313"/>
      <c r="D7" s="313" t="s">
        <v>19</v>
      </c>
      <c r="J7" s="551"/>
      <c r="K7" s="551"/>
      <c r="L7" s="551"/>
      <c r="M7" s="551"/>
      <c r="P7" s="551"/>
      <c r="Q7" s="551"/>
      <c r="AK7" s="3743"/>
      <c r="AL7" s="3743"/>
      <c r="AM7" s="3743"/>
      <c r="AN7" s="3743"/>
      <c r="AO7" s="3743"/>
      <c r="AP7" s="3743"/>
      <c r="AQ7" s="3743"/>
      <c r="AR7" s="3743"/>
      <c r="AS7" s="3743"/>
      <c r="AV7" s="3743"/>
      <c r="AW7" s="3743"/>
      <c r="AX7" s="3743"/>
      <c r="AY7" s="3743"/>
      <c r="AZ7" s="3743"/>
      <c r="BA7" s="3743"/>
      <c r="BB7" s="3743"/>
      <c r="BC7" s="3743"/>
      <c r="BD7" s="3743"/>
      <c r="BG7" s="3743"/>
      <c r="BH7" s="3743"/>
      <c r="BI7" s="3743"/>
      <c r="BJ7" s="3743"/>
      <c r="BK7" s="3743"/>
      <c r="BL7" s="3743"/>
      <c r="BM7" s="3743"/>
      <c r="BN7" s="3743"/>
      <c r="BO7" s="3743"/>
      <c r="CH7" s="113"/>
    </row>
    <row r="8" spans="2:86" s="24" customFormat="1" ht="30" customHeight="1">
      <c r="B8" s="610"/>
      <c r="D8" s="29" t="s">
        <v>2954</v>
      </c>
      <c r="J8" s="551"/>
      <c r="K8" s="551"/>
      <c r="L8" s="551"/>
      <c r="M8" s="551"/>
      <c r="P8" s="551"/>
      <c r="Q8" s="551"/>
      <c r="AK8" s="29"/>
      <c r="AL8" s="29"/>
      <c r="AM8" s="29"/>
      <c r="AN8" s="29"/>
      <c r="AO8" s="29"/>
      <c r="AP8" s="29"/>
      <c r="AQ8" s="29"/>
      <c r="AR8" s="29"/>
      <c r="AS8" s="29"/>
      <c r="AV8" s="29"/>
      <c r="AW8" s="29"/>
      <c r="AX8" s="29"/>
      <c r="AY8" s="29"/>
      <c r="AZ8" s="29"/>
      <c r="BA8" s="29"/>
      <c r="BB8" s="29"/>
      <c r="BC8" s="29"/>
      <c r="BD8" s="29"/>
      <c r="BG8" s="29"/>
      <c r="BH8" s="29"/>
      <c r="BI8" s="29"/>
      <c r="BJ8" s="29"/>
      <c r="BK8" s="29"/>
      <c r="BL8" s="29"/>
      <c r="BM8" s="29"/>
      <c r="BN8" s="29"/>
      <c r="BO8" s="29"/>
      <c r="CH8" s="113"/>
    </row>
    <row r="9" spans="2:86" s="24" customFormat="1" ht="30" customHeight="1">
      <c r="B9" s="610"/>
      <c r="AI9" s="192"/>
      <c r="AJ9" s="192"/>
      <c r="AK9" s="192"/>
      <c r="AL9" s="192"/>
      <c r="AM9" s="192"/>
      <c r="AN9" s="3696"/>
      <c r="AO9" s="3696"/>
      <c r="AP9" s="3696"/>
      <c r="AQ9" s="192"/>
      <c r="AV9" s="192"/>
      <c r="AW9" s="192"/>
      <c r="AX9" s="192"/>
      <c r="AY9" s="3696"/>
      <c r="AZ9" s="3696"/>
      <c r="BA9" s="3696"/>
      <c r="BB9" s="192"/>
      <c r="BG9" s="192"/>
      <c r="BH9" s="192"/>
      <c r="BI9" s="192"/>
      <c r="BJ9" s="3696"/>
      <c r="BK9" s="3696"/>
      <c r="BL9" s="3696"/>
      <c r="BM9" s="192"/>
      <c r="CD9" s="192"/>
      <c r="CH9" s="113"/>
    </row>
    <row r="10" spans="2:86" s="24" customFormat="1" ht="30" customHeight="1">
      <c r="B10" s="610"/>
      <c r="C10" s="319"/>
      <c r="D10" s="2145"/>
      <c r="E10" s="3889">
        <v>370143</v>
      </c>
      <c r="F10" s="3889"/>
      <c r="G10" s="3889"/>
      <c r="H10" s="3889"/>
      <c r="I10" s="3889"/>
      <c r="J10" s="644"/>
      <c r="K10" s="644"/>
      <c r="L10" s="644"/>
      <c r="M10" s="644"/>
      <c r="N10" s="644"/>
      <c r="O10" s="644"/>
      <c r="P10" s="644"/>
      <c r="Q10" s="644"/>
      <c r="R10" s="644"/>
      <c r="S10" s="644"/>
      <c r="T10" s="644"/>
      <c r="U10" s="644"/>
      <c r="V10" s="2145"/>
      <c r="W10" s="2145"/>
      <c r="X10" s="2145"/>
      <c r="Y10" s="644"/>
      <c r="Z10" s="644"/>
      <c r="AA10" s="644"/>
      <c r="AB10" s="644"/>
      <c r="AC10" s="644"/>
      <c r="AD10" s="644"/>
      <c r="AE10" s="644"/>
      <c r="AF10" s="644"/>
      <c r="AI10" s="3696"/>
      <c r="AJ10" s="3696"/>
      <c r="AK10" s="3696"/>
      <c r="AL10" s="3696"/>
      <c r="AM10" s="3696"/>
      <c r="AN10" s="3842"/>
      <c r="AO10" s="3842"/>
      <c r="AP10" s="3842"/>
      <c r="AQ10" s="192"/>
      <c r="AT10" s="192"/>
      <c r="AU10" s="192"/>
      <c r="AV10" s="3696"/>
      <c r="AW10" s="3743"/>
      <c r="AX10" s="3743"/>
      <c r="AY10" s="3842"/>
      <c r="AZ10" s="3842"/>
      <c r="BA10" s="3842"/>
      <c r="BB10" s="192"/>
      <c r="BE10" s="192"/>
      <c r="BF10" s="192"/>
      <c r="BG10" s="3696"/>
      <c r="BH10" s="3743"/>
      <c r="BI10" s="3743"/>
      <c r="BJ10" s="3842"/>
      <c r="BK10" s="3842"/>
      <c r="BL10" s="3842"/>
      <c r="BM10" s="192"/>
      <c r="BP10" s="192"/>
      <c r="BQ10" s="192"/>
      <c r="BR10" s="192"/>
      <c r="BS10" s="192"/>
      <c r="BT10" s="192"/>
      <c r="BU10" s="192"/>
      <c r="BV10" s="192"/>
      <c r="BW10" s="192"/>
      <c r="BX10" s="192"/>
      <c r="BY10" s="192"/>
      <c r="BZ10" s="192"/>
      <c r="CA10" s="192"/>
      <c r="CB10" s="192"/>
      <c r="CC10" s="192"/>
      <c r="CD10" s="192"/>
      <c r="CE10" s="192"/>
      <c r="CF10" s="192"/>
      <c r="CG10" s="192"/>
      <c r="CH10" s="113"/>
    </row>
    <row r="11" spans="2:86" s="24" customFormat="1" ht="30" customHeight="1">
      <c r="B11" s="610"/>
      <c r="C11" s="319"/>
      <c r="D11" s="3753" t="s">
        <v>21</v>
      </c>
      <c r="E11" s="3754"/>
      <c r="F11" s="3676"/>
      <c r="G11" s="3677"/>
      <c r="H11" s="3678"/>
      <c r="I11" s="697"/>
      <c r="J11" s="3755" t="s">
        <v>1184</v>
      </c>
      <c r="K11" s="3755"/>
      <c r="L11" s="3755"/>
      <c r="M11" s="3755"/>
      <c r="N11" s="3755"/>
      <c r="O11" s="3755"/>
      <c r="P11" s="3755"/>
      <c r="Q11" s="3755"/>
      <c r="R11" s="697"/>
      <c r="S11" s="3753" t="s">
        <v>22</v>
      </c>
      <c r="T11" s="3754"/>
      <c r="U11" s="3676"/>
      <c r="V11" s="3677"/>
      <c r="W11" s="3678"/>
      <c r="X11" s="697"/>
      <c r="Y11" s="3755" t="s">
        <v>1185</v>
      </c>
      <c r="Z11" s="3755"/>
      <c r="AA11" s="3755"/>
      <c r="AB11" s="3755"/>
      <c r="AC11" s="3755"/>
      <c r="AD11" s="3755"/>
      <c r="AE11" s="3755"/>
      <c r="AF11" s="3755"/>
      <c r="AI11" s="3696"/>
      <c r="AJ11" s="3696"/>
      <c r="AK11" s="3696"/>
      <c r="AL11" s="3696"/>
      <c r="AM11" s="3696"/>
      <c r="AN11" s="3842"/>
      <c r="AO11" s="3842"/>
      <c r="AP11" s="3842"/>
      <c r="AQ11" s="192"/>
      <c r="AT11" s="192"/>
      <c r="AU11" s="192"/>
      <c r="AV11" s="3743"/>
      <c r="AW11" s="3743"/>
      <c r="AX11" s="3743"/>
      <c r="AY11" s="3842"/>
      <c r="AZ11" s="3842"/>
      <c r="BA11" s="3842"/>
      <c r="BB11" s="192"/>
      <c r="BE11" s="192"/>
      <c r="BF11" s="192"/>
      <c r="BG11" s="3743"/>
      <c r="BH11" s="3743"/>
      <c r="BI11" s="3743"/>
      <c r="BJ11" s="3842"/>
      <c r="BK11" s="3842"/>
      <c r="BL11" s="3842"/>
      <c r="BM11" s="192"/>
      <c r="BP11" s="192"/>
      <c r="BQ11" s="192"/>
      <c r="BR11" s="192"/>
      <c r="BS11" s="192"/>
      <c r="BT11" s="192"/>
      <c r="BU11" s="192"/>
      <c r="BV11" s="192"/>
      <c r="BW11" s="192"/>
      <c r="BX11" s="192"/>
      <c r="BY11" s="192"/>
      <c r="BZ11" s="192"/>
      <c r="CA11" s="192"/>
      <c r="CB11" s="192"/>
      <c r="CC11" s="192"/>
      <c r="CD11" s="192"/>
      <c r="CE11" s="192"/>
      <c r="CF11" s="192"/>
      <c r="CG11" s="192"/>
      <c r="CH11" s="113"/>
    </row>
    <row r="12" spans="2:86" s="24" customFormat="1" ht="30" customHeight="1">
      <c r="B12" s="610"/>
      <c r="C12" s="319"/>
      <c r="D12" s="2734"/>
      <c r="E12" s="3754"/>
      <c r="F12" s="3679"/>
      <c r="G12" s="3680"/>
      <c r="H12" s="3681"/>
      <c r="I12" s="697"/>
      <c r="J12" s="3755"/>
      <c r="K12" s="3755"/>
      <c r="L12" s="3755"/>
      <c r="M12" s="3755"/>
      <c r="N12" s="3755"/>
      <c r="O12" s="3755"/>
      <c r="P12" s="3755"/>
      <c r="Q12" s="3755"/>
      <c r="R12" s="697"/>
      <c r="S12" s="2734"/>
      <c r="T12" s="3754"/>
      <c r="U12" s="3679"/>
      <c r="V12" s="3680"/>
      <c r="W12" s="3681"/>
      <c r="X12" s="697"/>
      <c r="Y12" s="3755"/>
      <c r="Z12" s="3755"/>
      <c r="AA12" s="3755"/>
      <c r="AB12" s="3755"/>
      <c r="AC12" s="3755"/>
      <c r="AD12" s="3755"/>
      <c r="AE12" s="3755"/>
      <c r="AF12" s="3755"/>
      <c r="AI12" s="192"/>
      <c r="AJ12" s="192"/>
      <c r="AK12" s="192"/>
      <c r="AL12" s="192"/>
      <c r="AM12" s="192"/>
      <c r="AN12" s="192"/>
      <c r="AO12" s="192"/>
      <c r="AP12" s="192"/>
      <c r="AQ12" s="192"/>
      <c r="AR12" s="192"/>
      <c r="AT12" s="192"/>
      <c r="AU12" s="192"/>
      <c r="AV12" s="192"/>
      <c r="AW12" s="192"/>
      <c r="AX12" s="192"/>
      <c r="AY12" s="192"/>
      <c r="AZ12" s="192"/>
      <c r="BA12" s="192"/>
      <c r="BB12" s="192"/>
      <c r="BE12" s="192"/>
      <c r="BF12" s="192"/>
      <c r="BG12" s="192"/>
      <c r="BH12" s="192"/>
      <c r="BI12" s="192"/>
      <c r="BJ12" s="192"/>
      <c r="BK12" s="192"/>
      <c r="BL12" s="192"/>
      <c r="BM12" s="192"/>
      <c r="BP12" s="192"/>
      <c r="BQ12" s="192"/>
      <c r="BR12" s="192"/>
      <c r="BS12" s="192"/>
      <c r="BT12" s="192"/>
      <c r="BU12" s="192"/>
      <c r="BV12" s="192"/>
      <c r="BW12" s="192"/>
      <c r="BX12" s="192"/>
      <c r="BY12" s="192"/>
      <c r="BZ12" s="192"/>
      <c r="CA12" s="192"/>
      <c r="CB12" s="192"/>
      <c r="CC12" s="192"/>
      <c r="CD12" s="192"/>
      <c r="CE12" s="192"/>
      <c r="CF12" s="192"/>
      <c r="CG12" s="192"/>
      <c r="CH12" s="113"/>
    </row>
    <row r="13" spans="2:86" s="24" customFormat="1" ht="30" customHeight="1">
      <c r="B13" s="610"/>
      <c r="C13" s="319"/>
      <c r="D13" s="192"/>
      <c r="F13" s="23"/>
      <c r="AI13" s="192"/>
      <c r="AJ13" s="192"/>
      <c r="AK13" s="192"/>
      <c r="AL13" s="192"/>
      <c r="AM13" s="192"/>
      <c r="AN13" s="2127"/>
      <c r="AO13" s="2127"/>
      <c r="AP13" s="2127"/>
      <c r="AQ13" s="192"/>
      <c r="AR13" s="192"/>
      <c r="AT13" s="192"/>
      <c r="AU13" s="192"/>
      <c r="AV13" s="192"/>
      <c r="AW13" s="23"/>
      <c r="AX13" s="23"/>
      <c r="AY13" s="2127"/>
      <c r="AZ13" s="2127"/>
      <c r="BA13" s="2127"/>
      <c r="BB13" s="192"/>
      <c r="BC13" s="192"/>
      <c r="BD13" s="192"/>
      <c r="BE13" s="192"/>
      <c r="BF13" s="192"/>
      <c r="BG13" s="192"/>
      <c r="BH13" s="23"/>
      <c r="BI13" s="23"/>
      <c r="BJ13" s="2127"/>
      <c r="BK13" s="2127"/>
      <c r="BL13" s="2127"/>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13"/>
    </row>
    <row r="14" spans="2:86" s="24" customFormat="1" ht="30" customHeight="1">
      <c r="B14" s="610"/>
      <c r="C14" s="319"/>
      <c r="D14" s="23" t="s">
        <v>2798</v>
      </c>
      <c r="F14" s="29"/>
      <c r="AI14" s="192"/>
      <c r="AJ14" s="192"/>
      <c r="AK14" s="192"/>
      <c r="AL14" s="192"/>
      <c r="AM14" s="192"/>
      <c r="AN14" s="2127"/>
      <c r="AO14" s="2127"/>
      <c r="AP14" s="2127"/>
      <c r="AQ14" s="192"/>
      <c r="AR14" s="192"/>
      <c r="AT14" s="192"/>
      <c r="AU14" s="192"/>
      <c r="AV14" s="23"/>
      <c r="AW14" s="23"/>
      <c r="AX14" s="23"/>
      <c r="AY14" s="2127"/>
      <c r="AZ14" s="2127"/>
      <c r="BA14" s="2127"/>
      <c r="BB14" s="192"/>
      <c r="BC14" s="192"/>
      <c r="BD14" s="192"/>
      <c r="BE14" s="192"/>
      <c r="BF14" s="192"/>
      <c r="BG14" s="23"/>
      <c r="BH14" s="23"/>
      <c r="BI14" s="23"/>
      <c r="BJ14" s="2127"/>
      <c r="BK14" s="2127"/>
      <c r="BL14" s="2127"/>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13"/>
    </row>
    <row r="15" spans="2:86" s="24" customFormat="1" ht="30" customHeight="1">
      <c r="B15" s="610"/>
      <c r="C15" s="319"/>
      <c r="D15" s="23" t="s">
        <v>209</v>
      </c>
      <c r="AI15" s="192"/>
      <c r="AJ15" s="192"/>
      <c r="AK15" s="192"/>
      <c r="AL15" s="192"/>
      <c r="AM15" s="192"/>
      <c r="AN15" s="192"/>
      <c r="AO15" s="192"/>
      <c r="AP15" s="192"/>
      <c r="AQ15" s="192"/>
      <c r="AR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13"/>
    </row>
    <row r="16" spans="2:86" s="24" customFormat="1" ht="30" customHeight="1">
      <c r="B16" s="610"/>
      <c r="C16" s="319"/>
      <c r="D16" s="233" t="s">
        <v>2799</v>
      </c>
      <c r="F16" s="23"/>
      <c r="AI16" s="192"/>
      <c r="AJ16" s="192"/>
      <c r="AK16" s="192"/>
      <c r="AL16" s="192"/>
      <c r="AM16" s="192"/>
      <c r="AN16" s="2127"/>
      <c r="AO16" s="2127"/>
      <c r="AP16" s="2127"/>
      <c r="AQ16" s="192"/>
      <c r="AR16" s="192"/>
      <c r="AT16" s="192"/>
      <c r="AU16" s="192"/>
      <c r="AV16" s="192"/>
      <c r="AW16" s="23"/>
      <c r="AX16" s="23"/>
      <c r="AY16" s="2127"/>
      <c r="AZ16" s="2127"/>
      <c r="BA16" s="2127"/>
      <c r="BB16" s="192"/>
      <c r="BC16" s="192"/>
      <c r="BD16" s="192"/>
      <c r="BE16" s="192"/>
      <c r="BF16" s="192"/>
      <c r="BG16" s="192"/>
      <c r="BH16" s="23"/>
      <c r="BI16" s="23"/>
      <c r="BJ16" s="2127"/>
      <c r="BK16" s="2127"/>
      <c r="BL16" s="2127"/>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13"/>
    </row>
    <row r="17" spans="2:86" s="24" customFormat="1" ht="30" customHeight="1">
      <c r="B17" s="610"/>
      <c r="C17" s="319"/>
      <c r="F17" s="29"/>
      <c r="AI17" s="192"/>
      <c r="AJ17" s="192"/>
      <c r="AK17" s="192"/>
      <c r="AL17" s="192"/>
      <c r="AM17" s="192"/>
      <c r="AN17" s="3999">
        <v>3701</v>
      </c>
      <c r="AO17" s="3999"/>
      <c r="AP17" s="3999"/>
      <c r="AQ17" s="192"/>
      <c r="AR17" s="192"/>
      <c r="AT17" s="192"/>
      <c r="AU17" s="192"/>
      <c r="AV17" s="23"/>
      <c r="AW17" s="23"/>
      <c r="AX17" s="23"/>
      <c r="AY17" s="2127"/>
      <c r="AZ17" s="2127"/>
      <c r="BA17" s="2127"/>
      <c r="BB17" s="192"/>
      <c r="BC17" s="192"/>
      <c r="BD17" s="192"/>
      <c r="BE17" s="192"/>
      <c r="BF17" s="192"/>
      <c r="BG17" s="23"/>
      <c r="BH17" s="23"/>
      <c r="BI17" s="23"/>
      <c r="BJ17" s="2127"/>
      <c r="BK17" s="2127"/>
      <c r="BL17" s="2127"/>
      <c r="BM17" s="192"/>
      <c r="BN17" s="192"/>
      <c r="BO17" s="192"/>
      <c r="BP17" s="192"/>
      <c r="BQ17" s="192"/>
      <c r="BR17" s="192"/>
      <c r="BS17" s="192"/>
      <c r="BT17" s="192"/>
      <c r="BU17" s="192"/>
      <c r="BV17" s="192"/>
      <c r="BW17" s="192"/>
      <c r="BX17" s="192"/>
      <c r="BY17" s="192"/>
      <c r="BZ17" s="192"/>
      <c r="CA17" s="192"/>
      <c r="CB17" s="192"/>
      <c r="CC17" s="192"/>
      <c r="CD17" s="3999">
        <v>3701</v>
      </c>
      <c r="CE17" s="3999"/>
      <c r="CF17" s="3999"/>
      <c r="CG17" s="192"/>
      <c r="CH17" s="113"/>
    </row>
    <row r="18" spans="2:86" s="24" customFormat="1" ht="30" customHeight="1">
      <c r="B18" s="610"/>
      <c r="C18" s="319"/>
      <c r="E18" s="23" t="s">
        <v>6</v>
      </c>
      <c r="F18" s="23"/>
      <c r="G18" s="23" t="s">
        <v>2955</v>
      </c>
      <c r="H18" s="23"/>
      <c r="AI18" s="192"/>
      <c r="AJ18" s="192"/>
      <c r="AK18" s="192"/>
      <c r="AL18" s="3696">
        <v>44</v>
      </c>
      <c r="AM18" s="3871"/>
      <c r="AN18" s="4000"/>
      <c r="AO18" s="4001"/>
      <c r="AP18" s="4002"/>
      <c r="AS18" s="320" t="s">
        <v>26</v>
      </c>
      <c r="AT18" s="192"/>
      <c r="AU18" s="192" t="s">
        <v>2804</v>
      </c>
      <c r="AV18" s="192"/>
      <c r="AW18" s="192"/>
      <c r="AX18" s="192"/>
      <c r="AY18" s="192"/>
      <c r="AZ18" s="192"/>
      <c r="BA18" s="192"/>
      <c r="BB18" s="192"/>
      <c r="BC18" s="192"/>
      <c r="BD18" s="192"/>
      <c r="BE18" s="192"/>
      <c r="BF18" s="192"/>
      <c r="BG18" s="192"/>
      <c r="BH18" s="192"/>
      <c r="BI18" s="192"/>
      <c r="BJ18" s="192"/>
      <c r="BK18" s="192"/>
      <c r="BL18" s="192"/>
      <c r="BM18" s="192"/>
      <c r="BN18" s="192"/>
      <c r="BO18" s="192"/>
      <c r="BP18" s="192"/>
      <c r="BV18" s="192"/>
      <c r="CB18" s="3696">
        <v>48</v>
      </c>
      <c r="CC18" s="3871"/>
      <c r="CD18" s="4000"/>
      <c r="CE18" s="4001"/>
      <c r="CF18" s="4002"/>
      <c r="CG18" s="192"/>
      <c r="CH18" s="113"/>
    </row>
    <row r="19" spans="2:86" s="24" customFormat="1" ht="30" customHeight="1">
      <c r="B19" s="610"/>
      <c r="C19" s="319"/>
      <c r="D19" s="192"/>
      <c r="E19" s="23"/>
      <c r="F19" s="23"/>
      <c r="G19" s="23" t="s">
        <v>2800</v>
      </c>
      <c r="H19" s="23"/>
      <c r="AI19" s="192"/>
      <c r="AJ19" s="192"/>
      <c r="AK19" s="192"/>
      <c r="AL19" s="3696"/>
      <c r="AM19" s="3871"/>
      <c r="AN19" s="4003"/>
      <c r="AO19" s="4004"/>
      <c r="AP19" s="4005"/>
      <c r="AS19" s="320"/>
      <c r="AT19" s="192"/>
      <c r="AU19" s="233" t="s">
        <v>1018</v>
      </c>
      <c r="AV19" s="192"/>
      <c r="AW19" s="192"/>
      <c r="AX19" s="192"/>
      <c r="AY19" s="192"/>
      <c r="AZ19" s="192"/>
      <c r="BA19" s="192"/>
      <c r="BB19" s="192"/>
      <c r="BC19" s="192"/>
      <c r="BD19" s="192"/>
      <c r="BE19" s="192"/>
      <c r="BF19" s="192"/>
      <c r="BG19" s="192"/>
      <c r="BH19" s="192"/>
      <c r="BI19" s="192"/>
      <c r="BJ19" s="192"/>
      <c r="BK19" s="192"/>
      <c r="BL19" s="192"/>
      <c r="BM19" s="192"/>
      <c r="BN19" s="192"/>
      <c r="BO19" s="192"/>
      <c r="BP19" s="192"/>
      <c r="BV19" s="192"/>
      <c r="CB19" s="3696"/>
      <c r="CC19" s="3871"/>
      <c r="CD19" s="4003"/>
      <c r="CE19" s="4004"/>
      <c r="CF19" s="4005"/>
      <c r="CG19" s="192"/>
      <c r="CH19" s="113"/>
    </row>
    <row r="20" spans="2:86" s="24" customFormat="1" ht="30" customHeight="1">
      <c r="B20" s="610"/>
      <c r="C20" s="319"/>
      <c r="F20" s="29"/>
      <c r="G20" s="29" t="s">
        <v>1019</v>
      </c>
      <c r="AI20" s="192"/>
      <c r="AJ20" s="192"/>
      <c r="AK20" s="192"/>
      <c r="AL20" s="203"/>
      <c r="AM20" s="203"/>
      <c r="AN20" s="192"/>
      <c r="AO20" s="192"/>
      <c r="AS20" s="320"/>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V20" s="192"/>
      <c r="CB20" s="203"/>
      <c r="CC20" s="203"/>
      <c r="CD20" s="192"/>
      <c r="CE20" s="192"/>
      <c r="CG20" s="192"/>
      <c r="CH20" s="113"/>
    </row>
    <row r="21" spans="2:86" s="24" customFormat="1" ht="30" customHeight="1">
      <c r="B21" s="610"/>
      <c r="C21" s="319"/>
      <c r="AI21" s="192"/>
      <c r="AJ21" s="192"/>
      <c r="AK21" s="192"/>
      <c r="AL21" s="203"/>
      <c r="AM21" s="203"/>
      <c r="AN21" s="192"/>
      <c r="AO21" s="192"/>
      <c r="AS21" s="320"/>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V21" s="192"/>
      <c r="CB21" s="203"/>
      <c r="CC21" s="203"/>
      <c r="CD21" s="192"/>
      <c r="CE21" s="192"/>
      <c r="CG21" s="192"/>
      <c r="CH21" s="113"/>
    </row>
    <row r="22" spans="2:86" s="24" customFormat="1" ht="30" customHeight="1">
      <c r="B22" s="610"/>
      <c r="C22" s="319"/>
      <c r="E22" s="23" t="s">
        <v>7</v>
      </c>
      <c r="F22" s="23"/>
      <c r="G22" s="23" t="s">
        <v>2801</v>
      </c>
      <c r="H22" s="23"/>
      <c r="AI22" s="203"/>
      <c r="AJ22" s="203"/>
      <c r="AK22" s="203"/>
      <c r="AL22" s="3696">
        <v>45</v>
      </c>
      <c r="AM22" s="3871"/>
      <c r="AN22" s="4000"/>
      <c r="AO22" s="4001"/>
      <c r="AP22" s="4002"/>
      <c r="AS22" s="320" t="s">
        <v>28</v>
      </c>
      <c r="AT22" s="192"/>
      <c r="AU22" s="192" t="s">
        <v>2805</v>
      </c>
      <c r="AV22" s="192"/>
      <c r="AW22" s="23"/>
      <c r="AX22" s="23"/>
      <c r="AY22" s="2127"/>
      <c r="AZ22" s="2127"/>
      <c r="BA22" s="2127"/>
      <c r="BB22" s="192"/>
      <c r="BC22" s="192"/>
      <c r="BD22" s="192"/>
      <c r="BE22" s="192"/>
      <c r="BF22" s="192"/>
      <c r="BG22" s="192"/>
      <c r="BH22" s="23"/>
      <c r="BI22" s="23"/>
      <c r="BJ22" s="2127"/>
      <c r="BK22" s="2127"/>
      <c r="BL22" s="2127"/>
      <c r="BM22" s="192"/>
      <c r="BN22" s="192"/>
      <c r="BO22" s="192"/>
      <c r="BP22" s="192"/>
      <c r="BV22" s="192"/>
      <c r="CB22" s="3696">
        <v>49</v>
      </c>
      <c r="CC22" s="3871"/>
      <c r="CD22" s="4000"/>
      <c r="CE22" s="4001"/>
      <c r="CF22" s="4002"/>
      <c r="CG22" s="192"/>
      <c r="CH22" s="113"/>
    </row>
    <row r="23" spans="2:86" s="24" customFormat="1" ht="30" customHeight="1">
      <c r="B23" s="610"/>
      <c r="C23" s="319"/>
      <c r="G23" s="29" t="s">
        <v>2956</v>
      </c>
      <c r="H23" s="29"/>
      <c r="AI23" s="203"/>
      <c r="AJ23" s="203"/>
      <c r="AK23" s="203"/>
      <c r="AL23" s="3696"/>
      <c r="AM23" s="3871"/>
      <c r="AN23" s="4003"/>
      <c r="AO23" s="4004"/>
      <c r="AP23" s="4005"/>
      <c r="AS23" s="320"/>
      <c r="AT23" s="192"/>
      <c r="AU23" s="233" t="s">
        <v>1020</v>
      </c>
      <c r="AV23" s="23"/>
      <c r="AW23" s="23"/>
      <c r="AX23" s="23"/>
      <c r="AY23" s="2127"/>
      <c r="AZ23" s="2127"/>
      <c r="BA23" s="2127"/>
      <c r="BB23" s="192"/>
      <c r="BC23" s="192"/>
      <c r="BD23" s="192"/>
      <c r="BE23" s="192"/>
      <c r="BF23" s="192"/>
      <c r="BG23" s="23"/>
      <c r="BH23" s="23"/>
      <c r="BI23" s="23"/>
      <c r="BJ23" s="2127"/>
      <c r="BK23" s="2127"/>
      <c r="BL23" s="2127"/>
      <c r="BM23" s="192"/>
      <c r="BN23" s="192"/>
      <c r="BO23" s="192"/>
      <c r="BP23" s="192"/>
      <c r="BV23" s="192"/>
      <c r="CB23" s="3696"/>
      <c r="CC23" s="3871"/>
      <c r="CD23" s="4003"/>
      <c r="CE23" s="4004"/>
      <c r="CF23" s="4005"/>
      <c r="CG23" s="192"/>
      <c r="CH23" s="113"/>
    </row>
    <row r="24" spans="2:86" s="24" customFormat="1" ht="30" customHeight="1">
      <c r="B24" s="610"/>
      <c r="C24" s="319"/>
      <c r="AI24" s="192"/>
      <c r="AJ24" s="192"/>
      <c r="AK24" s="192"/>
      <c r="AL24" s="203"/>
      <c r="AM24" s="203"/>
      <c r="AN24" s="192"/>
      <c r="AO24" s="192"/>
      <c r="AS24" s="320"/>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V24" s="192"/>
      <c r="CB24" s="203"/>
      <c r="CC24" s="203"/>
      <c r="CD24" s="192"/>
      <c r="CE24" s="192"/>
      <c r="CG24" s="192"/>
      <c r="CH24" s="113"/>
    </row>
    <row r="25" spans="2:86" s="24" customFormat="1" ht="30" customHeight="1">
      <c r="B25" s="610"/>
      <c r="C25" s="319"/>
      <c r="E25" s="23" t="s">
        <v>8</v>
      </c>
      <c r="F25" s="23"/>
      <c r="G25" s="23" t="s">
        <v>2802</v>
      </c>
      <c r="H25" s="23"/>
      <c r="AI25" s="203"/>
      <c r="AJ25" s="203"/>
      <c r="AK25" s="203"/>
      <c r="AL25" s="3696">
        <v>46</v>
      </c>
      <c r="AM25" s="3871"/>
      <c r="AN25" s="4000"/>
      <c r="AO25" s="4001"/>
      <c r="AP25" s="4002"/>
      <c r="AS25" s="320" t="s">
        <v>30</v>
      </c>
      <c r="AT25" s="192"/>
      <c r="AU25" s="192" t="s">
        <v>2806</v>
      </c>
      <c r="AV25" s="192"/>
      <c r="AW25" s="23"/>
      <c r="AX25" s="23"/>
      <c r="AY25" s="2127"/>
      <c r="AZ25" s="2127"/>
      <c r="BA25" s="2127"/>
      <c r="BB25" s="192"/>
      <c r="BC25" s="192"/>
      <c r="BD25" s="192"/>
      <c r="BE25" s="192"/>
      <c r="BF25" s="192"/>
      <c r="BG25" s="192"/>
      <c r="BH25" s="23"/>
      <c r="BI25" s="23"/>
      <c r="BJ25" s="2127"/>
      <c r="BK25" s="2127"/>
      <c r="BL25" s="2127"/>
      <c r="BM25" s="192"/>
      <c r="BN25" s="192"/>
      <c r="BO25" s="192"/>
      <c r="BP25" s="192"/>
      <c r="BV25" s="192"/>
      <c r="CB25" s="3696">
        <v>50</v>
      </c>
      <c r="CC25" s="3871"/>
      <c r="CD25" s="4000"/>
      <c r="CE25" s="4001"/>
      <c r="CF25" s="4002"/>
      <c r="CG25" s="192"/>
      <c r="CH25" s="113"/>
    </row>
    <row r="26" spans="2:86" s="24" customFormat="1" ht="30" customHeight="1">
      <c r="B26" s="610"/>
      <c r="C26" s="319"/>
      <c r="G26" s="29" t="s">
        <v>1022</v>
      </c>
      <c r="H26" s="29"/>
      <c r="AI26" s="203"/>
      <c r="AJ26" s="203"/>
      <c r="AK26" s="203"/>
      <c r="AL26" s="3696"/>
      <c r="AM26" s="3871"/>
      <c r="AN26" s="4003"/>
      <c r="AO26" s="4004"/>
      <c r="AP26" s="4005"/>
      <c r="AS26" s="320"/>
      <c r="AT26" s="192"/>
      <c r="AU26" s="233" t="s">
        <v>1021</v>
      </c>
      <c r="AV26" s="23"/>
      <c r="AW26" s="23"/>
      <c r="AX26" s="23"/>
      <c r="AY26" s="2127"/>
      <c r="AZ26" s="2127"/>
      <c r="BA26" s="2127"/>
      <c r="BB26" s="192"/>
      <c r="BC26" s="192"/>
      <c r="BD26" s="192"/>
      <c r="BE26" s="192"/>
      <c r="BF26" s="192"/>
      <c r="BG26" s="23"/>
      <c r="BH26" s="23"/>
      <c r="BI26" s="23"/>
      <c r="BJ26" s="2127"/>
      <c r="BK26" s="2127"/>
      <c r="BL26" s="2127"/>
      <c r="BM26" s="192"/>
      <c r="BN26" s="192"/>
      <c r="BO26" s="192"/>
      <c r="BP26" s="192"/>
      <c r="BV26" s="192"/>
      <c r="CB26" s="3696"/>
      <c r="CC26" s="3871"/>
      <c r="CD26" s="4003"/>
      <c r="CE26" s="4004"/>
      <c r="CF26" s="4005"/>
      <c r="CG26" s="192"/>
      <c r="CH26" s="113"/>
    </row>
    <row r="27" spans="2:86" s="24" customFormat="1" ht="30" customHeight="1">
      <c r="B27" s="610"/>
      <c r="C27" s="312"/>
      <c r="D27" s="313"/>
      <c r="E27" s="549"/>
      <c r="G27" s="549"/>
      <c r="H27" s="549"/>
      <c r="I27" s="549"/>
      <c r="J27" s="551"/>
      <c r="K27" s="551"/>
      <c r="L27" s="551"/>
      <c r="M27" s="551"/>
      <c r="N27" s="551"/>
      <c r="O27" s="551"/>
      <c r="P27" s="551"/>
      <c r="Q27" s="551"/>
      <c r="AI27" s="192"/>
      <c r="AJ27" s="192"/>
      <c r="AK27" s="192"/>
      <c r="AL27" s="203"/>
      <c r="AM27" s="203"/>
      <c r="AN27" s="192"/>
      <c r="AO27" s="192"/>
      <c r="AS27" s="320"/>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V27" s="192"/>
      <c r="CB27" s="203"/>
      <c r="CC27" s="203"/>
      <c r="CD27" s="192"/>
      <c r="CE27" s="192"/>
      <c r="CG27" s="192"/>
      <c r="CH27" s="113"/>
    </row>
    <row r="28" spans="2:86" s="24" customFormat="1" ht="30" customHeight="1">
      <c r="B28" s="610"/>
      <c r="C28" s="312"/>
      <c r="D28" s="192"/>
      <c r="E28" s="23" t="s">
        <v>9</v>
      </c>
      <c r="F28" s="23"/>
      <c r="G28" s="23" t="s">
        <v>2803</v>
      </c>
      <c r="H28" s="23"/>
      <c r="AI28" s="203"/>
      <c r="AJ28" s="203"/>
      <c r="AK28" s="203"/>
      <c r="AL28" s="3696">
        <v>47</v>
      </c>
      <c r="AM28" s="3871"/>
      <c r="AN28" s="4000"/>
      <c r="AO28" s="4001"/>
      <c r="AP28" s="4002"/>
      <c r="AS28" s="320" t="s">
        <v>32</v>
      </c>
      <c r="AU28" s="192" t="s">
        <v>1195</v>
      </c>
      <c r="AV28" s="192"/>
      <c r="AW28" s="23"/>
      <c r="AX28" s="23"/>
      <c r="AY28" s="2127"/>
      <c r="AZ28" s="2127"/>
      <c r="BA28" s="2127"/>
      <c r="BB28" s="192"/>
      <c r="BC28" s="192"/>
      <c r="BD28" s="192"/>
      <c r="BE28" s="192"/>
      <c r="BF28" s="192"/>
      <c r="BG28" s="192"/>
      <c r="BH28" s="23"/>
      <c r="BI28" s="23"/>
      <c r="BJ28" s="2127"/>
      <c r="BK28" s="2127"/>
      <c r="BL28" s="2127"/>
      <c r="BM28" s="192"/>
      <c r="BN28" s="192"/>
      <c r="BO28" s="192"/>
      <c r="BP28" s="192"/>
      <c r="CB28" s="3696">
        <v>51</v>
      </c>
      <c r="CC28" s="3871"/>
      <c r="CD28" s="4000"/>
      <c r="CE28" s="4001"/>
      <c r="CF28" s="4002"/>
      <c r="CH28" s="113"/>
    </row>
    <row r="29" spans="2:86" s="24" customFormat="1" ht="30" customHeight="1">
      <c r="B29" s="610"/>
      <c r="C29" s="67"/>
      <c r="F29" s="29"/>
      <c r="G29" s="29" t="s">
        <v>1024</v>
      </c>
      <c r="AI29" s="203"/>
      <c r="AJ29" s="203"/>
      <c r="AK29" s="203"/>
      <c r="AL29" s="3696"/>
      <c r="AM29" s="3871"/>
      <c r="AN29" s="4003"/>
      <c r="AO29" s="4004"/>
      <c r="AP29" s="4005"/>
      <c r="AS29" s="320"/>
      <c r="AT29" s="67"/>
      <c r="AU29" s="233" t="s">
        <v>1023</v>
      </c>
      <c r="AV29" s="23"/>
      <c r="AW29" s="23"/>
      <c r="AX29" s="23"/>
      <c r="AY29" s="2127"/>
      <c r="AZ29" s="2127"/>
      <c r="BA29" s="2127"/>
      <c r="BB29" s="192"/>
      <c r="BC29" s="192"/>
      <c r="BD29" s="192"/>
      <c r="BE29" s="192"/>
      <c r="BF29" s="192"/>
      <c r="BG29" s="23"/>
      <c r="BH29" s="23"/>
      <c r="BI29" s="23"/>
      <c r="BJ29" s="2127"/>
      <c r="BK29" s="2127"/>
      <c r="BL29" s="2127"/>
      <c r="BM29" s="192"/>
      <c r="BN29" s="192"/>
      <c r="BO29" s="192"/>
      <c r="BP29" s="192"/>
      <c r="BV29" s="67"/>
      <c r="CB29" s="3696"/>
      <c r="CC29" s="3871"/>
      <c r="CD29" s="4003"/>
      <c r="CE29" s="4004"/>
      <c r="CF29" s="4005"/>
      <c r="CH29" s="113"/>
    </row>
    <row r="30" spans="2:86" s="24" customFormat="1" ht="30" customHeight="1">
      <c r="B30" s="610"/>
      <c r="C30" s="67"/>
      <c r="AI30" s="192"/>
      <c r="AJ30" s="192"/>
      <c r="AK30" s="192"/>
      <c r="AL30" s="192"/>
      <c r="AM30" s="192"/>
      <c r="AN30" s="192"/>
      <c r="AO30" s="192"/>
      <c r="AP30" s="192"/>
      <c r="AQ30" s="192"/>
      <c r="AR30" s="192"/>
      <c r="AS30" s="67"/>
      <c r="AT30" s="67"/>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67"/>
      <c r="BS30" s="67"/>
      <c r="BT30" s="67"/>
      <c r="BU30" s="67"/>
      <c r="BV30" s="67"/>
      <c r="BW30" s="67"/>
      <c r="BX30" s="67"/>
      <c r="BY30" s="67"/>
      <c r="BZ30" s="67"/>
      <c r="CA30" s="67"/>
      <c r="CB30" s="67"/>
      <c r="CC30" s="67"/>
      <c r="CD30" s="67"/>
      <c r="CE30" s="67"/>
      <c r="CF30" s="67"/>
      <c r="CH30" s="113"/>
    </row>
    <row r="31" spans="2:86" s="24" customFormat="1" ht="30" customHeight="1">
      <c r="B31" s="611"/>
      <c r="C31" s="617"/>
      <c r="D31" s="283"/>
      <c r="E31" s="286"/>
      <c r="F31" s="287"/>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3"/>
      <c r="AJ31" s="283"/>
      <c r="AK31" s="283"/>
      <c r="AL31" s="283"/>
      <c r="AM31" s="283"/>
      <c r="AN31" s="2143"/>
      <c r="AO31" s="2143"/>
      <c r="AP31" s="2143"/>
      <c r="AQ31" s="283"/>
      <c r="AR31" s="283"/>
      <c r="AS31" s="617"/>
      <c r="AT31" s="617"/>
      <c r="AU31" s="283"/>
      <c r="AV31" s="283"/>
      <c r="AW31" s="287"/>
      <c r="AX31" s="287"/>
      <c r="AY31" s="2143"/>
      <c r="AZ31" s="2143"/>
      <c r="BA31" s="2143"/>
      <c r="BB31" s="283"/>
      <c r="BC31" s="283"/>
      <c r="BD31" s="283"/>
      <c r="BE31" s="283"/>
      <c r="BF31" s="283"/>
      <c r="BG31" s="4030"/>
      <c r="BH31" s="3740"/>
      <c r="BI31" s="3740"/>
      <c r="BJ31" s="3847"/>
      <c r="BK31" s="3847"/>
      <c r="BL31" s="3847"/>
      <c r="BM31" s="283"/>
      <c r="BN31" s="283"/>
      <c r="BO31" s="283"/>
      <c r="BP31" s="283"/>
      <c r="BQ31" s="283"/>
      <c r="BR31" s="617"/>
      <c r="BS31" s="617"/>
      <c r="BT31" s="617"/>
      <c r="BU31" s="617"/>
      <c r="BV31" s="617"/>
      <c r="BW31" s="617"/>
      <c r="BX31" s="617"/>
      <c r="BY31" s="617"/>
      <c r="BZ31" s="617"/>
      <c r="CA31" s="617"/>
      <c r="CB31" s="617"/>
      <c r="CC31" s="617"/>
      <c r="CD31" s="617"/>
      <c r="CE31" s="617"/>
      <c r="CF31" s="617"/>
      <c r="CG31" s="286"/>
      <c r="CH31" s="612"/>
    </row>
    <row r="32" spans="2:86" s="24" customFormat="1" ht="30" customHeight="1">
      <c r="B32" s="610"/>
      <c r="C32" s="3661" t="s">
        <v>979</v>
      </c>
      <c r="D32" s="3662"/>
      <c r="E32" s="3662"/>
      <c r="F32" s="3662"/>
      <c r="G32" s="3662"/>
      <c r="H32" s="3662"/>
      <c r="I32" s="3662"/>
      <c r="J32" s="3662"/>
      <c r="K32" s="3662"/>
      <c r="L32" s="3662"/>
      <c r="M32" s="3662"/>
      <c r="N32" s="3663"/>
      <c r="O32" s="3667" t="s">
        <v>528</v>
      </c>
      <c r="P32" s="3668"/>
      <c r="Q32" s="3669"/>
      <c r="R32" s="20"/>
      <c r="S32" s="101" t="s">
        <v>2807</v>
      </c>
      <c r="T32" s="23"/>
      <c r="U32" s="23"/>
      <c r="V32" s="23"/>
      <c r="W32" s="23"/>
      <c r="X32" s="23"/>
      <c r="Y32" s="23"/>
      <c r="Z32" s="23"/>
      <c r="AA32" s="23"/>
      <c r="AB32" s="23"/>
      <c r="AC32" s="23"/>
      <c r="AD32" s="23"/>
      <c r="AE32" s="23"/>
      <c r="AF32" s="23"/>
      <c r="AG32" s="23"/>
      <c r="AH32" s="23"/>
      <c r="AI32" s="23"/>
      <c r="AJ32" s="23"/>
      <c r="AK32" s="20"/>
      <c r="AL32" s="20"/>
      <c r="AM32" s="20"/>
      <c r="AN32" s="20"/>
      <c r="AO32" s="101"/>
      <c r="AP32" s="101"/>
      <c r="AQ32" s="101"/>
      <c r="AR32" s="98"/>
      <c r="AS32" s="98"/>
      <c r="AT32" s="98"/>
      <c r="AU32" s="98"/>
      <c r="AV32" s="102"/>
      <c r="AW32" s="23"/>
      <c r="AX32" s="23"/>
      <c r="AY32" s="2127"/>
      <c r="AZ32" s="2127"/>
      <c r="BA32" s="2127"/>
      <c r="BB32" s="192"/>
      <c r="BC32" s="192"/>
      <c r="BD32" s="192"/>
      <c r="BE32" s="192"/>
      <c r="BF32" s="192"/>
      <c r="BG32" s="3743"/>
      <c r="BH32" s="3743"/>
      <c r="BI32" s="3743"/>
      <c r="BJ32" s="3842"/>
      <c r="BK32" s="3842"/>
      <c r="BL32" s="3842"/>
      <c r="BM32" s="192"/>
      <c r="BN32" s="192"/>
      <c r="BO32" s="192"/>
      <c r="BP32" s="192"/>
      <c r="BQ32" s="192"/>
      <c r="BR32" s="67"/>
      <c r="BS32" s="67"/>
      <c r="BT32" s="67"/>
      <c r="BU32" s="67"/>
      <c r="BV32" s="67"/>
      <c r="BW32" s="67"/>
      <c r="BX32" s="67"/>
      <c r="BY32" s="67"/>
      <c r="BZ32" s="67"/>
      <c r="CA32" s="67"/>
      <c r="CB32" s="67"/>
      <c r="CC32" s="67"/>
      <c r="CD32" s="67"/>
      <c r="CE32" s="67"/>
      <c r="CF32" s="67"/>
      <c r="CH32" s="113"/>
    </row>
    <row r="33" spans="2:86" s="24" customFormat="1" ht="30" customHeight="1">
      <c r="B33" s="610"/>
      <c r="C33" s="3664"/>
      <c r="D33" s="3665"/>
      <c r="E33" s="3665"/>
      <c r="F33" s="3665"/>
      <c r="G33" s="3665"/>
      <c r="H33" s="3665"/>
      <c r="I33" s="3665"/>
      <c r="J33" s="3665"/>
      <c r="K33" s="3665"/>
      <c r="L33" s="3665"/>
      <c r="M33" s="3665"/>
      <c r="N33" s="3666"/>
      <c r="O33" s="3670"/>
      <c r="P33" s="3671"/>
      <c r="Q33" s="3672"/>
      <c r="R33" s="20"/>
      <c r="S33" s="105" t="s">
        <v>2808</v>
      </c>
      <c r="T33" s="23"/>
      <c r="U33" s="23"/>
      <c r="V33" s="23"/>
      <c r="W33" s="23"/>
      <c r="X33" s="23"/>
      <c r="Y33" s="23"/>
      <c r="Z33" s="23"/>
      <c r="AA33" s="23"/>
      <c r="AB33" s="23"/>
      <c r="AC33" s="23"/>
      <c r="AD33" s="23"/>
      <c r="AE33" s="23"/>
      <c r="AF33" s="23"/>
      <c r="AG33" s="23"/>
      <c r="AH33" s="23"/>
      <c r="AI33" s="23"/>
      <c r="AJ33" s="23"/>
      <c r="AK33" s="20"/>
      <c r="AL33" s="20"/>
      <c r="AM33" s="20"/>
      <c r="AN33" s="20"/>
      <c r="AO33" s="101"/>
      <c r="AP33" s="101"/>
      <c r="AQ33" s="101"/>
      <c r="AR33" s="98"/>
      <c r="AS33" s="98"/>
      <c r="AT33" s="98"/>
      <c r="AU33" s="98"/>
      <c r="AV33" s="98"/>
      <c r="AW33" s="192"/>
      <c r="AX33" s="192"/>
      <c r="AY33" s="192"/>
      <c r="AZ33" s="192"/>
      <c r="BA33" s="192"/>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H33" s="113"/>
    </row>
    <row r="34" spans="2:86" s="24" customFormat="1" ht="30" customHeight="1">
      <c r="B34" s="610"/>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192"/>
      <c r="AJ34" s="192"/>
      <c r="AK34" s="192"/>
      <c r="AL34" s="192"/>
      <c r="AM34" s="192"/>
      <c r="AN34" s="192"/>
      <c r="AO34" s="192"/>
      <c r="AP34" s="192"/>
      <c r="AQ34" s="192"/>
      <c r="AR34" s="192"/>
      <c r="AS34" s="67"/>
      <c r="AT34" s="67"/>
      <c r="AU34" s="67"/>
      <c r="AV34" s="192"/>
      <c r="AW34" s="192"/>
      <c r="AX34" s="192"/>
      <c r="AY34" s="192"/>
      <c r="AZ34" s="192"/>
      <c r="BA34" s="192"/>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H34" s="113"/>
    </row>
    <row r="35" spans="2:86" s="24" customFormat="1" ht="30" customHeight="1">
      <c r="B35" s="610"/>
      <c r="C35" s="67" t="s">
        <v>546</v>
      </c>
      <c r="D35" s="67" t="s">
        <v>2809</v>
      </c>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192"/>
      <c r="AJ35" s="192"/>
      <c r="AK35" s="192"/>
      <c r="AL35" s="192"/>
      <c r="AM35" s="192"/>
      <c r="AN35" s="192"/>
      <c r="AO35" s="192"/>
      <c r="AP35" s="192"/>
      <c r="AQ35" s="192"/>
      <c r="AR35" s="192"/>
      <c r="AS35" s="67"/>
      <c r="AT35" s="67"/>
      <c r="AU35" s="67"/>
      <c r="AV35" s="192"/>
      <c r="AW35" s="192"/>
      <c r="AX35" s="192"/>
      <c r="AY35" s="192"/>
      <c r="AZ35" s="192"/>
      <c r="BA35" s="192"/>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H35" s="113"/>
    </row>
    <row r="36" spans="2:86" ht="30" customHeight="1">
      <c r="B36" s="100"/>
      <c r="C36" s="609"/>
      <c r="D36" s="108" t="s">
        <v>2810</v>
      </c>
      <c r="E36" s="2"/>
      <c r="F36" s="2"/>
      <c r="G36" s="2"/>
      <c r="H36" s="2"/>
      <c r="I36" s="2"/>
      <c r="J36" s="2"/>
      <c r="K36" s="2"/>
      <c r="L36" s="2"/>
      <c r="M36" s="2"/>
      <c r="N36" s="2"/>
      <c r="O36" s="608"/>
      <c r="P36" s="608"/>
      <c r="Q36" s="608"/>
      <c r="R36" s="20"/>
      <c r="S36" s="223"/>
      <c r="T36" s="23"/>
      <c r="U36" s="23"/>
      <c r="V36" s="23"/>
      <c r="W36" s="23"/>
      <c r="X36" s="23"/>
      <c r="Y36" s="23"/>
      <c r="Z36" s="23"/>
      <c r="AA36" s="23"/>
      <c r="AB36" s="23"/>
      <c r="AC36" s="23"/>
      <c r="AD36" s="23"/>
      <c r="AE36" s="23"/>
      <c r="AF36" s="23"/>
      <c r="AG36" s="23"/>
      <c r="AH36" s="23"/>
      <c r="AI36" s="23"/>
      <c r="AJ36" s="23"/>
      <c r="AK36" s="20"/>
      <c r="AL36" s="20"/>
      <c r="AM36" s="20"/>
      <c r="AN36" s="20"/>
      <c r="AO36" s="101"/>
      <c r="AP36" s="101"/>
      <c r="AQ36" s="101"/>
      <c r="BX36" s="3743"/>
      <c r="BY36" s="3743"/>
      <c r="BZ36" s="3743"/>
      <c r="CA36" s="3743"/>
      <c r="CB36" s="3743"/>
      <c r="CC36" s="3743"/>
      <c r="CD36" s="3743"/>
      <c r="CE36" s="3743"/>
      <c r="CF36" s="3743"/>
      <c r="CH36" s="103"/>
    </row>
    <row r="37" spans="2:86" s="24" customFormat="1" ht="30" customHeight="1">
      <c r="B37" s="610"/>
      <c r="C37" s="1126"/>
      <c r="D37" s="313"/>
      <c r="F37" s="549"/>
      <c r="G37" s="549"/>
      <c r="H37" s="549"/>
      <c r="I37" s="549"/>
      <c r="J37" s="551"/>
      <c r="K37" s="551"/>
      <c r="L37" s="551"/>
      <c r="M37" s="551"/>
      <c r="P37" s="551"/>
      <c r="Q37" s="551"/>
      <c r="BX37" s="3897"/>
      <c r="BY37" s="3897"/>
      <c r="BZ37" s="3897"/>
      <c r="CA37" s="3897"/>
      <c r="CB37" s="3897"/>
      <c r="CC37" s="3897"/>
      <c r="CD37" s="3897"/>
      <c r="CE37" s="3897"/>
      <c r="CF37" s="3897"/>
      <c r="CH37" s="113"/>
    </row>
    <row r="38" spans="2:86" s="24" customFormat="1" ht="30" customHeight="1">
      <c r="B38" s="610"/>
      <c r="C38" s="312"/>
      <c r="D38" s="2145"/>
      <c r="E38" s="3889">
        <v>400001</v>
      </c>
      <c r="F38" s="3889"/>
      <c r="G38" s="3889"/>
      <c r="H38" s="3889"/>
      <c r="I38" s="3889"/>
      <c r="J38" s="644"/>
      <c r="K38" s="644"/>
      <c r="L38" s="644"/>
      <c r="M38" s="644"/>
      <c r="N38" s="644"/>
      <c r="O38" s="644"/>
      <c r="P38" s="644"/>
      <c r="Q38" s="644"/>
      <c r="R38" s="644"/>
      <c r="S38" s="644"/>
      <c r="T38" s="644"/>
      <c r="U38" s="644"/>
      <c r="V38" s="2145"/>
      <c r="W38" s="2145"/>
      <c r="X38" s="2145"/>
      <c r="Y38" s="644"/>
      <c r="Z38" s="644"/>
      <c r="AA38" s="644"/>
      <c r="AB38" s="644"/>
      <c r="AC38" s="644"/>
      <c r="AD38" s="644"/>
      <c r="AE38" s="644"/>
      <c r="AF38" s="644"/>
      <c r="BX38" s="3874"/>
      <c r="BY38" s="3874"/>
      <c r="BZ38" s="3874"/>
      <c r="CA38" s="3874"/>
      <c r="CB38" s="3874"/>
      <c r="CC38" s="3874"/>
      <c r="CD38" s="3874"/>
      <c r="CE38" s="3874"/>
      <c r="CF38" s="3874"/>
      <c r="CH38" s="113"/>
    </row>
    <row r="39" spans="2:86" s="24" customFormat="1" ht="30" customHeight="1">
      <c r="B39" s="610"/>
      <c r="C39" s="312"/>
      <c r="D39" s="3753" t="s">
        <v>21</v>
      </c>
      <c r="E39" s="3754"/>
      <c r="F39" s="3676"/>
      <c r="G39" s="3677"/>
      <c r="H39" s="3678"/>
      <c r="I39" s="697"/>
      <c r="J39" s="3755" t="s">
        <v>1184</v>
      </c>
      <c r="K39" s="3755"/>
      <c r="L39" s="3755"/>
      <c r="M39" s="3755"/>
      <c r="N39" s="3755"/>
      <c r="O39" s="3755"/>
      <c r="P39" s="3755"/>
      <c r="Q39" s="3755"/>
      <c r="R39" s="697"/>
      <c r="S39" s="3753" t="s">
        <v>22</v>
      </c>
      <c r="T39" s="3754"/>
      <c r="U39" s="3676"/>
      <c r="V39" s="3677"/>
      <c r="W39" s="3678"/>
      <c r="X39" s="697"/>
      <c r="Y39" s="3755" t="s">
        <v>1185</v>
      </c>
      <c r="Z39" s="3755"/>
      <c r="AA39" s="3755"/>
      <c r="AB39" s="3755"/>
      <c r="AC39" s="3755"/>
      <c r="AD39" s="3755"/>
      <c r="AE39" s="3755"/>
      <c r="AF39" s="3755"/>
      <c r="CD39" s="192"/>
      <c r="CH39" s="113"/>
    </row>
    <row r="40" spans="2:86" s="24" customFormat="1" ht="30" customHeight="1">
      <c r="B40" s="610"/>
      <c r="C40" s="312"/>
      <c r="D40" s="2734"/>
      <c r="E40" s="3754"/>
      <c r="F40" s="3679"/>
      <c r="G40" s="3680"/>
      <c r="H40" s="3681"/>
      <c r="I40" s="697"/>
      <c r="J40" s="3755"/>
      <c r="K40" s="3755"/>
      <c r="L40" s="3755"/>
      <c r="M40" s="3755"/>
      <c r="N40" s="3755"/>
      <c r="O40" s="3755"/>
      <c r="P40" s="3755"/>
      <c r="Q40" s="3755"/>
      <c r="R40" s="697"/>
      <c r="S40" s="2734"/>
      <c r="T40" s="3754"/>
      <c r="U40" s="3679"/>
      <c r="V40" s="3680"/>
      <c r="W40" s="3681"/>
      <c r="X40" s="697"/>
      <c r="Y40" s="3755"/>
      <c r="Z40" s="3755"/>
      <c r="AA40" s="3755"/>
      <c r="AB40" s="3755"/>
      <c r="AC40" s="3755"/>
      <c r="AD40" s="3755"/>
      <c r="AE40" s="3755"/>
      <c r="AF40" s="3755"/>
      <c r="BU40" s="3696"/>
      <c r="BV40" s="3743"/>
      <c r="BW40" s="3743"/>
      <c r="BX40" s="3928"/>
      <c r="BY40" s="3928"/>
      <c r="BZ40" s="3928"/>
      <c r="CA40" s="3928"/>
      <c r="CB40" s="3928"/>
      <c r="CC40" s="3928"/>
      <c r="CD40" s="3928"/>
      <c r="CE40" s="3928"/>
      <c r="CF40" s="3928"/>
      <c r="CH40" s="113"/>
    </row>
    <row r="41" spans="2:86" s="24" customFormat="1" ht="30" customHeight="1">
      <c r="B41" s="610"/>
      <c r="C41" s="312"/>
      <c r="D41" s="313"/>
      <c r="F41" s="131"/>
      <c r="G41" s="549"/>
      <c r="H41" s="549"/>
      <c r="I41" s="549"/>
      <c r="J41" s="551"/>
      <c r="K41" s="551"/>
      <c r="L41" s="551"/>
      <c r="M41" s="551"/>
      <c r="P41" s="551"/>
      <c r="Q41" s="551"/>
      <c r="BU41" s="3743"/>
      <c r="BV41" s="3743"/>
      <c r="BW41" s="3743"/>
      <c r="BX41" s="3928"/>
      <c r="BY41" s="3928"/>
      <c r="BZ41" s="3928"/>
      <c r="CA41" s="3928"/>
      <c r="CB41" s="3928"/>
      <c r="CC41" s="3928"/>
      <c r="CD41" s="3928"/>
      <c r="CE41" s="3928"/>
      <c r="CF41" s="3928"/>
      <c r="CH41" s="113"/>
    </row>
    <row r="42" spans="2:86" s="24" customFormat="1" ht="30" customHeight="1">
      <c r="B42" s="611"/>
      <c r="C42" s="2191"/>
      <c r="D42" s="232"/>
      <c r="E42" s="286"/>
      <c r="F42" s="2192"/>
      <c r="G42" s="1824"/>
      <c r="H42" s="1824"/>
      <c r="I42" s="1824"/>
      <c r="J42" s="554"/>
      <c r="K42" s="554"/>
      <c r="L42" s="554"/>
      <c r="M42" s="554"/>
      <c r="N42" s="286"/>
      <c r="O42" s="286"/>
      <c r="P42" s="554"/>
      <c r="Q42" s="554"/>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7"/>
      <c r="BV42" s="287"/>
      <c r="BW42" s="287"/>
      <c r="BX42" s="2193"/>
      <c r="BY42" s="2193"/>
      <c r="BZ42" s="2193"/>
      <c r="CA42" s="2193"/>
      <c r="CB42" s="2193"/>
      <c r="CC42" s="2193"/>
      <c r="CD42" s="2193"/>
      <c r="CE42" s="2193"/>
      <c r="CF42" s="2193"/>
      <c r="CG42" s="286"/>
      <c r="CH42" s="612"/>
    </row>
    <row r="43" spans="2:86" s="24" customFormat="1" ht="30" customHeight="1">
      <c r="B43" s="610"/>
      <c r="C43" s="1126" t="s">
        <v>2811</v>
      </c>
      <c r="D43" s="313" t="s">
        <v>1196</v>
      </c>
      <c r="F43" s="313"/>
      <c r="G43" s="549"/>
      <c r="H43" s="549"/>
      <c r="I43" s="549"/>
      <c r="J43" s="551"/>
      <c r="K43" s="551"/>
      <c r="L43" s="551"/>
      <c r="M43" s="551"/>
      <c r="P43" s="551"/>
      <c r="Q43" s="551"/>
      <c r="BU43" s="3696"/>
      <c r="BV43" s="3743"/>
      <c r="BW43" s="3743"/>
      <c r="BX43" s="3928"/>
      <c r="BY43" s="3928"/>
      <c r="BZ43" s="3928"/>
      <c r="CA43" s="3928"/>
      <c r="CB43" s="3928"/>
      <c r="CC43" s="3928"/>
      <c r="CD43" s="3928"/>
      <c r="CE43" s="3928"/>
      <c r="CF43" s="3928"/>
      <c r="CH43" s="113"/>
    </row>
    <row r="44" spans="2:86" s="24" customFormat="1" ht="30" customHeight="1">
      <c r="B44" s="610"/>
      <c r="C44" s="312"/>
      <c r="D44" s="131" t="s">
        <v>2957</v>
      </c>
      <c r="F44" s="131"/>
      <c r="G44" s="549"/>
      <c r="H44" s="549"/>
      <c r="I44" s="549"/>
      <c r="J44" s="551"/>
      <c r="K44" s="551"/>
      <c r="L44" s="551"/>
      <c r="M44" s="551"/>
      <c r="P44" s="551"/>
      <c r="Q44" s="551"/>
      <c r="BU44" s="3743"/>
      <c r="BV44" s="3743"/>
      <c r="BW44" s="3743"/>
      <c r="BX44" s="3928"/>
      <c r="BY44" s="3928"/>
      <c r="BZ44" s="3928"/>
      <c r="CA44" s="3928"/>
      <c r="CB44" s="3928"/>
      <c r="CC44" s="3928"/>
      <c r="CD44" s="3928"/>
      <c r="CE44" s="3928"/>
      <c r="CF44" s="3928"/>
      <c r="CH44" s="113"/>
    </row>
    <row r="45" spans="2:86" s="24" customFormat="1" ht="30" customHeight="1" thickBot="1">
      <c r="B45" s="610"/>
      <c r="C45" s="312"/>
      <c r="D45" s="313"/>
      <c r="F45" s="549"/>
      <c r="G45" s="549"/>
      <c r="H45" s="549"/>
      <c r="I45" s="549"/>
      <c r="J45" s="551"/>
      <c r="K45" s="551"/>
      <c r="L45" s="551"/>
      <c r="M45" s="551"/>
      <c r="P45" s="551"/>
      <c r="Q45" s="551"/>
      <c r="CH45" s="113"/>
    </row>
    <row r="46" spans="2:86" s="24" customFormat="1" ht="30" customHeight="1" thickBot="1">
      <c r="B46" s="610"/>
      <c r="C46" s="312"/>
      <c r="D46" s="4014" t="s">
        <v>2815</v>
      </c>
      <c r="E46" s="4014"/>
      <c r="F46" s="4014"/>
      <c r="G46" s="4014"/>
      <c r="H46" s="4014"/>
      <c r="I46" s="4014"/>
      <c r="J46" s="4014"/>
      <c r="K46" s="4014"/>
      <c r="L46" s="4014"/>
      <c r="M46" s="4014"/>
      <c r="N46" s="4014"/>
      <c r="O46" s="4014"/>
      <c r="P46" s="4014"/>
      <c r="Q46" s="4014"/>
      <c r="R46" s="4014"/>
      <c r="S46" s="4014"/>
      <c r="T46" s="4014"/>
      <c r="U46" s="4014"/>
      <c r="V46" s="4014"/>
      <c r="W46" s="4014"/>
      <c r="X46" s="4014"/>
      <c r="Y46" s="4014"/>
      <c r="Z46" s="4014"/>
      <c r="AA46" s="4014"/>
      <c r="AB46" s="4014"/>
      <c r="AC46" s="4014"/>
      <c r="AD46" s="4014"/>
      <c r="AE46" s="4014"/>
      <c r="AF46" s="4014"/>
      <c r="AG46" s="4014"/>
      <c r="AH46" s="4014"/>
      <c r="AI46" s="4014"/>
      <c r="AJ46" s="4014"/>
      <c r="AK46" s="4014"/>
      <c r="AL46" s="4014"/>
      <c r="AM46" s="4014"/>
      <c r="AN46" s="4014"/>
      <c r="AO46" s="4014"/>
      <c r="AP46" s="4014"/>
      <c r="AQ46" s="4014"/>
      <c r="AR46" s="4014"/>
      <c r="AS46" s="4014"/>
      <c r="AT46" s="4014"/>
      <c r="AU46" s="4014"/>
      <c r="AV46" s="4014"/>
      <c r="AW46" s="4014"/>
      <c r="AX46" s="4014"/>
      <c r="AY46" s="4014"/>
      <c r="AZ46" s="4014"/>
      <c r="BA46" s="4014"/>
      <c r="BB46" s="4014"/>
      <c r="BC46" s="4014"/>
      <c r="BD46" s="4014"/>
      <c r="BE46" s="4014"/>
      <c r="BF46" s="4014"/>
      <c r="BG46" s="4014"/>
      <c r="BH46" s="4014"/>
      <c r="BI46" s="4014"/>
      <c r="BJ46" s="4014"/>
      <c r="BK46" s="4014"/>
      <c r="BL46" s="4014"/>
      <c r="BM46" s="4014"/>
      <c r="BN46" s="4029" t="s">
        <v>2814</v>
      </c>
      <c r="BO46" s="4016"/>
      <c r="BP46" s="4016"/>
      <c r="BQ46" s="4016"/>
      <c r="BR46" s="4016"/>
      <c r="BS46" s="4016"/>
      <c r="BT46" s="4016"/>
      <c r="BU46" s="4016"/>
      <c r="BV46" s="4016"/>
      <c r="BW46" s="4016"/>
      <c r="BX46" s="4018" t="s">
        <v>2812</v>
      </c>
      <c r="BY46" s="4019"/>
      <c r="BZ46" s="4019"/>
      <c r="CA46" s="4019"/>
      <c r="CB46" s="4019"/>
      <c r="CC46" s="4019"/>
      <c r="CD46" s="4019"/>
      <c r="CE46" s="4019"/>
      <c r="CF46" s="4019"/>
      <c r="CG46" s="4019"/>
      <c r="CH46" s="113"/>
    </row>
    <row r="47" spans="2:86" s="24" customFormat="1" ht="30" customHeight="1" thickBot="1">
      <c r="B47" s="610"/>
      <c r="C47" s="319"/>
      <c r="D47" s="4014"/>
      <c r="E47" s="4014"/>
      <c r="F47" s="4014"/>
      <c r="G47" s="4014"/>
      <c r="H47" s="4014"/>
      <c r="I47" s="4014"/>
      <c r="J47" s="4014"/>
      <c r="K47" s="4014"/>
      <c r="L47" s="4014"/>
      <c r="M47" s="4014"/>
      <c r="N47" s="4014"/>
      <c r="O47" s="4014"/>
      <c r="P47" s="4014"/>
      <c r="Q47" s="4014"/>
      <c r="R47" s="4014"/>
      <c r="S47" s="4014"/>
      <c r="T47" s="4014"/>
      <c r="U47" s="4014"/>
      <c r="V47" s="4014"/>
      <c r="W47" s="4014"/>
      <c r="X47" s="4014"/>
      <c r="Y47" s="4014"/>
      <c r="Z47" s="4014"/>
      <c r="AA47" s="4014"/>
      <c r="AB47" s="4014"/>
      <c r="AC47" s="4014"/>
      <c r="AD47" s="4014"/>
      <c r="AE47" s="4014"/>
      <c r="AF47" s="4014"/>
      <c r="AG47" s="4014"/>
      <c r="AH47" s="4014"/>
      <c r="AI47" s="4014"/>
      <c r="AJ47" s="4014"/>
      <c r="AK47" s="4014"/>
      <c r="AL47" s="4014"/>
      <c r="AM47" s="4014"/>
      <c r="AN47" s="4014"/>
      <c r="AO47" s="4014"/>
      <c r="AP47" s="4014"/>
      <c r="AQ47" s="4014"/>
      <c r="AR47" s="4014"/>
      <c r="AS47" s="4014"/>
      <c r="AT47" s="4014"/>
      <c r="AU47" s="4014"/>
      <c r="AV47" s="4014"/>
      <c r="AW47" s="4014"/>
      <c r="AX47" s="4014"/>
      <c r="AY47" s="4014"/>
      <c r="AZ47" s="4014"/>
      <c r="BA47" s="4014"/>
      <c r="BB47" s="4014"/>
      <c r="BC47" s="4014"/>
      <c r="BD47" s="4014"/>
      <c r="BE47" s="4014"/>
      <c r="BF47" s="4014"/>
      <c r="BG47" s="4014"/>
      <c r="BH47" s="4014"/>
      <c r="BI47" s="4014"/>
      <c r="BJ47" s="4014"/>
      <c r="BK47" s="4014"/>
      <c r="BL47" s="4014"/>
      <c r="BM47" s="4014"/>
      <c r="BN47" s="4023"/>
      <c r="BO47" s="4016"/>
      <c r="BP47" s="4016"/>
      <c r="BQ47" s="4016"/>
      <c r="BR47" s="4016"/>
      <c r="BS47" s="4016"/>
      <c r="BT47" s="4016"/>
      <c r="BU47" s="4016"/>
      <c r="BV47" s="4016"/>
      <c r="BW47" s="4016"/>
      <c r="BX47" s="4019"/>
      <c r="BY47" s="4019"/>
      <c r="BZ47" s="4019"/>
      <c r="CA47" s="4019"/>
      <c r="CB47" s="4019"/>
      <c r="CC47" s="4019"/>
      <c r="CD47" s="4019"/>
      <c r="CE47" s="4019"/>
      <c r="CF47" s="4019"/>
      <c r="CG47" s="4019"/>
      <c r="CH47" s="113"/>
    </row>
    <row r="48" spans="2:86" s="24" customFormat="1" ht="30" customHeight="1" thickBot="1">
      <c r="B48" s="610"/>
      <c r="C48" s="1126"/>
      <c r="D48" s="4014"/>
      <c r="E48" s="4014"/>
      <c r="F48" s="4014"/>
      <c r="G48" s="4014"/>
      <c r="H48" s="4014"/>
      <c r="I48" s="4014"/>
      <c r="J48" s="4014"/>
      <c r="K48" s="4014"/>
      <c r="L48" s="4014"/>
      <c r="M48" s="4014"/>
      <c r="N48" s="4014"/>
      <c r="O48" s="4014"/>
      <c r="P48" s="4014"/>
      <c r="Q48" s="4014"/>
      <c r="R48" s="4014"/>
      <c r="S48" s="4014"/>
      <c r="T48" s="4014"/>
      <c r="U48" s="4014"/>
      <c r="V48" s="4014"/>
      <c r="W48" s="4014"/>
      <c r="X48" s="4014"/>
      <c r="Y48" s="4014"/>
      <c r="Z48" s="4014"/>
      <c r="AA48" s="4014"/>
      <c r="AB48" s="4014"/>
      <c r="AC48" s="4014"/>
      <c r="AD48" s="4014"/>
      <c r="AE48" s="4014"/>
      <c r="AF48" s="4014"/>
      <c r="AG48" s="4014"/>
      <c r="AH48" s="4014"/>
      <c r="AI48" s="4014"/>
      <c r="AJ48" s="4014"/>
      <c r="AK48" s="4014"/>
      <c r="AL48" s="4014"/>
      <c r="AM48" s="4014"/>
      <c r="AN48" s="4014"/>
      <c r="AO48" s="4014"/>
      <c r="AP48" s="4014"/>
      <c r="AQ48" s="4014"/>
      <c r="AR48" s="4014"/>
      <c r="AS48" s="4014"/>
      <c r="AT48" s="4014"/>
      <c r="AU48" s="4014"/>
      <c r="AV48" s="4014"/>
      <c r="AW48" s="4014"/>
      <c r="AX48" s="4014"/>
      <c r="AY48" s="4014"/>
      <c r="AZ48" s="4014"/>
      <c r="BA48" s="4014"/>
      <c r="BB48" s="4014"/>
      <c r="BC48" s="4014"/>
      <c r="BD48" s="4014"/>
      <c r="BE48" s="4014"/>
      <c r="BF48" s="4014"/>
      <c r="BG48" s="4014"/>
      <c r="BH48" s="4014"/>
      <c r="BI48" s="4014"/>
      <c r="BJ48" s="4014"/>
      <c r="BK48" s="4014"/>
      <c r="BL48" s="4014"/>
      <c r="BM48" s="4014"/>
      <c r="BN48" s="4023"/>
      <c r="BO48" s="4016"/>
      <c r="BP48" s="4016"/>
      <c r="BQ48" s="4016"/>
      <c r="BR48" s="4016"/>
      <c r="BS48" s="4016"/>
      <c r="BT48" s="4016"/>
      <c r="BU48" s="4016"/>
      <c r="BV48" s="4016"/>
      <c r="BW48" s="4016"/>
      <c r="BX48" s="4019"/>
      <c r="BY48" s="4019"/>
      <c r="BZ48" s="4019"/>
      <c r="CA48" s="4019"/>
      <c r="CB48" s="4019"/>
      <c r="CC48" s="4019"/>
      <c r="CD48" s="4019"/>
      <c r="CE48" s="4019"/>
      <c r="CF48" s="4019"/>
      <c r="CG48" s="4019"/>
      <c r="CH48" s="113"/>
    </row>
    <row r="49" spans="2:86" s="24" customFormat="1" ht="30" customHeight="1" thickBot="1">
      <c r="B49" s="610"/>
      <c r="C49" s="313"/>
      <c r="D49" s="4014"/>
      <c r="E49" s="4014"/>
      <c r="F49" s="4014"/>
      <c r="G49" s="4014"/>
      <c r="H49" s="4014"/>
      <c r="I49" s="4014"/>
      <c r="J49" s="4014"/>
      <c r="K49" s="4014"/>
      <c r="L49" s="4014"/>
      <c r="M49" s="4014"/>
      <c r="N49" s="4014"/>
      <c r="O49" s="4014"/>
      <c r="P49" s="4014"/>
      <c r="Q49" s="4014"/>
      <c r="R49" s="4014"/>
      <c r="S49" s="4014"/>
      <c r="T49" s="4014"/>
      <c r="U49" s="4014"/>
      <c r="V49" s="4014"/>
      <c r="W49" s="4014"/>
      <c r="X49" s="4014"/>
      <c r="Y49" s="4014"/>
      <c r="Z49" s="4014"/>
      <c r="AA49" s="4014"/>
      <c r="AB49" s="4014"/>
      <c r="AC49" s="4014"/>
      <c r="AD49" s="4014"/>
      <c r="AE49" s="4014"/>
      <c r="AF49" s="4014"/>
      <c r="AG49" s="4014"/>
      <c r="AH49" s="4014"/>
      <c r="AI49" s="4014"/>
      <c r="AJ49" s="4014"/>
      <c r="AK49" s="4014"/>
      <c r="AL49" s="4014"/>
      <c r="AM49" s="4014"/>
      <c r="AN49" s="4014"/>
      <c r="AO49" s="4014"/>
      <c r="AP49" s="4014"/>
      <c r="AQ49" s="4014"/>
      <c r="AR49" s="4014"/>
      <c r="AS49" s="4014"/>
      <c r="AT49" s="4014"/>
      <c r="AU49" s="4014"/>
      <c r="AV49" s="4014"/>
      <c r="AW49" s="4014"/>
      <c r="AX49" s="4014"/>
      <c r="AY49" s="4014"/>
      <c r="AZ49" s="4014"/>
      <c r="BA49" s="4014"/>
      <c r="BB49" s="4014"/>
      <c r="BC49" s="4014"/>
      <c r="BD49" s="4014"/>
      <c r="BE49" s="4014"/>
      <c r="BF49" s="4014"/>
      <c r="BG49" s="4014"/>
      <c r="BH49" s="4014"/>
      <c r="BI49" s="4014"/>
      <c r="BJ49" s="4014"/>
      <c r="BK49" s="4014"/>
      <c r="BL49" s="4014"/>
      <c r="BM49" s="4014"/>
      <c r="BN49" s="4023"/>
      <c r="BO49" s="4016"/>
      <c r="BP49" s="4016"/>
      <c r="BQ49" s="4016"/>
      <c r="BR49" s="4016"/>
      <c r="BS49" s="4016"/>
      <c r="BT49" s="4016"/>
      <c r="BU49" s="4016"/>
      <c r="BV49" s="4016"/>
      <c r="BW49" s="4016"/>
      <c r="BX49" s="4019"/>
      <c r="BY49" s="4019"/>
      <c r="BZ49" s="4019"/>
      <c r="CA49" s="4019"/>
      <c r="CB49" s="4019"/>
      <c r="CC49" s="4019"/>
      <c r="CD49" s="4019"/>
      <c r="CE49" s="4019"/>
      <c r="CF49" s="4019"/>
      <c r="CG49" s="4019"/>
      <c r="CH49" s="113"/>
    </row>
    <row r="50" spans="2:86" s="24" customFormat="1" ht="30" customHeight="1" thickBot="1">
      <c r="B50" s="610"/>
      <c r="C50" s="313"/>
      <c r="D50" s="4014"/>
      <c r="E50" s="4014"/>
      <c r="F50" s="4014"/>
      <c r="G50" s="4014"/>
      <c r="H50" s="4014"/>
      <c r="I50" s="4014"/>
      <c r="J50" s="4014"/>
      <c r="K50" s="4014"/>
      <c r="L50" s="4014"/>
      <c r="M50" s="4014"/>
      <c r="N50" s="4014"/>
      <c r="O50" s="4014"/>
      <c r="P50" s="4014"/>
      <c r="Q50" s="4014"/>
      <c r="R50" s="4014"/>
      <c r="S50" s="4014"/>
      <c r="T50" s="4014"/>
      <c r="U50" s="4014"/>
      <c r="V50" s="4014"/>
      <c r="W50" s="4014"/>
      <c r="X50" s="4014"/>
      <c r="Y50" s="4014"/>
      <c r="Z50" s="4014"/>
      <c r="AA50" s="4014"/>
      <c r="AB50" s="4014"/>
      <c r="AC50" s="4014"/>
      <c r="AD50" s="4014"/>
      <c r="AE50" s="4014"/>
      <c r="AF50" s="4014"/>
      <c r="AG50" s="4014"/>
      <c r="AH50" s="4014"/>
      <c r="AI50" s="4014"/>
      <c r="AJ50" s="4014"/>
      <c r="AK50" s="4014"/>
      <c r="AL50" s="4014"/>
      <c r="AM50" s="4014"/>
      <c r="AN50" s="4014"/>
      <c r="AO50" s="4014"/>
      <c r="AP50" s="4014"/>
      <c r="AQ50" s="4014"/>
      <c r="AR50" s="4014"/>
      <c r="AS50" s="4014"/>
      <c r="AT50" s="4014"/>
      <c r="AU50" s="4014"/>
      <c r="AV50" s="4014"/>
      <c r="AW50" s="4014"/>
      <c r="AX50" s="4014"/>
      <c r="AY50" s="4014"/>
      <c r="AZ50" s="4014"/>
      <c r="BA50" s="4014"/>
      <c r="BB50" s="4014"/>
      <c r="BC50" s="4014"/>
      <c r="BD50" s="4014"/>
      <c r="BE50" s="4014"/>
      <c r="BF50" s="4014"/>
      <c r="BG50" s="4014"/>
      <c r="BH50" s="4014"/>
      <c r="BI50" s="4014"/>
      <c r="BJ50" s="4014"/>
      <c r="BK50" s="4014"/>
      <c r="BL50" s="4014"/>
      <c r="BM50" s="4014"/>
      <c r="BN50" s="4023"/>
      <c r="BO50" s="4016"/>
      <c r="BP50" s="4016"/>
      <c r="BQ50" s="4016"/>
      <c r="BR50" s="4016"/>
      <c r="BS50" s="4016"/>
      <c r="BT50" s="4016"/>
      <c r="BU50" s="4016"/>
      <c r="BV50" s="4016"/>
      <c r="BW50" s="4016"/>
      <c r="BX50" s="4019"/>
      <c r="BY50" s="4019"/>
      <c r="BZ50" s="4019"/>
      <c r="CA50" s="4019"/>
      <c r="CB50" s="4019"/>
      <c r="CC50" s="4019"/>
      <c r="CD50" s="4019"/>
      <c r="CE50" s="4019"/>
      <c r="CF50" s="4019"/>
      <c r="CG50" s="4019"/>
      <c r="CH50" s="113"/>
    </row>
    <row r="51" spans="2:86" s="24" customFormat="1" ht="30" customHeight="1" thickBot="1">
      <c r="B51" s="610"/>
      <c r="C51" s="313"/>
      <c r="D51" s="4014"/>
      <c r="E51" s="4014"/>
      <c r="F51" s="4014"/>
      <c r="G51" s="4014"/>
      <c r="H51" s="4014"/>
      <c r="I51" s="4014"/>
      <c r="J51" s="4014"/>
      <c r="K51" s="4014"/>
      <c r="L51" s="4014"/>
      <c r="M51" s="4014"/>
      <c r="N51" s="4014"/>
      <c r="O51" s="4014"/>
      <c r="P51" s="4014"/>
      <c r="Q51" s="4014"/>
      <c r="R51" s="4014"/>
      <c r="S51" s="4014"/>
      <c r="T51" s="4014"/>
      <c r="U51" s="4014"/>
      <c r="V51" s="4014"/>
      <c r="W51" s="4014"/>
      <c r="X51" s="4014"/>
      <c r="Y51" s="4014"/>
      <c r="Z51" s="4014"/>
      <c r="AA51" s="4014"/>
      <c r="AB51" s="4014"/>
      <c r="AC51" s="4014"/>
      <c r="AD51" s="4014"/>
      <c r="AE51" s="4014"/>
      <c r="AF51" s="4014"/>
      <c r="AG51" s="4014"/>
      <c r="AH51" s="4014"/>
      <c r="AI51" s="4014"/>
      <c r="AJ51" s="4014"/>
      <c r="AK51" s="4014"/>
      <c r="AL51" s="4014"/>
      <c r="AM51" s="4014"/>
      <c r="AN51" s="4014"/>
      <c r="AO51" s="4014"/>
      <c r="AP51" s="4014"/>
      <c r="AQ51" s="4014"/>
      <c r="AR51" s="4014"/>
      <c r="AS51" s="4014"/>
      <c r="AT51" s="4014"/>
      <c r="AU51" s="4014"/>
      <c r="AV51" s="4014"/>
      <c r="AW51" s="4014"/>
      <c r="AX51" s="4014"/>
      <c r="AY51" s="4014"/>
      <c r="AZ51" s="4014"/>
      <c r="BA51" s="4014"/>
      <c r="BB51" s="4014"/>
      <c r="BC51" s="4014"/>
      <c r="BD51" s="4014"/>
      <c r="BE51" s="4014"/>
      <c r="BF51" s="4014"/>
      <c r="BG51" s="4014"/>
      <c r="BH51" s="4014"/>
      <c r="BI51" s="4014"/>
      <c r="BJ51" s="4014"/>
      <c r="BK51" s="4014"/>
      <c r="BL51" s="4014"/>
      <c r="BM51" s="4014"/>
      <c r="BN51" s="4023"/>
      <c r="BO51" s="4016"/>
      <c r="BP51" s="4016"/>
      <c r="BQ51" s="4016"/>
      <c r="BR51" s="4016"/>
      <c r="BS51" s="4016"/>
      <c r="BT51" s="4016"/>
      <c r="BU51" s="4016"/>
      <c r="BV51" s="4016"/>
      <c r="BW51" s="4016"/>
      <c r="BX51" s="4020" t="s">
        <v>2813</v>
      </c>
      <c r="BY51" s="4021"/>
      <c r="BZ51" s="4021"/>
      <c r="CA51" s="4021"/>
      <c r="CB51" s="4021"/>
      <c r="CC51" s="4021"/>
      <c r="CD51" s="4021"/>
      <c r="CE51" s="4021"/>
      <c r="CF51" s="4021"/>
      <c r="CG51" s="4021"/>
      <c r="CH51" s="113"/>
    </row>
    <row r="52" spans="2:86" s="24" customFormat="1" ht="30" customHeight="1" thickBot="1">
      <c r="B52" s="610"/>
      <c r="C52" s="313"/>
      <c r="D52" s="4014"/>
      <c r="E52" s="4014"/>
      <c r="F52" s="4014"/>
      <c r="G52" s="4014"/>
      <c r="H52" s="4014"/>
      <c r="I52" s="4014"/>
      <c r="J52" s="4014"/>
      <c r="K52" s="4014"/>
      <c r="L52" s="4014"/>
      <c r="M52" s="4014"/>
      <c r="N52" s="4014"/>
      <c r="O52" s="4014"/>
      <c r="P52" s="4014"/>
      <c r="Q52" s="4014"/>
      <c r="R52" s="4014"/>
      <c r="S52" s="4014"/>
      <c r="T52" s="4014"/>
      <c r="U52" s="4014"/>
      <c r="V52" s="4014"/>
      <c r="W52" s="4014"/>
      <c r="X52" s="4014"/>
      <c r="Y52" s="4014"/>
      <c r="Z52" s="4014"/>
      <c r="AA52" s="4014"/>
      <c r="AB52" s="4014"/>
      <c r="AC52" s="4014"/>
      <c r="AD52" s="4014"/>
      <c r="AE52" s="4014"/>
      <c r="AF52" s="4014"/>
      <c r="AG52" s="4014"/>
      <c r="AH52" s="4014"/>
      <c r="AI52" s="4014"/>
      <c r="AJ52" s="4014"/>
      <c r="AK52" s="4014"/>
      <c r="AL52" s="4014"/>
      <c r="AM52" s="4014"/>
      <c r="AN52" s="4014"/>
      <c r="AO52" s="4014"/>
      <c r="AP52" s="4014"/>
      <c r="AQ52" s="4014"/>
      <c r="AR52" s="4014"/>
      <c r="AS52" s="4014"/>
      <c r="AT52" s="4014"/>
      <c r="AU52" s="4014"/>
      <c r="AV52" s="4014"/>
      <c r="AW52" s="4014"/>
      <c r="AX52" s="4014"/>
      <c r="AY52" s="4014"/>
      <c r="AZ52" s="4014"/>
      <c r="BA52" s="4014"/>
      <c r="BB52" s="4014"/>
      <c r="BC52" s="4014"/>
      <c r="BD52" s="4014"/>
      <c r="BE52" s="4014"/>
      <c r="BF52" s="4014"/>
      <c r="BG52" s="4014"/>
      <c r="BH52" s="4014"/>
      <c r="BI52" s="4014"/>
      <c r="BJ52" s="4014"/>
      <c r="BK52" s="4014"/>
      <c r="BL52" s="4014"/>
      <c r="BM52" s="4014"/>
      <c r="BN52" s="4023"/>
      <c r="BO52" s="4016"/>
      <c r="BP52" s="4016"/>
      <c r="BQ52" s="4016"/>
      <c r="BR52" s="4016"/>
      <c r="BS52" s="4016"/>
      <c r="BT52" s="4016"/>
      <c r="BU52" s="4016"/>
      <c r="BV52" s="4016"/>
      <c r="BW52" s="4016"/>
      <c r="BX52" s="4021"/>
      <c r="BY52" s="4021"/>
      <c r="BZ52" s="4021"/>
      <c r="CA52" s="4021"/>
      <c r="CB52" s="4021"/>
      <c r="CC52" s="4021"/>
      <c r="CD52" s="4021"/>
      <c r="CE52" s="4021"/>
      <c r="CF52" s="4021"/>
      <c r="CG52" s="4021"/>
      <c r="CH52" s="113"/>
    </row>
    <row r="53" spans="2:86" s="24" customFormat="1" ht="30" customHeight="1" thickBot="1">
      <c r="B53" s="610"/>
      <c r="C53" s="313"/>
      <c r="D53" s="4014"/>
      <c r="E53" s="4014"/>
      <c r="F53" s="4014"/>
      <c r="G53" s="4014"/>
      <c r="H53" s="4014"/>
      <c r="I53" s="4014"/>
      <c r="J53" s="4014"/>
      <c r="K53" s="4014"/>
      <c r="L53" s="4014"/>
      <c r="M53" s="4014"/>
      <c r="N53" s="4014"/>
      <c r="O53" s="4014"/>
      <c r="P53" s="4014"/>
      <c r="Q53" s="4014"/>
      <c r="R53" s="4014"/>
      <c r="S53" s="4014"/>
      <c r="T53" s="4014"/>
      <c r="U53" s="4014"/>
      <c r="V53" s="4014"/>
      <c r="W53" s="4014"/>
      <c r="X53" s="4014"/>
      <c r="Y53" s="4014"/>
      <c r="Z53" s="4014"/>
      <c r="AA53" s="4014"/>
      <c r="AB53" s="4014"/>
      <c r="AC53" s="4014"/>
      <c r="AD53" s="4014"/>
      <c r="AE53" s="4014"/>
      <c r="AF53" s="4014"/>
      <c r="AG53" s="4014"/>
      <c r="AH53" s="4014"/>
      <c r="AI53" s="4014"/>
      <c r="AJ53" s="4014"/>
      <c r="AK53" s="4014"/>
      <c r="AL53" s="4014"/>
      <c r="AM53" s="4014"/>
      <c r="AN53" s="4014"/>
      <c r="AO53" s="4014"/>
      <c r="AP53" s="4014"/>
      <c r="AQ53" s="4014"/>
      <c r="AR53" s="4014"/>
      <c r="AS53" s="4014"/>
      <c r="AT53" s="4014"/>
      <c r="AU53" s="4014"/>
      <c r="AV53" s="4014"/>
      <c r="AW53" s="4014"/>
      <c r="AX53" s="4014"/>
      <c r="AY53" s="4014"/>
      <c r="AZ53" s="4014"/>
      <c r="BA53" s="4014"/>
      <c r="BB53" s="4014"/>
      <c r="BC53" s="4014"/>
      <c r="BD53" s="4014"/>
      <c r="BE53" s="4014"/>
      <c r="BF53" s="4014"/>
      <c r="BG53" s="4014"/>
      <c r="BH53" s="4014"/>
      <c r="BI53" s="4014"/>
      <c r="BJ53" s="4014"/>
      <c r="BK53" s="4014"/>
      <c r="BL53" s="4014"/>
      <c r="BM53" s="4014"/>
      <c r="BN53" s="4023"/>
      <c r="BO53" s="4016"/>
      <c r="BP53" s="4016"/>
      <c r="BQ53" s="4016"/>
      <c r="BR53" s="4016"/>
      <c r="BS53" s="4016"/>
      <c r="BT53" s="4016"/>
      <c r="BU53" s="4016"/>
      <c r="BV53" s="4016"/>
      <c r="BW53" s="4016"/>
      <c r="BX53" s="4021"/>
      <c r="BY53" s="4021"/>
      <c r="BZ53" s="4021"/>
      <c r="CA53" s="4021"/>
      <c r="CB53" s="4021"/>
      <c r="CC53" s="4021"/>
      <c r="CD53" s="4021"/>
      <c r="CE53" s="4021"/>
      <c r="CF53" s="4021"/>
      <c r="CG53" s="4021"/>
      <c r="CH53" s="113"/>
    </row>
    <row r="54" spans="2:86" s="24" customFormat="1" ht="30" customHeight="1" thickBot="1">
      <c r="B54" s="610"/>
      <c r="C54" s="313"/>
      <c r="D54" s="4014"/>
      <c r="E54" s="4014"/>
      <c r="F54" s="4014"/>
      <c r="G54" s="4014"/>
      <c r="H54" s="4014"/>
      <c r="I54" s="4014"/>
      <c r="J54" s="4014"/>
      <c r="K54" s="4014"/>
      <c r="L54" s="4014"/>
      <c r="M54" s="4014"/>
      <c r="N54" s="4014"/>
      <c r="O54" s="4014"/>
      <c r="P54" s="4014"/>
      <c r="Q54" s="4014"/>
      <c r="R54" s="4014"/>
      <c r="S54" s="4014"/>
      <c r="T54" s="4014"/>
      <c r="U54" s="4014"/>
      <c r="V54" s="4014"/>
      <c r="W54" s="4014"/>
      <c r="X54" s="4014"/>
      <c r="Y54" s="4014"/>
      <c r="Z54" s="4014"/>
      <c r="AA54" s="4014"/>
      <c r="AB54" s="4014"/>
      <c r="AC54" s="4014"/>
      <c r="AD54" s="4014"/>
      <c r="AE54" s="4014"/>
      <c r="AF54" s="4014"/>
      <c r="AG54" s="4014"/>
      <c r="AH54" s="4014"/>
      <c r="AI54" s="4014"/>
      <c r="AJ54" s="4014"/>
      <c r="AK54" s="4014"/>
      <c r="AL54" s="4014"/>
      <c r="AM54" s="4014"/>
      <c r="AN54" s="4014"/>
      <c r="AO54" s="4014"/>
      <c r="AP54" s="4014"/>
      <c r="AQ54" s="4014"/>
      <c r="AR54" s="4014"/>
      <c r="AS54" s="4014"/>
      <c r="AT54" s="4014"/>
      <c r="AU54" s="4014"/>
      <c r="AV54" s="4014"/>
      <c r="AW54" s="4014"/>
      <c r="AX54" s="4014"/>
      <c r="AY54" s="4014"/>
      <c r="AZ54" s="4014"/>
      <c r="BA54" s="4014"/>
      <c r="BB54" s="4014"/>
      <c r="BC54" s="4014"/>
      <c r="BD54" s="4014"/>
      <c r="BE54" s="4014"/>
      <c r="BF54" s="4014"/>
      <c r="BG54" s="4014"/>
      <c r="BH54" s="4014"/>
      <c r="BI54" s="4014"/>
      <c r="BJ54" s="4014"/>
      <c r="BK54" s="4014"/>
      <c r="BL54" s="4014"/>
      <c r="BM54" s="4014"/>
      <c r="BN54" s="4023"/>
      <c r="BO54" s="4016"/>
      <c r="BP54" s="4016"/>
      <c r="BQ54" s="4016"/>
      <c r="BR54" s="4016"/>
      <c r="BS54" s="4016"/>
      <c r="BT54" s="4016"/>
      <c r="BU54" s="4016"/>
      <c r="BV54" s="4016"/>
      <c r="BW54" s="4016"/>
      <c r="BX54" s="4021"/>
      <c r="BY54" s="4021"/>
      <c r="BZ54" s="4021"/>
      <c r="CA54" s="4021"/>
      <c r="CB54" s="4021"/>
      <c r="CC54" s="4021"/>
      <c r="CD54" s="4021"/>
      <c r="CE54" s="4021"/>
      <c r="CF54" s="4021"/>
      <c r="CG54" s="4021"/>
      <c r="CH54" s="113"/>
    </row>
    <row r="55" spans="2:86" s="24" customFormat="1" ht="30" customHeight="1" thickBot="1">
      <c r="B55" s="610"/>
      <c r="C55" s="313"/>
      <c r="D55" s="4014"/>
      <c r="E55" s="4014"/>
      <c r="F55" s="4014"/>
      <c r="G55" s="4014"/>
      <c r="H55" s="4014"/>
      <c r="I55" s="4014"/>
      <c r="J55" s="4014"/>
      <c r="K55" s="4014"/>
      <c r="L55" s="4014"/>
      <c r="M55" s="4014"/>
      <c r="N55" s="4014"/>
      <c r="O55" s="4014"/>
      <c r="P55" s="4014"/>
      <c r="Q55" s="4014"/>
      <c r="R55" s="4014"/>
      <c r="S55" s="4014"/>
      <c r="T55" s="4014"/>
      <c r="U55" s="4014"/>
      <c r="V55" s="4014"/>
      <c r="W55" s="4014"/>
      <c r="X55" s="4014"/>
      <c r="Y55" s="4014"/>
      <c r="Z55" s="4014"/>
      <c r="AA55" s="4014"/>
      <c r="AB55" s="4014"/>
      <c r="AC55" s="4014"/>
      <c r="AD55" s="4014"/>
      <c r="AE55" s="4014"/>
      <c r="AF55" s="4014"/>
      <c r="AG55" s="4014"/>
      <c r="AH55" s="4014"/>
      <c r="AI55" s="4014"/>
      <c r="AJ55" s="4014"/>
      <c r="AK55" s="4014"/>
      <c r="AL55" s="4014"/>
      <c r="AM55" s="4014"/>
      <c r="AN55" s="4014"/>
      <c r="AO55" s="4014"/>
      <c r="AP55" s="4014"/>
      <c r="AQ55" s="4014"/>
      <c r="AR55" s="4014"/>
      <c r="AS55" s="4014"/>
      <c r="AT55" s="4014"/>
      <c r="AU55" s="4014"/>
      <c r="AV55" s="4014"/>
      <c r="AW55" s="4014"/>
      <c r="AX55" s="4014"/>
      <c r="AY55" s="4014"/>
      <c r="AZ55" s="4014"/>
      <c r="BA55" s="4014"/>
      <c r="BB55" s="4014"/>
      <c r="BC55" s="4014"/>
      <c r="BD55" s="4014"/>
      <c r="BE55" s="4014"/>
      <c r="BF55" s="4014"/>
      <c r="BG55" s="4014"/>
      <c r="BH55" s="4014"/>
      <c r="BI55" s="4014"/>
      <c r="BJ55" s="4014"/>
      <c r="BK55" s="4014"/>
      <c r="BL55" s="4014"/>
      <c r="BM55" s="4014"/>
      <c r="BN55" s="4022">
        <v>4001</v>
      </c>
      <c r="BO55" s="4017"/>
      <c r="BP55" s="4017"/>
      <c r="BQ55" s="4017"/>
      <c r="BR55" s="4017"/>
      <c r="BS55" s="4017"/>
      <c r="BT55" s="4017"/>
      <c r="BU55" s="4017"/>
      <c r="BV55" s="4017"/>
      <c r="BW55" s="4017"/>
      <c r="BX55" s="4017">
        <v>4002</v>
      </c>
      <c r="BY55" s="4017"/>
      <c r="BZ55" s="4017"/>
      <c r="CA55" s="4017"/>
      <c r="CB55" s="4017"/>
      <c r="CC55" s="4017"/>
      <c r="CD55" s="4017"/>
      <c r="CE55" s="4017"/>
      <c r="CF55" s="4017"/>
      <c r="CG55" s="4017"/>
      <c r="CH55" s="113"/>
    </row>
    <row r="56" spans="2:86" s="24" customFormat="1" ht="30" customHeight="1" thickBot="1">
      <c r="B56" s="610"/>
      <c r="C56" s="313"/>
      <c r="D56" s="4015"/>
      <c r="E56" s="4015"/>
      <c r="F56" s="4015"/>
      <c r="G56" s="4015"/>
      <c r="H56" s="4015"/>
      <c r="I56" s="4015"/>
      <c r="J56" s="4015"/>
      <c r="K56" s="4015"/>
      <c r="L56" s="4015"/>
      <c r="M56" s="4015"/>
      <c r="N56" s="4015"/>
      <c r="O56" s="4015"/>
      <c r="P56" s="4015"/>
      <c r="Q56" s="4015"/>
      <c r="R56" s="4015"/>
      <c r="S56" s="4015"/>
      <c r="T56" s="4015"/>
      <c r="U56" s="4015"/>
      <c r="V56" s="4015"/>
      <c r="W56" s="4015"/>
      <c r="X56" s="4015"/>
      <c r="Y56" s="4015"/>
      <c r="Z56" s="4015"/>
      <c r="AA56" s="4015"/>
      <c r="AB56" s="4015"/>
      <c r="AC56" s="4015"/>
      <c r="AD56" s="4015"/>
      <c r="AE56" s="4015"/>
      <c r="AF56" s="4015"/>
      <c r="AG56" s="4015"/>
      <c r="AH56" s="4015"/>
      <c r="AI56" s="4015"/>
      <c r="AJ56" s="4015"/>
      <c r="AK56" s="4015"/>
      <c r="AL56" s="4015"/>
      <c r="AM56" s="4015"/>
      <c r="AN56" s="4015"/>
      <c r="AO56" s="4015"/>
      <c r="AP56" s="4015"/>
      <c r="AQ56" s="4015"/>
      <c r="AR56" s="4015"/>
      <c r="AS56" s="4015"/>
      <c r="AT56" s="4015"/>
      <c r="AU56" s="4015"/>
      <c r="AV56" s="4015"/>
      <c r="AW56" s="4015"/>
      <c r="AX56" s="4015"/>
      <c r="AY56" s="4015"/>
      <c r="AZ56" s="4015"/>
      <c r="BA56" s="4015"/>
      <c r="BB56" s="4015"/>
      <c r="BC56" s="4015"/>
      <c r="BD56" s="4015"/>
      <c r="BE56" s="4015"/>
      <c r="BF56" s="4015"/>
      <c r="BG56" s="4015"/>
      <c r="BH56" s="4015"/>
      <c r="BI56" s="4015"/>
      <c r="BJ56" s="4015"/>
      <c r="BK56" s="4015"/>
      <c r="BL56" s="4015"/>
      <c r="BM56" s="4015"/>
      <c r="BN56" s="4022"/>
      <c r="BO56" s="4017"/>
      <c r="BP56" s="4017"/>
      <c r="BQ56" s="4017"/>
      <c r="BR56" s="4017"/>
      <c r="BS56" s="4017"/>
      <c r="BT56" s="4017"/>
      <c r="BU56" s="4017"/>
      <c r="BV56" s="4017"/>
      <c r="BW56" s="4017"/>
      <c r="BX56" s="4017"/>
      <c r="BY56" s="4017"/>
      <c r="BZ56" s="4017"/>
      <c r="CA56" s="4017"/>
      <c r="CB56" s="4017"/>
      <c r="CC56" s="4017"/>
      <c r="CD56" s="4017"/>
      <c r="CE56" s="4017"/>
      <c r="CF56" s="4017"/>
      <c r="CG56" s="4017"/>
      <c r="CH56" s="113"/>
    </row>
    <row r="57" spans="2:86" s="24" customFormat="1" ht="30" customHeight="1" thickBot="1">
      <c r="B57" s="610"/>
      <c r="C57" s="313"/>
      <c r="D57" s="4024" t="s">
        <v>6</v>
      </c>
      <c r="E57" s="4025"/>
      <c r="F57" s="4028"/>
      <c r="G57" s="4028"/>
      <c r="H57" s="4028"/>
      <c r="I57" s="4028"/>
      <c r="J57" s="4028"/>
      <c r="K57" s="4028"/>
      <c r="L57" s="4028"/>
      <c r="M57" s="4028"/>
      <c r="N57" s="4028"/>
      <c r="O57" s="4028"/>
      <c r="P57" s="4028"/>
      <c r="Q57" s="4028"/>
      <c r="R57" s="4028"/>
      <c r="S57" s="4028"/>
      <c r="T57" s="4028"/>
      <c r="U57" s="4028"/>
      <c r="V57" s="4028"/>
      <c r="W57" s="4028"/>
      <c r="X57" s="4028"/>
      <c r="Y57" s="4028"/>
      <c r="Z57" s="4028"/>
      <c r="AA57" s="4028"/>
      <c r="AB57" s="4028"/>
      <c r="AC57" s="4028"/>
      <c r="AD57" s="4028"/>
      <c r="AE57" s="4028"/>
      <c r="AF57" s="4028"/>
      <c r="AG57" s="4028"/>
      <c r="AH57" s="4028"/>
      <c r="AI57" s="4028"/>
      <c r="AJ57" s="4028"/>
      <c r="AK57" s="4028"/>
      <c r="AL57" s="4028"/>
      <c r="AM57" s="4028"/>
      <c r="AN57" s="4028"/>
      <c r="AO57" s="4028"/>
      <c r="AP57" s="4028"/>
      <c r="AQ57" s="4028"/>
      <c r="AR57" s="4028"/>
      <c r="AS57" s="4028"/>
      <c r="AT57" s="4028"/>
      <c r="AU57" s="4028"/>
      <c r="AV57" s="4028"/>
      <c r="AW57" s="4028"/>
      <c r="AX57" s="4028"/>
      <c r="AY57" s="4028"/>
      <c r="AZ57" s="4028"/>
      <c r="BA57" s="4028"/>
      <c r="BB57" s="4028"/>
      <c r="BC57" s="4028"/>
      <c r="BD57" s="4028"/>
      <c r="BE57" s="4028"/>
      <c r="BF57" s="4028"/>
      <c r="BG57" s="4028"/>
      <c r="BH57" s="4028"/>
      <c r="BI57" s="4028"/>
      <c r="BJ57" s="4028"/>
      <c r="BK57" s="2360"/>
      <c r="BL57" s="4026" t="s">
        <v>52</v>
      </c>
      <c r="BM57" s="4027"/>
      <c r="BN57" s="4023"/>
      <c r="BO57" s="4016"/>
      <c r="BP57" s="4016"/>
      <c r="BQ57" s="4016"/>
      <c r="BR57" s="4016"/>
      <c r="BS57" s="4016"/>
      <c r="BT57" s="4016"/>
      <c r="BU57" s="4016"/>
      <c r="BV57" s="4016"/>
      <c r="BW57" s="4016"/>
      <c r="BX57" s="4016"/>
      <c r="BY57" s="4016"/>
      <c r="BZ57" s="4016"/>
      <c r="CA57" s="4016"/>
      <c r="CB57" s="4016"/>
      <c r="CC57" s="4016"/>
      <c r="CD57" s="4016"/>
      <c r="CE57" s="4016"/>
      <c r="CF57" s="4016"/>
      <c r="CG57" s="4016"/>
      <c r="CH57" s="113"/>
    </row>
    <row r="58" spans="2:86" s="24" customFormat="1" ht="30" customHeight="1" thickBot="1">
      <c r="B58" s="610"/>
      <c r="C58" s="313"/>
      <c r="D58" s="4012"/>
      <c r="E58" s="4009"/>
      <c r="F58" s="4013"/>
      <c r="G58" s="4013"/>
      <c r="H58" s="4013"/>
      <c r="I58" s="4013"/>
      <c r="J58" s="4013"/>
      <c r="K58" s="4013"/>
      <c r="L58" s="4013"/>
      <c r="M58" s="4013"/>
      <c r="N58" s="4013"/>
      <c r="O58" s="4013"/>
      <c r="P58" s="4013"/>
      <c r="Q58" s="4013"/>
      <c r="R58" s="4013"/>
      <c r="S58" s="4013"/>
      <c r="T58" s="4013"/>
      <c r="U58" s="4013"/>
      <c r="V58" s="4013"/>
      <c r="W58" s="4013"/>
      <c r="X58" s="4013"/>
      <c r="Y58" s="4013"/>
      <c r="Z58" s="4013"/>
      <c r="AA58" s="4013"/>
      <c r="AB58" s="4013"/>
      <c r="AC58" s="4013"/>
      <c r="AD58" s="4013"/>
      <c r="AE58" s="4013"/>
      <c r="AF58" s="4013"/>
      <c r="AG58" s="4013"/>
      <c r="AH58" s="4013"/>
      <c r="AI58" s="4013"/>
      <c r="AJ58" s="4013"/>
      <c r="AK58" s="4013"/>
      <c r="AL58" s="4013"/>
      <c r="AM58" s="4013"/>
      <c r="AN58" s="4013"/>
      <c r="AO58" s="4013"/>
      <c r="AP58" s="4013"/>
      <c r="AQ58" s="4013"/>
      <c r="AR58" s="4013"/>
      <c r="AS58" s="4013"/>
      <c r="AT58" s="4013"/>
      <c r="AU58" s="4013"/>
      <c r="AV58" s="4013"/>
      <c r="AW58" s="4013"/>
      <c r="AX58" s="4013"/>
      <c r="AY58" s="4013"/>
      <c r="AZ58" s="4013"/>
      <c r="BA58" s="4013"/>
      <c r="BB58" s="4013"/>
      <c r="BC58" s="4013"/>
      <c r="BD58" s="4013"/>
      <c r="BE58" s="4013"/>
      <c r="BF58" s="4013"/>
      <c r="BG58" s="4013"/>
      <c r="BH58" s="4013"/>
      <c r="BI58" s="4013"/>
      <c r="BJ58" s="4013"/>
      <c r="BK58" s="121"/>
      <c r="BL58" s="4009"/>
      <c r="BM58" s="4010"/>
      <c r="BN58" s="4023"/>
      <c r="BO58" s="4016"/>
      <c r="BP58" s="4016"/>
      <c r="BQ58" s="4016"/>
      <c r="BR58" s="4016"/>
      <c r="BS58" s="4016"/>
      <c r="BT58" s="4016"/>
      <c r="BU58" s="4016"/>
      <c r="BV58" s="4016"/>
      <c r="BW58" s="4016"/>
      <c r="BX58" s="4016"/>
      <c r="BY58" s="4016"/>
      <c r="BZ58" s="4016"/>
      <c r="CA58" s="4016"/>
      <c r="CB58" s="4016"/>
      <c r="CC58" s="4016"/>
      <c r="CD58" s="4016"/>
      <c r="CE58" s="4016"/>
      <c r="CF58" s="4016"/>
      <c r="CG58" s="4016"/>
      <c r="CH58" s="113"/>
    </row>
    <row r="59" spans="2:86" s="24" customFormat="1" ht="30" customHeight="1" thickBot="1">
      <c r="B59" s="610"/>
      <c r="C59" s="319"/>
      <c r="D59" s="4024" t="s">
        <v>7</v>
      </c>
      <c r="E59" s="4025"/>
      <c r="F59" s="4028"/>
      <c r="G59" s="4028"/>
      <c r="H59" s="4028"/>
      <c r="I59" s="4028"/>
      <c r="J59" s="4028"/>
      <c r="K59" s="4028"/>
      <c r="L59" s="4028"/>
      <c r="M59" s="4028"/>
      <c r="N59" s="4028"/>
      <c r="O59" s="4028"/>
      <c r="P59" s="4028"/>
      <c r="Q59" s="4028"/>
      <c r="R59" s="4028"/>
      <c r="S59" s="4028"/>
      <c r="T59" s="4028"/>
      <c r="U59" s="4028"/>
      <c r="V59" s="4028"/>
      <c r="W59" s="4028"/>
      <c r="X59" s="4028"/>
      <c r="Y59" s="4028"/>
      <c r="Z59" s="4028"/>
      <c r="AA59" s="4028"/>
      <c r="AB59" s="4028"/>
      <c r="AC59" s="4028"/>
      <c r="AD59" s="4028"/>
      <c r="AE59" s="4028"/>
      <c r="AF59" s="4028"/>
      <c r="AG59" s="4028"/>
      <c r="AH59" s="4028"/>
      <c r="AI59" s="4028"/>
      <c r="AJ59" s="4028"/>
      <c r="AK59" s="4028"/>
      <c r="AL59" s="4028"/>
      <c r="AM59" s="4028"/>
      <c r="AN59" s="4028"/>
      <c r="AO59" s="4028"/>
      <c r="AP59" s="4028"/>
      <c r="AQ59" s="4028"/>
      <c r="AR59" s="4028"/>
      <c r="AS59" s="4028"/>
      <c r="AT59" s="4028"/>
      <c r="AU59" s="4028"/>
      <c r="AV59" s="4028"/>
      <c r="AW59" s="4028"/>
      <c r="AX59" s="4028"/>
      <c r="AY59" s="4028"/>
      <c r="AZ59" s="4028"/>
      <c r="BA59" s="4028"/>
      <c r="BB59" s="4028"/>
      <c r="BC59" s="4028"/>
      <c r="BD59" s="4028"/>
      <c r="BE59" s="4028"/>
      <c r="BF59" s="4028"/>
      <c r="BG59" s="4028"/>
      <c r="BH59" s="4028"/>
      <c r="BI59" s="4028"/>
      <c r="BJ59" s="4028"/>
      <c r="BK59" s="2136"/>
      <c r="BL59" s="4026" t="s">
        <v>53</v>
      </c>
      <c r="BM59" s="4027"/>
      <c r="BN59" s="4023"/>
      <c r="BO59" s="4016"/>
      <c r="BP59" s="4016"/>
      <c r="BQ59" s="4016"/>
      <c r="BR59" s="4016"/>
      <c r="BS59" s="4016"/>
      <c r="BT59" s="4016"/>
      <c r="BU59" s="4016"/>
      <c r="BV59" s="4016"/>
      <c r="BW59" s="4016"/>
      <c r="BX59" s="4016"/>
      <c r="BY59" s="4016"/>
      <c r="BZ59" s="4016"/>
      <c r="CA59" s="4016"/>
      <c r="CB59" s="4016"/>
      <c r="CC59" s="4016"/>
      <c r="CD59" s="4016"/>
      <c r="CE59" s="4016"/>
      <c r="CF59" s="4016"/>
      <c r="CG59" s="4016"/>
      <c r="CH59" s="113"/>
    </row>
    <row r="60" spans="2:86" s="24" customFormat="1" ht="30" customHeight="1" thickBot="1">
      <c r="B60" s="610"/>
      <c r="C60" s="67"/>
      <c r="D60" s="4012"/>
      <c r="E60" s="4009"/>
      <c r="F60" s="4013"/>
      <c r="G60" s="4013"/>
      <c r="H60" s="4013"/>
      <c r="I60" s="4013"/>
      <c r="J60" s="4013"/>
      <c r="K60" s="4013"/>
      <c r="L60" s="4013"/>
      <c r="M60" s="4013"/>
      <c r="N60" s="4013"/>
      <c r="O60" s="4013"/>
      <c r="P60" s="4013"/>
      <c r="Q60" s="4013"/>
      <c r="R60" s="4013"/>
      <c r="S60" s="4013"/>
      <c r="T60" s="4013"/>
      <c r="U60" s="4013"/>
      <c r="V60" s="4013"/>
      <c r="W60" s="4013"/>
      <c r="X60" s="4013"/>
      <c r="Y60" s="4013"/>
      <c r="Z60" s="4013"/>
      <c r="AA60" s="4013"/>
      <c r="AB60" s="4013"/>
      <c r="AC60" s="4013"/>
      <c r="AD60" s="4013"/>
      <c r="AE60" s="4013"/>
      <c r="AF60" s="4013"/>
      <c r="AG60" s="4013"/>
      <c r="AH60" s="4013"/>
      <c r="AI60" s="4013"/>
      <c r="AJ60" s="4013"/>
      <c r="AK60" s="4013"/>
      <c r="AL60" s="4013"/>
      <c r="AM60" s="4013"/>
      <c r="AN60" s="4013"/>
      <c r="AO60" s="4013"/>
      <c r="AP60" s="4013"/>
      <c r="AQ60" s="4013"/>
      <c r="AR60" s="4013"/>
      <c r="AS60" s="4013"/>
      <c r="AT60" s="4013"/>
      <c r="AU60" s="4013"/>
      <c r="AV60" s="4013"/>
      <c r="AW60" s="4013"/>
      <c r="AX60" s="4013"/>
      <c r="AY60" s="4013"/>
      <c r="AZ60" s="4013"/>
      <c r="BA60" s="4013"/>
      <c r="BB60" s="4013"/>
      <c r="BC60" s="4013"/>
      <c r="BD60" s="4013"/>
      <c r="BE60" s="4013"/>
      <c r="BF60" s="4013"/>
      <c r="BG60" s="4013"/>
      <c r="BH60" s="4013"/>
      <c r="BI60" s="4013"/>
      <c r="BJ60" s="4013"/>
      <c r="BK60" s="227"/>
      <c r="BL60" s="4009"/>
      <c r="BM60" s="4010"/>
      <c r="BN60" s="4023"/>
      <c r="BO60" s="4016"/>
      <c r="BP60" s="4016"/>
      <c r="BQ60" s="4016"/>
      <c r="BR60" s="4016"/>
      <c r="BS60" s="4016"/>
      <c r="BT60" s="4016"/>
      <c r="BU60" s="4016"/>
      <c r="BV60" s="4016"/>
      <c r="BW60" s="4016"/>
      <c r="BX60" s="4016"/>
      <c r="BY60" s="4016"/>
      <c r="BZ60" s="4016"/>
      <c r="CA60" s="4016"/>
      <c r="CB60" s="4016"/>
      <c r="CC60" s="4016"/>
      <c r="CD60" s="4016"/>
      <c r="CE60" s="4016"/>
      <c r="CF60" s="4016"/>
      <c r="CG60" s="4016"/>
      <c r="CH60" s="113"/>
    </row>
    <row r="61" spans="2:86" s="24" customFormat="1" ht="30" customHeight="1" thickBot="1">
      <c r="B61" s="610"/>
      <c r="C61" s="67"/>
      <c r="D61" s="4011" t="s">
        <v>8</v>
      </c>
      <c r="E61" s="3697"/>
      <c r="F61" s="3675"/>
      <c r="G61" s="3675"/>
      <c r="H61" s="3675"/>
      <c r="I61" s="3675"/>
      <c r="J61" s="3675"/>
      <c r="K61" s="3675"/>
      <c r="L61" s="3675"/>
      <c r="M61" s="3675"/>
      <c r="N61" s="3675"/>
      <c r="O61" s="3675"/>
      <c r="P61" s="3675"/>
      <c r="Q61" s="3675"/>
      <c r="R61" s="3675"/>
      <c r="S61" s="3675"/>
      <c r="T61" s="3675"/>
      <c r="U61" s="3675"/>
      <c r="V61" s="3675"/>
      <c r="W61" s="3675"/>
      <c r="X61" s="3675"/>
      <c r="Y61" s="3675"/>
      <c r="Z61" s="3675"/>
      <c r="AA61" s="3675"/>
      <c r="AB61" s="3675"/>
      <c r="AC61" s="3675"/>
      <c r="AD61" s="3675"/>
      <c r="AE61" s="3675"/>
      <c r="AF61" s="3675"/>
      <c r="AG61" s="3675"/>
      <c r="AH61" s="3675"/>
      <c r="AI61" s="3675"/>
      <c r="AJ61" s="3675"/>
      <c r="AK61" s="3675"/>
      <c r="AL61" s="3675"/>
      <c r="AM61" s="3675"/>
      <c r="AN61" s="3675"/>
      <c r="AO61" s="3675"/>
      <c r="AP61" s="3675"/>
      <c r="AQ61" s="3675"/>
      <c r="AR61" s="3675"/>
      <c r="AS61" s="3675"/>
      <c r="AT61" s="3675"/>
      <c r="AU61" s="3675"/>
      <c r="AV61" s="3675"/>
      <c r="AW61" s="3675"/>
      <c r="AX61" s="3675"/>
      <c r="AY61" s="3675"/>
      <c r="AZ61" s="3675"/>
      <c r="BA61" s="3675"/>
      <c r="BB61" s="3675"/>
      <c r="BC61" s="3675"/>
      <c r="BD61" s="3675"/>
      <c r="BE61" s="3675"/>
      <c r="BF61" s="3675"/>
      <c r="BG61" s="3675"/>
      <c r="BH61" s="3675"/>
      <c r="BI61" s="3675"/>
      <c r="BJ61" s="3675"/>
      <c r="BK61" s="23"/>
      <c r="BL61" s="3699" t="s">
        <v>54</v>
      </c>
      <c r="BM61" s="4008"/>
      <c r="BN61" s="4007"/>
      <c r="BO61" s="4006"/>
      <c r="BP61" s="4006"/>
      <c r="BQ61" s="4006"/>
      <c r="BR61" s="4006"/>
      <c r="BS61" s="4006"/>
      <c r="BT61" s="4006"/>
      <c r="BU61" s="4006"/>
      <c r="BV61" s="4006"/>
      <c r="BW61" s="4006"/>
      <c r="BX61" s="4006"/>
      <c r="BY61" s="4006"/>
      <c r="BZ61" s="4006"/>
      <c r="CA61" s="4006"/>
      <c r="CB61" s="4006"/>
      <c r="CC61" s="4006"/>
      <c r="CD61" s="4006"/>
      <c r="CE61" s="4006"/>
      <c r="CF61" s="4006"/>
      <c r="CG61" s="4006"/>
      <c r="CH61" s="113"/>
    </row>
    <row r="62" spans="2:86" s="24" customFormat="1" ht="30" customHeight="1" thickBot="1">
      <c r="B62" s="610"/>
      <c r="C62" s="67"/>
      <c r="D62" s="4012"/>
      <c r="E62" s="4009"/>
      <c r="F62" s="4013"/>
      <c r="G62" s="4013"/>
      <c r="H62" s="4013"/>
      <c r="I62" s="4013"/>
      <c r="J62" s="4013"/>
      <c r="K62" s="4013"/>
      <c r="L62" s="4013"/>
      <c r="M62" s="4013"/>
      <c r="N62" s="4013"/>
      <c r="O62" s="4013"/>
      <c r="P62" s="4013"/>
      <c r="Q62" s="4013"/>
      <c r="R62" s="4013"/>
      <c r="S62" s="4013"/>
      <c r="T62" s="4013"/>
      <c r="U62" s="4013"/>
      <c r="V62" s="4013"/>
      <c r="W62" s="4013"/>
      <c r="X62" s="4013"/>
      <c r="Y62" s="4013"/>
      <c r="Z62" s="4013"/>
      <c r="AA62" s="4013"/>
      <c r="AB62" s="4013"/>
      <c r="AC62" s="4013"/>
      <c r="AD62" s="4013"/>
      <c r="AE62" s="4013"/>
      <c r="AF62" s="4013"/>
      <c r="AG62" s="4013"/>
      <c r="AH62" s="4013"/>
      <c r="AI62" s="4013"/>
      <c r="AJ62" s="4013"/>
      <c r="AK62" s="4013"/>
      <c r="AL62" s="4013"/>
      <c r="AM62" s="4013"/>
      <c r="AN62" s="4013"/>
      <c r="AO62" s="4013"/>
      <c r="AP62" s="4013"/>
      <c r="AQ62" s="4013"/>
      <c r="AR62" s="4013"/>
      <c r="AS62" s="4013"/>
      <c r="AT62" s="4013"/>
      <c r="AU62" s="4013"/>
      <c r="AV62" s="4013"/>
      <c r="AW62" s="4013"/>
      <c r="AX62" s="4013"/>
      <c r="AY62" s="4013"/>
      <c r="AZ62" s="4013"/>
      <c r="BA62" s="4013"/>
      <c r="BB62" s="4013"/>
      <c r="BC62" s="4013"/>
      <c r="BD62" s="4013"/>
      <c r="BE62" s="4013"/>
      <c r="BF62" s="4013"/>
      <c r="BG62" s="4013"/>
      <c r="BH62" s="4013"/>
      <c r="BI62" s="4013"/>
      <c r="BJ62" s="4013"/>
      <c r="BK62" s="227"/>
      <c r="BL62" s="4009"/>
      <c r="BM62" s="4010"/>
      <c r="BN62" s="4007"/>
      <c r="BO62" s="4006"/>
      <c r="BP62" s="4006"/>
      <c r="BQ62" s="4006"/>
      <c r="BR62" s="4006"/>
      <c r="BS62" s="4006"/>
      <c r="BT62" s="4006"/>
      <c r="BU62" s="4006"/>
      <c r="BV62" s="4006"/>
      <c r="BW62" s="4006"/>
      <c r="BX62" s="4006"/>
      <c r="BY62" s="4006"/>
      <c r="BZ62" s="4006"/>
      <c r="CA62" s="4006"/>
      <c r="CB62" s="4006"/>
      <c r="CC62" s="4006"/>
      <c r="CD62" s="4006"/>
      <c r="CE62" s="4006"/>
      <c r="CF62" s="4006"/>
      <c r="CG62" s="4006"/>
      <c r="CH62" s="113"/>
    </row>
    <row r="63" spans="2:86" s="24" customFormat="1" ht="30" customHeight="1">
      <c r="B63" s="610"/>
      <c r="C63" s="67"/>
      <c r="D63" s="313"/>
      <c r="F63" s="313"/>
      <c r="G63" s="549"/>
      <c r="H63" s="549"/>
      <c r="I63" s="549"/>
      <c r="J63" s="551"/>
      <c r="K63" s="551"/>
      <c r="L63" s="551"/>
      <c r="M63" s="551"/>
      <c r="P63" s="551"/>
      <c r="Q63" s="551"/>
      <c r="BU63" s="3696"/>
      <c r="BV63" s="3743"/>
      <c r="BW63" s="3743"/>
      <c r="BX63" s="3928"/>
      <c r="BY63" s="3928"/>
      <c r="BZ63" s="3928"/>
      <c r="CA63" s="3928"/>
      <c r="CB63" s="3928"/>
      <c r="CC63" s="3928"/>
      <c r="CD63" s="3928"/>
      <c r="CE63" s="3928"/>
      <c r="CF63" s="3928"/>
      <c r="CG63" s="67"/>
      <c r="CH63" s="113"/>
    </row>
    <row r="64" spans="2:86" s="24" customFormat="1" ht="30" customHeight="1">
      <c r="B64" s="610"/>
      <c r="C64" s="67"/>
      <c r="D64" s="313"/>
      <c r="F64" s="131"/>
      <c r="G64" s="549"/>
      <c r="H64" s="549"/>
      <c r="I64" s="549"/>
      <c r="J64" s="551"/>
      <c r="K64" s="551"/>
      <c r="L64" s="551"/>
      <c r="M64" s="551"/>
      <c r="P64" s="551"/>
      <c r="Q64" s="551"/>
      <c r="BU64" s="3743"/>
      <c r="BV64" s="3743"/>
      <c r="BW64" s="3743"/>
      <c r="BX64" s="3928"/>
      <c r="BY64" s="3928"/>
      <c r="BZ64" s="3928"/>
      <c r="CA64" s="3928"/>
      <c r="CB64" s="3928"/>
      <c r="CC64" s="3928"/>
      <c r="CD64" s="3928"/>
      <c r="CE64" s="3928"/>
      <c r="CF64" s="3928"/>
      <c r="CG64" s="67"/>
      <c r="CH64" s="113"/>
    </row>
    <row r="65" spans="2:86" s="24" customFormat="1" ht="30" customHeight="1">
      <c r="B65" s="610"/>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113"/>
    </row>
    <row r="66" spans="2:86" s="24" customFormat="1" ht="30" customHeight="1">
      <c r="B66" s="610"/>
      <c r="C66" s="1126"/>
      <c r="D66" s="313"/>
      <c r="F66" s="549"/>
      <c r="G66" s="549"/>
      <c r="H66" s="549"/>
      <c r="I66" s="549"/>
      <c r="J66" s="551"/>
      <c r="K66" s="551"/>
      <c r="L66" s="551"/>
      <c r="M66" s="551"/>
      <c r="P66" s="551"/>
      <c r="Q66" s="551"/>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113"/>
    </row>
    <row r="67" spans="2:86" s="24" customFormat="1" ht="30" customHeight="1">
      <c r="B67" s="610"/>
      <c r="C67" s="313"/>
      <c r="D67" s="131"/>
      <c r="F67" s="549"/>
      <c r="G67" s="549"/>
      <c r="H67" s="549"/>
      <c r="I67" s="549"/>
      <c r="J67" s="551"/>
      <c r="K67" s="551"/>
      <c r="L67" s="551"/>
      <c r="M67" s="551"/>
      <c r="P67" s="551"/>
      <c r="Q67" s="551"/>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113"/>
    </row>
    <row r="68" spans="2:86" s="24" customFormat="1" ht="30" customHeight="1">
      <c r="B68" s="610"/>
      <c r="C68" s="313"/>
      <c r="D68" s="131"/>
      <c r="F68" s="549"/>
      <c r="G68" s="549"/>
      <c r="H68" s="549"/>
      <c r="I68" s="549"/>
      <c r="J68" s="551"/>
      <c r="K68" s="551"/>
      <c r="L68" s="551"/>
      <c r="M68" s="551"/>
      <c r="P68" s="551"/>
      <c r="Q68" s="551"/>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113"/>
    </row>
    <row r="69" spans="2:86" s="24" customFormat="1" ht="30" customHeight="1">
      <c r="B69" s="610"/>
      <c r="C69" s="313"/>
      <c r="D69" s="547"/>
      <c r="E69" s="198"/>
      <c r="G69" s="548"/>
      <c r="H69" s="548"/>
      <c r="I69" s="31"/>
      <c r="J69" s="31"/>
      <c r="K69" s="31"/>
      <c r="L69" s="31"/>
      <c r="M69" s="31"/>
      <c r="N69" s="31"/>
      <c r="O69" s="31"/>
      <c r="P69" s="31"/>
      <c r="Q69" s="31"/>
      <c r="R69" s="23"/>
      <c r="S69" s="23"/>
      <c r="T69" s="23"/>
      <c r="U69" s="23"/>
      <c r="V69" s="23"/>
      <c r="W69" s="23"/>
      <c r="X69" s="23"/>
      <c r="Y69" s="23"/>
      <c r="Z69" s="23"/>
      <c r="AA69" s="23"/>
      <c r="AB69" s="23"/>
      <c r="AC69" s="23"/>
      <c r="AD69" s="23"/>
      <c r="AE69" s="23"/>
      <c r="AF69" s="23"/>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113"/>
    </row>
    <row r="70" spans="2:86" s="24" customFormat="1" ht="30" customHeight="1">
      <c r="B70" s="610"/>
      <c r="C70" s="313"/>
      <c r="D70" s="3673"/>
      <c r="E70" s="3675"/>
      <c r="F70" s="3842"/>
      <c r="G70" s="3842"/>
      <c r="H70" s="3842"/>
      <c r="I70" s="549"/>
      <c r="J70" s="3682"/>
      <c r="K70" s="3682"/>
      <c r="L70" s="3682"/>
      <c r="M70" s="3682"/>
      <c r="N70" s="3682"/>
      <c r="O70" s="3682"/>
      <c r="P70" s="3682"/>
      <c r="Q70" s="3682"/>
      <c r="R70" s="23"/>
      <c r="S70" s="3673"/>
      <c r="T70" s="3675"/>
      <c r="U70" s="3842"/>
      <c r="V70" s="3842"/>
      <c r="W70" s="3842"/>
      <c r="X70" s="549"/>
      <c r="Y70" s="3682"/>
      <c r="Z70" s="3682"/>
      <c r="AA70" s="3682"/>
      <c r="AB70" s="3682"/>
      <c r="AC70" s="3682"/>
      <c r="AD70" s="3682"/>
      <c r="AE70" s="3682"/>
      <c r="AF70" s="3682"/>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113"/>
    </row>
    <row r="71" spans="2:86" s="24" customFormat="1" ht="30" customHeight="1">
      <c r="B71" s="610"/>
      <c r="C71" s="313"/>
      <c r="D71" s="3675"/>
      <c r="E71" s="3675"/>
      <c r="F71" s="3842"/>
      <c r="G71" s="3842"/>
      <c r="H71" s="3842"/>
      <c r="I71" s="549"/>
      <c r="J71" s="3682"/>
      <c r="K71" s="3682"/>
      <c r="L71" s="3682"/>
      <c r="M71" s="3682"/>
      <c r="N71" s="3682"/>
      <c r="O71" s="3682"/>
      <c r="P71" s="3682"/>
      <c r="Q71" s="3682"/>
      <c r="R71" s="23"/>
      <c r="S71" s="3675"/>
      <c r="T71" s="3675"/>
      <c r="U71" s="3842"/>
      <c r="V71" s="3842"/>
      <c r="W71" s="3842"/>
      <c r="X71" s="549"/>
      <c r="Y71" s="3682"/>
      <c r="Z71" s="3682"/>
      <c r="AA71" s="3682"/>
      <c r="AB71" s="3682"/>
      <c r="AC71" s="3682"/>
      <c r="AD71" s="3682"/>
      <c r="AE71" s="3682"/>
      <c r="AF71" s="3682"/>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113"/>
    </row>
    <row r="72" spans="2:86" s="24" customFormat="1" ht="30" customHeight="1">
      <c r="B72" s="610"/>
      <c r="C72" s="313"/>
      <c r="D72" s="313"/>
      <c r="E72" s="313"/>
      <c r="F72" s="549"/>
      <c r="G72" s="549"/>
      <c r="H72" s="549"/>
      <c r="I72" s="549"/>
      <c r="J72" s="551"/>
      <c r="K72" s="551"/>
      <c r="L72" s="551"/>
      <c r="M72" s="551"/>
      <c r="N72" s="551"/>
      <c r="O72" s="551"/>
      <c r="P72" s="551"/>
      <c r="Q72" s="551"/>
      <c r="R72" s="23"/>
      <c r="S72" s="313"/>
      <c r="T72" s="313"/>
      <c r="U72" s="549"/>
      <c r="V72" s="549"/>
      <c r="W72" s="549"/>
      <c r="X72" s="549"/>
      <c r="Y72" s="551"/>
      <c r="Z72" s="551"/>
      <c r="AA72" s="551"/>
      <c r="AB72" s="551"/>
      <c r="AC72" s="551"/>
      <c r="AD72" s="551"/>
      <c r="AE72" s="551"/>
      <c r="AF72" s="551"/>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113"/>
    </row>
    <row r="73" spans="2:86" s="24" customFormat="1" ht="30" customHeight="1">
      <c r="B73" s="610"/>
      <c r="C73" s="313"/>
      <c r="D73" s="313"/>
      <c r="E73" s="313"/>
      <c r="F73" s="549"/>
      <c r="G73" s="549"/>
      <c r="H73" s="549"/>
      <c r="I73" s="549"/>
      <c r="J73" s="551"/>
      <c r="K73" s="551"/>
      <c r="L73" s="551"/>
      <c r="M73" s="551"/>
      <c r="N73" s="551"/>
      <c r="O73" s="551"/>
      <c r="P73" s="551"/>
      <c r="Q73" s="551"/>
      <c r="R73" s="23"/>
      <c r="S73" s="313"/>
      <c r="T73" s="313"/>
      <c r="U73" s="549"/>
      <c r="V73" s="549"/>
      <c r="W73" s="549"/>
      <c r="X73" s="549"/>
      <c r="Y73" s="551"/>
      <c r="Z73" s="551"/>
      <c r="AA73" s="551"/>
      <c r="AB73" s="551"/>
      <c r="AC73" s="551"/>
      <c r="AD73" s="551"/>
      <c r="AE73" s="551"/>
      <c r="AF73" s="551"/>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113"/>
    </row>
    <row r="74" spans="2:86" s="24" customFormat="1" ht="30" customHeight="1">
      <c r="B74" s="610"/>
      <c r="C74" s="313"/>
      <c r="D74" s="313"/>
      <c r="E74" s="313"/>
      <c r="F74" s="549"/>
      <c r="G74" s="549"/>
      <c r="H74" s="549"/>
      <c r="I74" s="549"/>
      <c r="J74" s="551"/>
      <c r="K74" s="551"/>
      <c r="L74" s="551"/>
      <c r="M74" s="551"/>
      <c r="N74" s="551"/>
      <c r="O74" s="551"/>
      <c r="P74" s="551"/>
      <c r="Q74" s="551"/>
      <c r="R74" s="23"/>
      <c r="S74" s="313"/>
      <c r="T74" s="313"/>
      <c r="U74" s="549"/>
      <c r="V74" s="549"/>
      <c r="W74" s="549"/>
      <c r="X74" s="549"/>
      <c r="Y74" s="551"/>
      <c r="Z74" s="551"/>
      <c r="AA74" s="551"/>
      <c r="AB74" s="551"/>
      <c r="AC74" s="551"/>
      <c r="AD74" s="551"/>
      <c r="AE74" s="551"/>
      <c r="AF74" s="551"/>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113"/>
    </row>
    <row r="75" spans="2:86" s="24" customFormat="1" ht="30" customHeight="1">
      <c r="B75" s="610"/>
      <c r="C75" s="313"/>
      <c r="D75" s="131"/>
      <c r="E75" s="313"/>
      <c r="F75" s="549"/>
      <c r="G75" s="549"/>
      <c r="H75" s="549"/>
      <c r="I75" s="549"/>
      <c r="J75" s="551"/>
      <c r="K75" s="551"/>
      <c r="L75" s="551"/>
      <c r="M75" s="551"/>
      <c r="N75" s="551"/>
      <c r="O75" s="551"/>
      <c r="P75" s="551"/>
      <c r="Q75" s="551"/>
      <c r="R75" s="23"/>
      <c r="S75" s="313"/>
      <c r="T75" s="313"/>
      <c r="U75" s="549"/>
      <c r="V75" s="549"/>
      <c r="W75" s="549"/>
      <c r="X75" s="549"/>
      <c r="Y75" s="551"/>
      <c r="Z75" s="551"/>
      <c r="AA75" s="551"/>
      <c r="AB75" s="551"/>
      <c r="AC75" s="551"/>
      <c r="AD75" s="551"/>
      <c r="AE75" s="551"/>
      <c r="AF75" s="551"/>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113"/>
    </row>
    <row r="76" spans="2:86" s="24" customFormat="1" ht="30" customHeight="1">
      <c r="B76" s="610"/>
      <c r="C76" s="313"/>
      <c r="D76" s="131"/>
      <c r="E76" s="313"/>
      <c r="F76" s="549"/>
      <c r="G76" s="549"/>
      <c r="H76" s="549"/>
      <c r="I76" s="549"/>
      <c r="J76" s="551"/>
      <c r="K76" s="551"/>
      <c r="L76" s="551"/>
      <c r="M76" s="551"/>
      <c r="N76" s="551"/>
      <c r="O76" s="551"/>
      <c r="P76" s="551"/>
      <c r="Q76" s="551"/>
      <c r="R76" s="23"/>
      <c r="S76" s="313"/>
      <c r="T76" s="313"/>
      <c r="U76" s="549"/>
      <c r="V76" s="549"/>
      <c r="W76" s="549"/>
      <c r="X76" s="549"/>
      <c r="Y76" s="551"/>
      <c r="Z76" s="551"/>
      <c r="AA76" s="551"/>
      <c r="AB76" s="551"/>
      <c r="AC76" s="551"/>
      <c r="AD76" s="551"/>
      <c r="AE76" s="551"/>
      <c r="AF76" s="551"/>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113"/>
    </row>
    <row r="77" spans="2:86" s="24" customFormat="1" ht="30" customHeight="1">
      <c r="B77" s="610"/>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113"/>
    </row>
    <row r="78" spans="2:86" s="24" customFormat="1" ht="30" customHeight="1">
      <c r="B78" s="610"/>
      <c r="C78" s="67"/>
      <c r="D78" s="192"/>
      <c r="F78" s="23"/>
      <c r="AK78" s="3696"/>
      <c r="AL78" s="3743"/>
      <c r="AM78" s="3743"/>
      <c r="AN78" s="3842"/>
      <c r="AO78" s="3842"/>
      <c r="AP78" s="3842"/>
      <c r="AQ78" s="67"/>
      <c r="AR78" s="67"/>
      <c r="AS78" s="67"/>
      <c r="AT78" s="192"/>
      <c r="AV78" s="23"/>
      <c r="CA78" s="3696"/>
      <c r="CB78" s="3743"/>
      <c r="CC78" s="3743"/>
      <c r="CD78" s="3842"/>
      <c r="CE78" s="3842"/>
      <c r="CF78" s="3842"/>
      <c r="CG78" s="67"/>
      <c r="CH78" s="113"/>
    </row>
    <row r="79" spans="2:86" s="24" customFormat="1" ht="30" customHeight="1">
      <c r="B79" s="610"/>
      <c r="C79" s="67"/>
      <c r="F79" s="23"/>
      <c r="AK79" s="3743"/>
      <c r="AL79" s="3743"/>
      <c r="AM79" s="3743"/>
      <c r="AN79" s="3842"/>
      <c r="AO79" s="3842"/>
      <c r="AP79" s="3842"/>
      <c r="AQ79" s="67"/>
      <c r="AR79" s="67"/>
      <c r="AS79" s="67"/>
      <c r="AV79" s="29"/>
      <c r="CA79" s="3743"/>
      <c r="CB79" s="3743"/>
      <c r="CC79" s="3743"/>
      <c r="CD79" s="3842"/>
      <c r="CE79" s="3842"/>
      <c r="CF79" s="3842"/>
      <c r="CG79" s="67"/>
      <c r="CH79" s="113"/>
    </row>
    <row r="80" spans="2:86" s="24" customFormat="1" ht="30" customHeight="1">
      <c r="B80" s="610"/>
      <c r="C80" s="67"/>
      <c r="F80" s="29"/>
      <c r="AK80" s="2032"/>
      <c r="AL80" s="2032"/>
      <c r="AM80" s="2032"/>
      <c r="AN80" s="2052"/>
      <c r="AO80" s="2052"/>
      <c r="AP80" s="2052"/>
      <c r="AQ80" s="192"/>
      <c r="AR80" s="192"/>
      <c r="AS80" s="192"/>
      <c r="BY80" s="192"/>
      <c r="BZ80" s="192"/>
      <c r="CA80" s="192"/>
      <c r="CB80" s="192"/>
      <c r="CC80" s="192"/>
      <c r="CD80" s="192"/>
      <c r="CE80" s="192"/>
      <c r="CF80" s="192"/>
      <c r="CG80" s="67"/>
      <c r="CH80" s="113"/>
    </row>
    <row r="81" spans="2:86" s="24" customFormat="1" ht="30" customHeight="1">
      <c r="B81" s="610"/>
      <c r="C81" s="67"/>
      <c r="AI81" s="192"/>
      <c r="AJ81" s="192"/>
      <c r="AK81" s="192"/>
      <c r="AL81" s="192"/>
      <c r="AM81" s="192"/>
      <c r="AN81" s="192"/>
      <c r="AO81" s="192"/>
      <c r="AP81" s="192"/>
      <c r="AQ81" s="192"/>
      <c r="AR81" s="192"/>
      <c r="AS81" s="192"/>
      <c r="AT81" s="192"/>
      <c r="AV81" s="23"/>
      <c r="BZ81" s="192"/>
      <c r="CA81" s="3696"/>
      <c r="CB81" s="3743"/>
      <c r="CC81" s="3743"/>
      <c r="CD81" s="3842"/>
      <c r="CE81" s="3842"/>
      <c r="CF81" s="3842"/>
      <c r="CG81" s="67"/>
      <c r="CH81" s="113"/>
    </row>
    <row r="82" spans="2:86" s="24" customFormat="1" ht="30" customHeight="1">
      <c r="B82" s="610"/>
      <c r="C82" s="67"/>
      <c r="D82" s="192"/>
      <c r="F82" s="23"/>
      <c r="AJ82" s="192"/>
      <c r="AK82" s="3696"/>
      <c r="AL82" s="3743"/>
      <c r="AM82" s="3743"/>
      <c r="AN82" s="3842"/>
      <c r="AO82" s="3842"/>
      <c r="AP82" s="3842"/>
      <c r="AQ82" s="192"/>
      <c r="AR82" s="192"/>
      <c r="AS82" s="192"/>
      <c r="AV82" s="29"/>
      <c r="BZ82" s="192"/>
      <c r="CA82" s="3743"/>
      <c r="CB82" s="3743"/>
      <c r="CC82" s="3743"/>
      <c r="CD82" s="3842"/>
      <c r="CE82" s="3842"/>
      <c r="CF82" s="3842"/>
      <c r="CG82" s="67"/>
      <c r="CH82" s="113"/>
    </row>
    <row r="83" spans="2:86" s="24" customFormat="1" ht="30" customHeight="1">
      <c r="B83" s="610"/>
      <c r="C83" s="67"/>
      <c r="F83" s="29"/>
      <c r="AJ83" s="192"/>
      <c r="AK83" s="3743"/>
      <c r="AL83" s="3743"/>
      <c r="AM83" s="3743"/>
      <c r="AN83" s="3842"/>
      <c r="AO83" s="3842"/>
      <c r="AP83" s="3842"/>
      <c r="AQ83" s="192"/>
      <c r="AR83" s="192"/>
      <c r="AS83" s="192"/>
      <c r="BZ83" s="192"/>
      <c r="CA83" s="192"/>
      <c r="CB83" s="192"/>
      <c r="CC83" s="192"/>
      <c r="CD83" s="192"/>
      <c r="CE83" s="192"/>
      <c r="CF83" s="192"/>
      <c r="CG83" s="67"/>
      <c r="CH83" s="113"/>
    </row>
    <row r="84" spans="2:86" s="24" customFormat="1" ht="30" customHeight="1">
      <c r="B84" s="610"/>
      <c r="C84" s="67"/>
      <c r="AJ84" s="192"/>
      <c r="AK84" s="192"/>
      <c r="AL84" s="192"/>
      <c r="AM84" s="192"/>
      <c r="AN84" s="192"/>
      <c r="AO84" s="192"/>
      <c r="AP84" s="192"/>
      <c r="AQ84" s="192"/>
      <c r="AR84" s="192"/>
      <c r="AS84" s="192"/>
      <c r="AT84" s="192"/>
      <c r="AV84" s="23"/>
      <c r="BZ84" s="192"/>
      <c r="CA84" s="3696"/>
      <c r="CB84" s="3743"/>
      <c r="CC84" s="3743"/>
      <c r="CD84" s="3842"/>
      <c r="CE84" s="3842"/>
      <c r="CF84" s="3842"/>
      <c r="CG84" s="67"/>
      <c r="CH84" s="113"/>
    </row>
    <row r="85" spans="2:86" s="24" customFormat="1" ht="30" customHeight="1">
      <c r="B85" s="610"/>
      <c r="C85" s="67"/>
      <c r="D85" s="192"/>
      <c r="F85" s="23"/>
      <c r="AJ85" s="192"/>
      <c r="AK85" s="3696"/>
      <c r="AL85" s="3743"/>
      <c r="AM85" s="3743"/>
      <c r="AN85" s="3842"/>
      <c r="AO85" s="3842"/>
      <c r="AP85" s="3842"/>
      <c r="AQ85" s="192"/>
      <c r="AR85" s="192"/>
      <c r="AS85" s="192"/>
      <c r="AV85" s="29"/>
      <c r="BZ85" s="192"/>
      <c r="CA85" s="3743"/>
      <c r="CB85" s="3743"/>
      <c r="CC85" s="3743"/>
      <c r="CD85" s="3842"/>
      <c r="CE85" s="3842"/>
      <c r="CF85" s="3842"/>
      <c r="CG85" s="67"/>
      <c r="CH85" s="113"/>
    </row>
    <row r="86" spans="2:86" s="24" customFormat="1" ht="30" customHeight="1">
      <c r="B86" s="610"/>
      <c r="C86" s="67"/>
      <c r="F86" s="29"/>
      <c r="AJ86" s="192"/>
      <c r="AK86" s="3743"/>
      <c r="AL86" s="3743"/>
      <c r="AM86" s="3743"/>
      <c r="AN86" s="3842"/>
      <c r="AO86" s="3842"/>
      <c r="AP86" s="3842"/>
      <c r="AQ86" s="192"/>
      <c r="AR86" s="192"/>
      <c r="AS86" s="192"/>
      <c r="BZ86" s="192"/>
      <c r="CA86" s="192"/>
      <c r="CB86" s="192"/>
      <c r="CC86" s="192"/>
      <c r="CD86" s="192"/>
      <c r="CE86" s="192"/>
      <c r="CF86" s="192"/>
      <c r="CG86" s="67"/>
      <c r="CH86" s="113"/>
    </row>
    <row r="87" spans="2:86" s="24" customFormat="1" ht="30" customHeight="1">
      <c r="B87" s="610"/>
      <c r="C87" s="67"/>
      <c r="AJ87" s="192"/>
      <c r="AK87" s="192"/>
      <c r="AL87" s="192"/>
      <c r="AM87" s="192"/>
      <c r="AN87" s="192"/>
      <c r="AO87" s="192"/>
      <c r="AP87" s="192"/>
      <c r="AQ87" s="192"/>
      <c r="AR87" s="192"/>
      <c r="AS87" s="192"/>
      <c r="AT87" s="192"/>
      <c r="AV87" s="23"/>
      <c r="BZ87" s="192"/>
      <c r="CA87" s="3696"/>
      <c r="CB87" s="3743"/>
      <c r="CC87" s="3743"/>
      <c r="CD87" s="3842"/>
      <c r="CE87" s="3842"/>
      <c r="CF87" s="3842"/>
      <c r="CG87" s="67"/>
      <c r="CH87" s="113"/>
    </row>
    <row r="88" spans="2:86" s="24" customFormat="1" ht="30" customHeight="1">
      <c r="B88" s="610"/>
      <c r="C88" s="67"/>
      <c r="D88" s="192"/>
      <c r="F88" s="23"/>
      <c r="AJ88" s="192"/>
      <c r="AK88" s="3696"/>
      <c r="AL88" s="3743"/>
      <c r="AM88" s="3743"/>
      <c r="AN88" s="3842"/>
      <c r="AO88" s="3842"/>
      <c r="AP88" s="3842"/>
      <c r="AQ88" s="192"/>
      <c r="AR88" s="192"/>
      <c r="AS88" s="192"/>
      <c r="AV88" s="29"/>
      <c r="BZ88" s="192"/>
      <c r="CA88" s="3743"/>
      <c r="CB88" s="3743"/>
      <c r="CC88" s="3743"/>
      <c r="CD88" s="3842"/>
      <c r="CE88" s="3842"/>
      <c r="CF88" s="3842"/>
      <c r="CG88" s="67"/>
      <c r="CH88" s="113"/>
    </row>
    <row r="89" spans="2:86" s="24" customFormat="1" ht="30" customHeight="1">
      <c r="B89" s="610"/>
      <c r="C89" s="67"/>
      <c r="F89" s="29"/>
      <c r="AJ89" s="192"/>
      <c r="AK89" s="3743"/>
      <c r="AL89" s="3743"/>
      <c r="AM89" s="3743"/>
      <c r="AN89" s="3842"/>
      <c r="AO89" s="3842"/>
      <c r="AP89" s="3842"/>
      <c r="AQ89" s="192"/>
      <c r="AR89" s="192"/>
      <c r="AS89" s="192"/>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192"/>
      <c r="CB89" s="192"/>
      <c r="CC89" s="192"/>
      <c r="CD89" s="192"/>
      <c r="CE89" s="192"/>
      <c r="CF89" s="192"/>
      <c r="CG89" s="67"/>
      <c r="CH89" s="113"/>
    </row>
    <row r="90" spans="2:86" s="24" customFormat="1" ht="30" customHeight="1">
      <c r="B90" s="610"/>
      <c r="C90" s="67"/>
      <c r="F90" s="29"/>
      <c r="AJ90" s="192"/>
      <c r="AK90" s="2032"/>
      <c r="AL90" s="2032"/>
      <c r="AM90" s="2032"/>
      <c r="AN90" s="2052"/>
      <c r="AO90" s="2052"/>
      <c r="AP90" s="2052"/>
      <c r="AQ90" s="192"/>
      <c r="AR90" s="192"/>
      <c r="AS90" s="192"/>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192"/>
      <c r="CB90" s="192"/>
      <c r="CC90" s="192"/>
      <c r="CD90" s="192"/>
      <c r="CE90" s="192"/>
      <c r="CF90" s="192"/>
      <c r="CG90" s="67"/>
      <c r="CH90" s="113"/>
    </row>
    <row r="91" spans="2:86" s="24" customFormat="1" ht="30" customHeight="1">
      <c r="B91" s="610"/>
      <c r="C91" s="67"/>
      <c r="F91" s="29"/>
      <c r="AJ91" s="192"/>
      <c r="AK91" s="2032"/>
      <c r="AL91" s="2032"/>
      <c r="AM91" s="2032"/>
      <c r="AN91" s="2052"/>
      <c r="AO91" s="2052"/>
      <c r="AP91" s="2052"/>
      <c r="AQ91" s="192"/>
      <c r="AR91" s="192"/>
      <c r="AS91" s="192"/>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192"/>
      <c r="CB91" s="192"/>
      <c r="CC91" s="192"/>
      <c r="CD91" s="192"/>
      <c r="CE91" s="192"/>
      <c r="CF91" s="192"/>
      <c r="CG91" s="67"/>
      <c r="CH91" s="113"/>
    </row>
    <row r="92" spans="2:86" s="24" customFormat="1" ht="30" customHeight="1">
      <c r="B92" s="610"/>
      <c r="C92" s="67"/>
      <c r="F92" s="29"/>
      <c r="AJ92" s="192"/>
      <c r="AK92" s="2032"/>
      <c r="AL92" s="2032"/>
      <c r="AM92" s="2032"/>
      <c r="AN92" s="2052"/>
      <c r="AO92" s="2052"/>
      <c r="AP92" s="2052"/>
      <c r="AQ92" s="192"/>
      <c r="AR92" s="192"/>
      <c r="AS92" s="192"/>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192"/>
      <c r="CB92" s="192"/>
      <c r="CC92" s="192"/>
      <c r="CD92" s="192"/>
      <c r="CE92" s="192"/>
      <c r="CF92" s="192"/>
      <c r="CG92" s="67"/>
      <c r="CH92" s="113"/>
    </row>
    <row r="93" spans="2:86" s="24" customFormat="1" ht="30" customHeight="1">
      <c r="B93" s="610"/>
      <c r="C93" s="67"/>
      <c r="F93" s="29"/>
      <c r="AJ93" s="192"/>
      <c r="AK93" s="2032"/>
      <c r="AL93" s="2032"/>
      <c r="AM93" s="2032"/>
      <c r="AN93" s="2052"/>
      <c r="AO93" s="2052"/>
      <c r="AP93" s="2052"/>
      <c r="AQ93" s="192"/>
      <c r="AR93" s="192"/>
      <c r="AS93" s="192"/>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192"/>
      <c r="CB93" s="192"/>
      <c r="CC93" s="192"/>
      <c r="CD93" s="192"/>
      <c r="CE93" s="192"/>
      <c r="CF93" s="192"/>
      <c r="CG93" s="67"/>
      <c r="CH93" s="113"/>
    </row>
    <row r="94" spans="2:86" s="24" customFormat="1" ht="30" customHeight="1">
      <c r="B94" s="610"/>
      <c r="C94" s="67"/>
      <c r="F94" s="29"/>
      <c r="AJ94" s="192"/>
      <c r="AK94" s="2032"/>
      <c r="AL94" s="2032"/>
      <c r="AM94" s="2032"/>
      <c r="AN94" s="2052"/>
      <c r="AO94" s="2052"/>
      <c r="AP94" s="2052"/>
      <c r="AQ94" s="192"/>
      <c r="AR94" s="192"/>
      <c r="AS94" s="192"/>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192"/>
      <c r="CB94" s="192"/>
      <c r="CC94" s="192"/>
      <c r="CD94" s="192"/>
      <c r="CE94" s="192"/>
      <c r="CF94" s="192"/>
      <c r="CG94" s="67"/>
      <c r="CH94" s="113"/>
    </row>
    <row r="95" spans="2:86" s="24" customFormat="1" ht="30" customHeight="1">
      <c r="B95" s="610"/>
      <c r="C95" s="67"/>
      <c r="F95" s="29"/>
      <c r="AJ95" s="192"/>
      <c r="AK95" s="2032"/>
      <c r="AL95" s="2032"/>
      <c r="AM95" s="2032"/>
      <c r="AN95" s="2052"/>
      <c r="AO95" s="2052"/>
      <c r="AP95" s="2052"/>
      <c r="AQ95" s="192"/>
      <c r="AR95" s="192"/>
      <c r="AS95" s="192"/>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192"/>
      <c r="CB95" s="192"/>
      <c r="CC95" s="192"/>
      <c r="CD95" s="192"/>
      <c r="CE95" s="192"/>
      <c r="CF95" s="192"/>
      <c r="CG95" s="67"/>
      <c r="CH95" s="113"/>
    </row>
    <row r="96" spans="2:86" s="24" customFormat="1" ht="30" customHeight="1">
      <c r="B96" s="610"/>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192"/>
      <c r="AK96" s="192"/>
      <c r="AL96" s="192"/>
      <c r="AM96" s="192"/>
      <c r="AN96" s="192"/>
      <c r="AO96" s="192"/>
      <c r="AP96" s="192"/>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113"/>
    </row>
    <row r="97" spans="1:86" s="24" customFormat="1" ht="30" customHeight="1" thickBot="1">
      <c r="B97" s="613"/>
      <c r="C97" s="226"/>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7"/>
      <c r="CG97" s="228"/>
      <c r="CH97" s="291"/>
    </row>
    <row r="98" spans="1:86" s="115" customFormat="1" ht="30" customHeight="1">
      <c r="A98" s="115">
        <v>21</v>
      </c>
      <c r="C98" s="320"/>
    </row>
    <row r="99" spans="1:86" s="115" customFormat="1" ht="30" customHeight="1">
      <c r="B99" s="3841">
        <v>47</v>
      </c>
      <c r="C99" s="3841"/>
      <c r="D99" s="3841"/>
      <c r="E99" s="3841"/>
      <c r="F99" s="3841"/>
      <c r="G99" s="3841"/>
      <c r="H99" s="3841"/>
      <c r="I99" s="3841"/>
      <c r="J99" s="3841"/>
      <c r="K99" s="3841"/>
      <c r="L99" s="3841"/>
      <c r="M99" s="3841"/>
      <c r="N99" s="3841"/>
      <c r="O99" s="3841"/>
      <c r="P99" s="3841"/>
      <c r="Q99" s="3841"/>
      <c r="R99" s="3841"/>
      <c r="S99" s="3841"/>
      <c r="T99" s="3841"/>
      <c r="U99" s="3841"/>
      <c r="V99" s="3841"/>
      <c r="W99" s="3841"/>
      <c r="X99" s="3841"/>
      <c r="Y99" s="3841"/>
      <c r="Z99" s="3841"/>
      <c r="AA99" s="3841"/>
      <c r="AB99" s="3841"/>
      <c r="AC99" s="3841"/>
      <c r="AD99" s="3841"/>
      <c r="AE99" s="3841"/>
      <c r="AF99" s="3841"/>
      <c r="AG99" s="3841"/>
      <c r="AH99" s="3841"/>
      <c r="AI99" s="3841"/>
      <c r="AJ99" s="3841"/>
      <c r="AK99" s="3841"/>
      <c r="AL99" s="3841"/>
      <c r="AM99" s="3841"/>
      <c r="AN99" s="3841"/>
      <c r="AO99" s="3841"/>
      <c r="AP99" s="3841"/>
      <c r="AQ99" s="3841"/>
      <c r="AR99" s="3841"/>
      <c r="AS99" s="3841"/>
      <c r="AT99" s="3841"/>
      <c r="AU99" s="3841"/>
      <c r="AV99" s="3841"/>
      <c r="AW99" s="3841"/>
      <c r="AX99" s="3841"/>
      <c r="AY99" s="3841"/>
      <c r="AZ99" s="3841"/>
      <c r="BA99" s="3841"/>
      <c r="BB99" s="3841"/>
      <c r="BC99" s="3841"/>
      <c r="BD99" s="3841"/>
      <c r="BE99" s="3841"/>
      <c r="BF99" s="3841"/>
      <c r="BG99" s="3841"/>
      <c r="BH99" s="3841"/>
      <c r="BI99" s="3841"/>
      <c r="BJ99" s="3841"/>
      <c r="BK99" s="3841"/>
      <c r="BL99" s="3841"/>
      <c r="BM99" s="3841"/>
      <c r="BN99" s="3841"/>
      <c r="BO99" s="3841"/>
      <c r="BP99" s="3841"/>
      <c r="BQ99" s="3841"/>
      <c r="BR99" s="3841"/>
      <c r="BS99" s="3841"/>
      <c r="BT99" s="3841"/>
      <c r="BU99" s="3841"/>
      <c r="BV99" s="3841"/>
      <c r="BW99" s="3841"/>
      <c r="BX99" s="3841"/>
      <c r="BY99" s="3841"/>
      <c r="BZ99" s="3841"/>
      <c r="CA99" s="3841"/>
      <c r="CB99" s="3841"/>
      <c r="CC99" s="3841"/>
      <c r="CD99" s="3841"/>
      <c r="CE99" s="3841"/>
      <c r="CF99" s="3841"/>
      <c r="CG99" s="3841"/>
      <c r="CH99" s="3841"/>
    </row>
    <row r="100" spans="1:86" s="115" customFormat="1" ht="30" customHeight="1"/>
  </sheetData>
  <mergeCells count="113">
    <mergeCell ref="AN17:AP17"/>
    <mergeCell ref="BU43:BW44"/>
    <mergeCell ref="BX43:CF44"/>
    <mergeCell ref="BG31:BI32"/>
    <mergeCell ref="BJ31:BL32"/>
    <mergeCell ref="BX37:CF37"/>
    <mergeCell ref="BX38:CF38"/>
    <mergeCell ref="C3:N4"/>
    <mergeCell ref="O3:Q4"/>
    <mergeCell ref="BX36:CF36"/>
    <mergeCell ref="AI10:AM11"/>
    <mergeCell ref="AK7:AS7"/>
    <mergeCell ref="AV7:BD7"/>
    <mergeCell ref="BG7:BO7"/>
    <mergeCell ref="AN10:AP11"/>
    <mergeCell ref="AV10:AX11"/>
    <mergeCell ref="AY10:BA11"/>
    <mergeCell ref="BG10:BI11"/>
    <mergeCell ref="BJ10:BL11"/>
    <mergeCell ref="E10:I10"/>
    <mergeCell ref="D11:E12"/>
    <mergeCell ref="AN9:AP9"/>
    <mergeCell ref="AY9:BA9"/>
    <mergeCell ref="BJ9:BL9"/>
    <mergeCell ref="D46:BM56"/>
    <mergeCell ref="BX57:CG58"/>
    <mergeCell ref="BX59:CG60"/>
    <mergeCell ref="BX55:CG56"/>
    <mergeCell ref="BX46:CG50"/>
    <mergeCell ref="BX51:CG54"/>
    <mergeCell ref="BN55:BW56"/>
    <mergeCell ref="BN57:BW58"/>
    <mergeCell ref="BN59:BW60"/>
    <mergeCell ref="D57:E58"/>
    <mergeCell ref="BL57:BM58"/>
    <mergeCell ref="BL59:BM60"/>
    <mergeCell ref="D59:E60"/>
    <mergeCell ref="F57:BJ58"/>
    <mergeCell ref="F59:BJ60"/>
    <mergeCell ref="BN46:BW54"/>
    <mergeCell ref="BU63:BW64"/>
    <mergeCell ref="BX63:CF64"/>
    <mergeCell ref="BX61:CG62"/>
    <mergeCell ref="BN61:BW62"/>
    <mergeCell ref="D70:E71"/>
    <mergeCell ref="F70:H71"/>
    <mergeCell ref="J70:Q71"/>
    <mergeCell ref="S70:T71"/>
    <mergeCell ref="U70:W71"/>
    <mergeCell ref="BL61:BM62"/>
    <mergeCell ref="D61:E62"/>
    <mergeCell ref="F61:BJ62"/>
    <mergeCell ref="F11:H12"/>
    <mergeCell ref="J11:Q12"/>
    <mergeCell ref="S11:T12"/>
    <mergeCell ref="U11:W12"/>
    <mergeCell ref="Y11:AF12"/>
    <mergeCell ref="B99:CH99"/>
    <mergeCell ref="CA84:CC85"/>
    <mergeCell ref="CD84:CF85"/>
    <mergeCell ref="AK85:AM86"/>
    <mergeCell ref="AN85:AP86"/>
    <mergeCell ref="CA87:CC88"/>
    <mergeCell ref="CD87:CF88"/>
    <mergeCell ref="AK88:AM89"/>
    <mergeCell ref="AN88:AP89"/>
    <mergeCell ref="AK78:AM79"/>
    <mergeCell ref="AN78:AP79"/>
    <mergeCell ref="CA78:CC79"/>
    <mergeCell ref="CD78:CF79"/>
    <mergeCell ref="CA81:CC82"/>
    <mergeCell ref="CD81:CF82"/>
    <mergeCell ref="AK82:AM83"/>
    <mergeCell ref="CB28:CC29"/>
    <mergeCell ref="AN82:AP83"/>
    <mergeCell ref="Y70:AF71"/>
    <mergeCell ref="AN28:AP29"/>
    <mergeCell ref="AN18:AP19"/>
    <mergeCell ref="AN22:AP23"/>
    <mergeCell ref="AN25:AP26"/>
    <mergeCell ref="U39:W40"/>
    <mergeCell ref="Y39:AF40"/>
    <mergeCell ref="CB18:CC19"/>
    <mergeCell ref="CD18:CF19"/>
    <mergeCell ref="CB22:CC23"/>
    <mergeCell ref="CD22:CF23"/>
    <mergeCell ref="CB25:CC26"/>
    <mergeCell ref="CD25:CF26"/>
    <mergeCell ref="BU40:BW41"/>
    <mergeCell ref="BX40:CF41"/>
    <mergeCell ref="CD28:CF29"/>
    <mergeCell ref="E38:I38"/>
    <mergeCell ref="D39:E40"/>
    <mergeCell ref="F39:H40"/>
    <mergeCell ref="J39:Q40"/>
    <mergeCell ref="S39:T40"/>
    <mergeCell ref="AL18:AM19"/>
    <mergeCell ref="AL25:AM26"/>
    <mergeCell ref="AL22:AM23"/>
    <mergeCell ref="AL28:AM29"/>
    <mergeCell ref="C32:N33"/>
    <mergeCell ref="O32:Q33"/>
    <mergeCell ref="CD17:CF17"/>
    <mergeCell ref="BQ2:BR2"/>
    <mergeCell ref="CE2:CF2"/>
    <mergeCell ref="BP3:BQ3"/>
    <mergeCell ref="BR3:BS3"/>
    <mergeCell ref="BU3:BV3"/>
    <mergeCell ref="BW3:BX3"/>
    <mergeCell ref="BY3:BZ3"/>
    <mergeCell ref="CA3:CB3"/>
    <mergeCell ref="CD3:CE3"/>
    <mergeCell ref="CF3:CG3"/>
  </mergeCells>
  <printOptions horizontalCentered="1" verticalCentered="1"/>
  <pageMargins left="0.23622047244094491" right="0.23622047244094491" top="0.23622047244094491" bottom="0.23622047244094491" header="0" footer="0"/>
  <pageSetup paperSize="9" scale="28" orientation="portrait" r:id="rId1"/>
  <headerFooter alignWithMargins="0"/>
  <rowBreaks count="1" manualBreakCount="1">
    <brk id="99" max="85"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abColor rgb="FF92D050"/>
  </sheetPr>
  <dimension ref="A1:CK95"/>
  <sheetViews>
    <sheetView showGridLines="0" view="pageBreakPreview" topLeftCell="A17" zoomScale="40" zoomScaleNormal="50" zoomScaleSheetLayoutView="40" workbookViewId="0">
      <selection activeCell="BG11" sqref="BG11"/>
    </sheetView>
  </sheetViews>
  <sheetFormatPr defaultColWidth="2.33203125" defaultRowHeight="15"/>
  <cols>
    <col min="1" max="1" width="2.33203125" style="98"/>
    <col min="2" max="2" width="3.88671875" style="98" customWidth="1"/>
    <col min="3" max="3" width="10.5546875" style="98" customWidth="1"/>
    <col min="4" max="4" width="5.33203125" style="98" customWidth="1"/>
    <col min="5" max="45" width="3.88671875" style="98" customWidth="1"/>
    <col min="46" max="46" width="5.33203125" style="98" customWidth="1"/>
    <col min="47" max="86" width="3.88671875" style="98" customWidth="1"/>
    <col min="87" max="240" width="2.33203125" style="98"/>
    <col min="241" max="241" width="3.88671875" style="98" customWidth="1"/>
    <col min="242" max="242" width="9.109375" style="98" bestFit="1" customWidth="1"/>
    <col min="243" max="243" width="3.88671875" style="98" customWidth="1"/>
    <col min="244" max="247" width="1.33203125" style="98" customWidth="1"/>
    <col min="248" max="329" width="3.88671875" style="98" customWidth="1"/>
    <col min="330" max="496" width="2.33203125" style="98"/>
    <col min="497" max="497" width="3.88671875" style="98" customWidth="1"/>
    <col min="498" max="498" width="9.109375" style="98" bestFit="1" customWidth="1"/>
    <col min="499" max="499" width="3.88671875" style="98" customWidth="1"/>
    <col min="500" max="503" width="1.33203125" style="98" customWidth="1"/>
    <col min="504" max="585" width="3.88671875" style="98" customWidth="1"/>
    <col min="586" max="752" width="2.33203125" style="98"/>
    <col min="753" max="753" width="3.88671875" style="98" customWidth="1"/>
    <col min="754" max="754" width="9.109375" style="98" bestFit="1" customWidth="1"/>
    <col min="755" max="755" width="3.88671875" style="98" customWidth="1"/>
    <col min="756" max="759" width="1.33203125" style="98" customWidth="1"/>
    <col min="760" max="841" width="3.88671875" style="98" customWidth="1"/>
    <col min="842" max="1008" width="2.33203125" style="98"/>
    <col min="1009" max="1009" width="3.88671875" style="98" customWidth="1"/>
    <col min="1010" max="1010" width="9.109375" style="98" bestFit="1" customWidth="1"/>
    <col min="1011" max="1011" width="3.88671875" style="98" customWidth="1"/>
    <col min="1012" max="1015" width="1.33203125" style="98" customWidth="1"/>
    <col min="1016" max="1097" width="3.88671875" style="98" customWidth="1"/>
    <col min="1098" max="1264" width="2.33203125" style="98"/>
    <col min="1265" max="1265" width="3.88671875" style="98" customWidth="1"/>
    <col min="1266" max="1266" width="9.109375" style="98" bestFit="1" customWidth="1"/>
    <col min="1267" max="1267" width="3.88671875" style="98" customWidth="1"/>
    <col min="1268" max="1271" width="1.33203125" style="98" customWidth="1"/>
    <col min="1272" max="1353" width="3.88671875" style="98" customWidth="1"/>
    <col min="1354" max="1520" width="2.33203125" style="98"/>
    <col min="1521" max="1521" width="3.88671875" style="98" customWidth="1"/>
    <col min="1522" max="1522" width="9.109375" style="98" bestFit="1" customWidth="1"/>
    <col min="1523" max="1523" width="3.88671875" style="98" customWidth="1"/>
    <col min="1524" max="1527" width="1.33203125" style="98" customWidth="1"/>
    <col min="1528" max="1609" width="3.88671875" style="98" customWidth="1"/>
    <col min="1610" max="1776" width="2.33203125" style="98"/>
    <col min="1777" max="1777" width="3.88671875" style="98" customWidth="1"/>
    <col min="1778" max="1778" width="9.109375" style="98" bestFit="1" customWidth="1"/>
    <col min="1779" max="1779" width="3.88671875" style="98" customWidth="1"/>
    <col min="1780" max="1783" width="1.33203125" style="98" customWidth="1"/>
    <col min="1784" max="1865" width="3.88671875" style="98" customWidth="1"/>
    <col min="1866" max="2032" width="2.33203125" style="98"/>
    <col min="2033" max="2033" width="3.88671875" style="98" customWidth="1"/>
    <col min="2034" max="2034" width="9.109375" style="98" bestFit="1" customWidth="1"/>
    <col min="2035" max="2035" width="3.88671875" style="98" customWidth="1"/>
    <col min="2036" max="2039" width="1.33203125" style="98" customWidth="1"/>
    <col min="2040" max="2121" width="3.88671875" style="98" customWidth="1"/>
    <col min="2122" max="2288" width="2.33203125" style="98"/>
    <col min="2289" max="2289" width="3.88671875" style="98" customWidth="1"/>
    <col min="2290" max="2290" width="9.109375" style="98" bestFit="1" customWidth="1"/>
    <col min="2291" max="2291" width="3.88671875" style="98" customWidth="1"/>
    <col min="2292" max="2295" width="1.33203125" style="98" customWidth="1"/>
    <col min="2296" max="2377" width="3.88671875" style="98" customWidth="1"/>
    <col min="2378" max="2544" width="2.33203125" style="98"/>
    <col min="2545" max="2545" width="3.88671875" style="98" customWidth="1"/>
    <col min="2546" max="2546" width="9.109375" style="98" bestFit="1" customWidth="1"/>
    <col min="2547" max="2547" width="3.88671875" style="98" customWidth="1"/>
    <col min="2548" max="2551" width="1.33203125" style="98" customWidth="1"/>
    <col min="2552" max="2633" width="3.88671875" style="98" customWidth="1"/>
    <col min="2634" max="2800" width="2.33203125" style="98"/>
    <col min="2801" max="2801" width="3.88671875" style="98" customWidth="1"/>
    <col min="2802" max="2802" width="9.109375" style="98" bestFit="1" customWidth="1"/>
    <col min="2803" max="2803" width="3.88671875" style="98" customWidth="1"/>
    <col min="2804" max="2807" width="1.33203125" style="98" customWidth="1"/>
    <col min="2808" max="2889" width="3.88671875" style="98" customWidth="1"/>
    <col min="2890" max="3056" width="2.33203125" style="98"/>
    <col min="3057" max="3057" width="3.88671875" style="98" customWidth="1"/>
    <col min="3058" max="3058" width="9.109375" style="98" bestFit="1" customWidth="1"/>
    <col min="3059" max="3059" width="3.88671875" style="98" customWidth="1"/>
    <col min="3060" max="3063" width="1.33203125" style="98" customWidth="1"/>
    <col min="3064" max="3145" width="3.88671875" style="98" customWidth="1"/>
    <col min="3146" max="3312" width="2.33203125" style="98"/>
    <col min="3313" max="3313" width="3.88671875" style="98" customWidth="1"/>
    <col min="3314" max="3314" width="9.109375" style="98" bestFit="1" customWidth="1"/>
    <col min="3315" max="3315" width="3.88671875" style="98" customWidth="1"/>
    <col min="3316" max="3319" width="1.33203125" style="98" customWidth="1"/>
    <col min="3320" max="3401" width="3.88671875" style="98" customWidth="1"/>
    <col min="3402" max="3568" width="2.33203125" style="98"/>
    <col min="3569" max="3569" width="3.88671875" style="98" customWidth="1"/>
    <col min="3570" max="3570" width="9.109375" style="98" bestFit="1" customWidth="1"/>
    <col min="3571" max="3571" width="3.88671875" style="98" customWidth="1"/>
    <col min="3572" max="3575" width="1.33203125" style="98" customWidth="1"/>
    <col min="3576" max="3657" width="3.88671875" style="98" customWidth="1"/>
    <col min="3658" max="3824" width="2.33203125" style="98"/>
    <col min="3825" max="3825" width="3.88671875" style="98" customWidth="1"/>
    <col min="3826" max="3826" width="9.109375" style="98" bestFit="1" customWidth="1"/>
    <col min="3827" max="3827" width="3.88671875" style="98" customWidth="1"/>
    <col min="3828" max="3831" width="1.33203125" style="98" customWidth="1"/>
    <col min="3832" max="3913" width="3.88671875" style="98" customWidth="1"/>
    <col min="3914" max="4080" width="2.33203125" style="98"/>
    <col min="4081" max="4081" width="3.88671875" style="98" customWidth="1"/>
    <col min="4082" max="4082" width="9.109375" style="98" bestFit="1" customWidth="1"/>
    <col min="4083" max="4083" width="3.88671875" style="98" customWidth="1"/>
    <col min="4084" max="4087" width="1.33203125" style="98" customWidth="1"/>
    <col min="4088" max="4169" width="3.88671875" style="98" customWidth="1"/>
    <col min="4170" max="4336" width="2.33203125" style="98"/>
    <col min="4337" max="4337" width="3.88671875" style="98" customWidth="1"/>
    <col min="4338" max="4338" width="9.109375" style="98" bestFit="1" customWidth="1"/>
    <col min="4339" max="4339" width="3.88671875" style="98" customWidth="1"/>
    <col min="4340" max="4343" width="1.33203125" style="98" customWidth="1"/>
    <col min="4344" max="4425" width="3.88671875" style="98" customWidth="1"/>
    <col min="4426" max="4592" width="2.33203125" style="98"/>
    <col min="4593" max="4593" width="3.88671875" style="98" customWidth="1"/>
    <col min="4594" max="4594" width="9.109375" style="98" bestFit="1" customWidth="1"/>
    <col min="4595" max="4595" width="3.88671875" style="98" customWidth="1"/>
    <col min="4596" max="4599" width="1.33203125" style="98" customWidth="1"/>
    <col min="4600" max="4681" width="3.88671875" style="98" customWidth="1"/>
    <col min="4682" max="4848" width="2.33203125" style="98"/>
    <col min="4849" max="4849" width="3.88671875" style="98" customWidth="1"/>
    <col min="4850" max="4850" width="9.109375" style="98" bestFit="1" customWidth="1"/>
    <col min="4851" max="4851" width="3.88671875" style="98" customWidth="1"/>
    <col min="4852" max="4855" width="1.33203125" style="98" customWidth="1"/>
    <col min="4856" max="4937" width="3.88671875" style="98" customWidth="1"/>
    <col min="4938" max="5104" width="2.33203125" style="98"/>
    <col min="5105" max="5105" width="3.88671875" style="98" customWidth="1"/>
    <col min="5106" max="5106" width="9.109375" style="98" bestFit="1" customWidth="1"/>
    <col min="5107" max="5107" width="3.88671875" style="98" customWidth="1"/>
    <col min="5108" max="5111" width="1.33203125" style="98" customWidth="1"/>
    <col min="5112" max="5193" width="3.88671875" style="98" customWidth="1"/>
    <col min="5194" max="5360" width="2.33203125" style="98"/>
    <col min="5361" max="5361" width="3.88671875" style="98" customWidth="1"/>
    <col min="5362" max="5362" width="9.109375" style="98" bestFit="1" customWidth="1"/>
    <col min="5363" max="5363" width="3.88671875" style="98" customWidth="1"/>
    <col min="5364" max="5367" width="1.33203125" style="98" customWidth="1"/>
    <col min="5368" max="5449" width="3.88671875" style="98" customWidth="1"/>
    <col min="5450" max="5616" width="2.33203125" style="98"/>
    <col min="5617" max="5617" width="3.88671875" style="98" customWidth="1"/>
    <col min="5618" max="5618" width="9.109375" style="98" bestFit="1" customWidth="1"/>
    <col min="5619" max="5619" width="3.88671875" style="98" customWidth="1"/>
    <col min="5620" max="5623" width="1.33203125" style="98" customWidth="1"/>
    <col min="5624" max="5705" width="3.88671875" style="98" customWidth="1"/>
    <col min="5706" max="5872" width="2.33203125" style="98"/>
    <col min="5873" max="5873" width="3.88671875" style="98" customWidth="1"/>
    <col min="5874" max="5874" width="9.109375" style="98" bestFit="1" customWidth="1"/>
    <col min="5875" max="5875" width="3.88671875" style="98" customWidth="1"/>
    <col min="5876" max="5879" width="1.33203125" style="98" customWidth="1"/>
    <col min="5880" max="5961" width="3.88671875" style="98" customWidth="1"/>
    <col min="5962" max="6128" width="2.33203125" style="98"/>
    <col min="6129" max="6129" width="3.88671875" style="98" customWidth="1"/>
    <col min="6130" max="6130" width="9.109375" style="98" bestFit="1" customWidth="1"/>
    <col min="6131" max="6131" width="3.88671875" style="98" customWidth="1"/>
    <col min="6132" max="6135" width="1.33203125" style="98" customWidth="1"/>
    <col min="6136" max="6217" width="3.88671875" style="98" customWidth="1"/>
    <col min="6218" max="6384" width="2.33203125" style="98"/>
    <col min="6385" max="6385" width="3.88671875" style="98" customWidth="1"/>
    <col min="6386" max="6386" width="9.109375" style="98" bestFit="1" customWidth="1"/>
    <col min="6387" max="6387" width="3.88671875" style="98" customWidth="1"/>
    <col min="6388" max="6391" width="1.33203125" style="98" customWidth="1"/>
    <col min="6392" max="6473" width="3.88671875" style="98" customWidth="1"/>
    <col min="6474" max="6640" width="2.33203125" style="98"/>
    <col min="6641" max="6641" width="3.88671875" style="98" customWidth="1"/>
    <col min="6642" max="6642" width="9.109375" style="98" bestFit="1" customWidth="1"/>
    <col min="6643" max="6643" width="3.88671875" style="98" customWidth="1"/>
    <col min="6644" max="6647" width="1.33203125" style="98" customWidth="1"/>
    <col min="6648" max="6729" width="3.88671875" style="98" customWidth="1"/>
    <col min="6730" max="6896" width="2.33203125" style="98"/>
    <col min="6897" max="6897" width="3.88671875" style="98" customWidth="1"/>
    <col min="6898" max="6898" width="9.109375" style="98" bestFit="1" customWidth="1"/>
    <col min="6899" max="6899" width="3.88671875" style="98" customWidth="1"/>
    <col min="6900" max="6903" width="1.33203125" style="98" customWidth="1"/>
    <col min="6904" max="6985" width="3.88671875" style="98" customWidth="1"/>
    <col min="6986" max="7152" width="2.33203125" style="98"/>
    <col min="7153" max="7153" width="3.88671875" style="98" customWidth="1"/>
    <col min="7154" max="7154" width="9.109375" style="98" bestFit="1" customWidth="1"/>
    <col min="7155" max="7155" width="3.88671875" style="98" customWidth="1"/>
    <col min="7156" max="7159" width="1.33203125" style="98" customWidth="1"/>
    <col min="7160" max="7241" width="3.88671875" style="98" customWidth="1"/>
    <col min="7242" max="7408" width="2.33203125" style="98"/>
    <col min="7409" max="7409" width="3.88671875" style="98" customWidth="1"/>
    <col min="7410" max="7410" width="9.109375" style="98" bestFit="1" customWidth="1"/>
    <col min="7411" max="7411" width="3.88671875" style="98" customWidth="1"/>
    <col min="7412" max="7415" width="1.33203125" style="98" customWidth="1"/>
    <col min="7416" max="7497" width="3.88671875" style="98" customWidth="1"/>
    <col min="7498" max="7664" width="2.33203125" style="98"/>
    <col min="7665" max="7665" width="3.88671875" style="98" customWidth="1"/>
    <col min="7666" max="7666" width="9.109375" style="98" bestFit="1" customWidth="1"/>
    <col min="7667" max="7667" width="3.88671875" style="98" customWidth="1"/>
    <col min="7668" max="7671" width="1.33203125" style="98" customWidth="1"/>
    <col min="7672" max="7753" width="3.88671875" style="98" customWidth="1"/>
    <col min="7754" max="7920" width="2.33203125" style="98"/>
    <col min="7921" max="7921" width="3.88671875" style="98" customWidth="1"/>
    <col min="7922" max="7922" width="9.109375" style="98" bestFit="1" customWidth="1"/>
    <col min="7923" max="7923" width="3.88671875" style="98" customWidth="1"/>
    <col min="7924" max="7927" width="1.33203125" style="98" customWidth="1"/>
    <col min="7928" max="8009" width="3.88671875" style="98" customWidth="1"/>
    <col min="8010" max="8176" width="2.33203125" style="98"/>
    <col min="8177" max="8177" width="3.88671875" style="98" customWidth="1"/>
    <col min="8178" max="8178" width="9.109375" style="98" bestFit="1" customWidth="1"/>
    <col min="8179" max="8179" width="3.88671875" style="98" customWidth="1"/>
    <col min="8180" max="8183" width="1.33203125" style="98" customWidth="1"/>
    <col min="8184" max="8265" width="3.88671875" style="98" customWidth="1"/>
    <col min="8266" max="8432" width="2.33203125" style="98"/>
    <col min="8433" max="8433" width="3.88671875" style="98" customWidth="1"/>
    <col min="8434" max="8434" width="9.109375" style="98" bestFit="1" customWidth="1"/>
    <col min="8435" max="8435" width="3.88671875" style="98" customWidth="1"/>
    <col min="8436" max="8439" width="1.33203125" style="98" customWidth="1"/>
    <col min="8440" max="8521" width="3.88671875" style="98" customWidth="1"/>
    <col min="8522" max="8688" width="2.33203125" style="98"/>
    <col min="8689" max="8689" width="3.88671875" style="98" customWidth="1"/>
    <col min="8690" max="8690" width="9.109375" style="98" bestFit="1" customWidth="1"/>
    <col min="8691" max="8691" width="3.88671875" style="98" customWidth="1"/>
    <col min="8692" max="8695" width="1.33203125" style="98" customWidth="1"/>
    <col min="8696" max="8777" width="3.88671875" style="98" customWidth="1"/>
    <col min="8778" max="8944" width="2.33203125" style="98"/>
    <col min="8945" max="8945" width="3.88671875" style="98" customWidth="1"/>
    <col min="8946" max="8946" width="9.109375" style="98" bestFit="1" customWidth="1"/>
    <col min="8947" max="8947" width="3.88671875" style="98" customWidth="1"/>
    <col min="8948" max="8951" width="1.33203125" style="98" customWidth="1"/>
    <col min="8952" max="9033" width="3.88671875" style="98" customWidth="1"/>
    <col min="9034" max="9200" width="2.33203125" style="98"/>
    <col min="9201" max="9201" width="3.88671875" style="98" customWidth="1"/>
    <col min="9202" max="9202" width="9.109375" style="98" bestFit="1" customWidth="1"/>
    <col min="9203" max="9203" width="3.88671875" style="98" customWidth="1"/>
    <col min="9204" max="9207" width="1.33203125" style="98" customWidth="1"/>
    <col min="9208" max="9289" width="3.88671875" style="98" customWidth="1"/>
    <col min="9290" max="9456" width="2.33203125" style="98"/>
    <col min="9457" max="9457" width="3.88671875" style="98" customWidth="1"/>
    <col min="9458" max="9458" width="9.109375" style="98" bestFit="1" customWidth="1"/>
    <col min="9459" max="9459" width="3.88671875" style="98" customWidth="1"/>
    <col min="9460" max="9463" width="1.33203125" style="98" customWidth="1"/>
    <col min="9464" max="9545" width="3.88671875" style="98" customWidth="1"/>
    <col min="9546" max="9712" width="2.33203125" style="98"/>
    <col min="9713" max="9713" width="3.88671875" style="98" customWidth="1"/>
    <col min="9714" max="9714" width="9.109375" style="98" bestFit="1" customWidth="1"/>
    <col min="9715" max="9715" width="3.88671875" style="98" customWidth="1"/>
    <col min="9716" max="9719" width="1.33203125" style="98" customWidth="1"/>
    <col min="9720" max="9801" width="3.88671875" style="98" customWidth="1"/>
    <col min="9802" max="9968" width="2.33203125" style="98"/>
    <col min="9969" max="9969" width="3.88671875" style="98" customWidth="1"/>
    <col min="9970" max="9970" width="9.109375" style="98" bestFit="1" customWidth="1"/>
    <col min="9971" max="9971" width="3.88671875" style="98" customWidth="1"/>
    <col min="9972" max="9975" width="1.33203125" style="98" customWidth="1"/>
    <col min="9976" max="10057" width="3.88671875" style="98" customWidth="1"/>
    <col min="10058" max="10224" width="2.33203125" style="98"/>
    <col min="10225" max="10225" width="3.88671875" style="98" customWidth="1"/>
    <col min="10226" max="10226" width="9.109375" style="98" bestFit="1" customWidth="1"/>
    <col min="10227" max="10227" width="3.88671875" style="98" customWidth="1"/>
    <col min="10228" max="10231" width="1.33203125" style="98" customWidth="1"/>
    <col min="10232" max="10313" width="3.88671875" style="98" customWidth="1"/>
    <col min="10314" max="10480" width="2.33203125" style="98"/>
    <col min="10481" max="10481" width="3.88671875" style="98" customWidth="1"/>
    <col min="10482" max="10482" width="9.109375" style="98" bestFit="1" customWidth="1"/>
    <col min="10483" max="10483" width="3.88671875" style="98" customWidth="1"/>
    <col min="10484" max="10487" width="1.33203125" style="98" customWidth="1"/>
    <col min="10488" max="10569" width="3.88671875" style="98" customWidth="1"/>
    <col min="10570" max="10736" width="2.33203125" style="98"/>
    <col min="10737" max="10737" width="3.88671875" style="98" customWidth="1"/>
    <col min="10738" max="10738" width="9.109375" style="98" bestFit="1" customWidth="1"/>
    <col min="10739" max="10739" width="3.88671875" style="98" customWidth="1"/>
    <col min="10740" max="10743" width="1.33203125" style="98" customWidth="1"/>
    <col min="10744" max="10825" width="3.88671875" style="98" customWidth="1"/>
    <col min="10826" max="10992" width="2.33203125" style="98"/>
    <col min="10993" max="10993" width="3.88671875" style="98" customWidth="1"/>
    <col min="10994" max="10994" width="9.109375" style="98" bestFit="1" customWidth="1"/>
    <col min="10995" max="10995" width="3.88671875" style="98" customWidth="1"/>
    <col min="10996" max="10999" width="1.33203125" style="98" customWidth="1"/>
    <col min="11000" max="11081" width="3.88671875" style="98" customWidth="1"/>
    <col min="11082" max="11248" width="2.33203125" style="98"/>
    <col min="11249" max="11249" width="3.88671875" style="98" customWidth="1"/>
    <col min="11250" max="11250" width="9.109375" style="98" bestFit="1" customWidth="1"/>
    <col min="11251" max="11251" width="3.88671875" style="98" customWidth="1"/>
    <col min="11252" max="11255" width="1.33203125" style="98" customWidth="1"/>
    <col min="11256" max="11337" width="3.88671875" style="98" customWidth="1"/>
    <col min="11338" max="11504" width="2.33203125" style="98"/>
    <col min="11505" max="11505" width="3.88671875" style="98" customWidth="1"/>
    <col min="11506" max="11506" width="9.109375" style="98" bestFit="1" customWidth="1"/>
    <col min="11507" max="11507" width="3.88671875" style="98" customWidth="1"/>
    <col min="11508" max="11511" width="1.33203125" style="98" customWidth="1"/>
    <col min="11512" max="11593" width="3.88671875" style="98" customWidth="1"/>
    <col min="11594" max="11760" width="2.33203125" style="98"/>
    <col min="11761" max="11761" width="3.88671875" style="98" customWidth="1"/>
    <col min="11762" max="11762" width="9.109375" style="98" bestFit="1" customWidth="1"/>
    <col min="11763" max="11763" width="3.88671875" style="98" customWidth="1"/>
    <col min="11764" max="11767" width="1.33203125" style="98" customWidth="1"/>
    <col min="11768" max="11849" width="3.88671875" style="98" customWidth="1"/>
    <col min="11850" max="12016" width="2.33203125" style="98"/>
    <col min="12017" max="12017" width="3.88671875" style="98" customWidth="1"/>
    <col min="12018" max="12018" width="9.109375" style="98" bestFit="1" customWidth="1"/>
    <col min="12019" max="12019" width="3.88671875" style="98" customWidth="1"/>
    <col min="12020" max="12023" width="1.33203125" style="98" customWidth="1"/>
    <col min="12024" max="12105" width="3.88671875" style="98" customWidth="1"/>
    <col min="12106" max="12272" width="2.33203125" style="98"/>
    <col min="12273" max="12273" width="3.88671875" style="98" customWidth="1"/>
    <col min="12274" max="12274" width="9.109375" style="98" bestFit="1" customWidth="1"/>
    <col min="12275" max="12275" width="3.88671875" style="98" customWidth="1"/>
    <col min="12276" max="12279" width="1.33203125" style="98" customWidth="1"/>
    <col min="12280" max="12361" width="3.88671875" style="98" customWidth="1"/>
    <col min="12362" max="12528" width="2.33203125" style="98"/>
    <col min="12529" max="12529" width="3.88671875" style="98" customWidth="1"/>
    <col min="12530" max="12530" width="9.109375" style="98" bestFit="1" customWidth="1"/>
    <col min="12531" max="12531" width="3.88671875" style="98" customWidth="1"/>
    <col min="12532" max="12535" width="1.33203125" style="98" customWidth="1"/>
    <col min="12536" max="12617" width="3.88671875" style="98" customWidth="1"/>
    <col min="12618" max="12784" width="2.33203125" style="98"/>
    <col min="12785" max="12785" width="3.88671875" style="98" customWidth="1"/>
    <col min="12786" max="12786" width="9.109375" style="98" bestFit="1" customWidth="1"/>
    <col min="12787" max="12787" width="3.88671875" style="98" customWidth="1"/>
    <col min="12788" max="12791" width="1.33203125" style="98" customWidth="1"/>
    <col min="12792" max="12873" width="3.88671875" style="98" customWidth="1"/>
    <col min="12874" max="13040" width="2.33203125" style="98"/>
    <col min="13041" max="13041" width="3.88671875" style="98" customWidth="1"/>
    <col min="13042" max="13042" width="9.109375" style="98" bestFit="1" customWidth="1"/>
    <col min="13043" max="13043" width="3.88671875" style="98" customWidth="1"/>
    <col min="13044" max="13047" width="1.33203125" style="98" customWidth="1"/>
    <col min="13048" max="13129" width="3.88671875" style="98" customWidth="1"/>
    <col min="13130" max="13296" width="2.33203125" style="98"/>
    <col min="13297" max="13297" width="3.88671875" style="98" customWidth="1"/>
    <col min="13298" max="13298" width="9.109375" style="98" bestFit="1" customWidth="1"/>
    <col min="13299" max="13299" width="3.88671875" style="98" customWidth="1"/>
    <col min="13300" max="13303" width="1.33203125" style="98" customWidth="1"/>
    <col min="13304" max="13385" width="3.88671875" style="98" customWidth="1"/>
    <col min="13386" max="13552" width="2.33203125" style="98"/>
    <col min="13553" max="13553" width="3.88671875" style="98" customWidth="1"/>
    <col min="13554" max="13554" width="9.109375" style="98" bestFit="1" customWidth="1"/>
    <col min="13555" max="13555" width="3.88671875" style="98" customWidth="1"/>
    <col min="13556" max="13559" width="1.33203125" style="98" customWidth="1"/>
    <col min="13560" max="13641" width="3.88671875" style="98" customWidth="1"/>
    <col min="13642" max="13808" width="2.33203125" style="98"/>
    <col min="13809" max="13809" width="3.88671875" style="98" customWidth="1"/>
    <col min="13810" max="13810" width="9.109375" style="98" bestFit="1" customWidth="1"/>
    <col min="13811" max="13811" width="3.88671875" style="98" customWidth="1"/>
    <col min="13812" max="13815" width="1.33203125" style="98" customWidth="1"/>
    <col min="13816" max="13897" width="3.88671875" style="98" customWidth="1"/>
    <col min="13898" max="14064" width="2.33203125" style="98"/>
    <col min="14065" max="14065" width="3.88671875" style="98" customWidth="1"/>
    <col min="14066" max="14066" width="9.109375" style="98" bestFit="1" customWidth="1"/>
    <col min="14067" max="14067" width="3.88671875" style="98" customWidth="1"/>
    <col min="14068" max="14071" width="1.33203125" style="98" customWidth="1"/>
    <col min="14072" max="14153" width="3.88671875" style="98" customWidth="1"/>
    <col min="14154" max="14320" width="2.33203125" style="98"/>
    <col min="14321" max="14321" width="3.88671875" style="98" customWidth="1"/>
    <col min="14322" max="14322" width="9.109375" style="98" bestFit="1" customWidth="1"/>
    <col min="14323" max="14323" width="3.88671875" style="98" customWidth="1"/>
    <col min="14324" max="14327" width="1.33203125" style="98" customWidth="1"/>
    <col min="14328" max="14409" width="3.88671875" style="98" customWidth="1"/>
    <col min="14410" max="14576" width="2.33203125" style="98"/>
    <col min="14577" max="14577" width="3.88671875" style="98" customWidth="1"/>
    <col min="14578" max="14578" width="9.109375" style="98" bestFit="1" customWidth="1"/>
    <col min="14579" max="14579" width="3.88671875" style="98" customWidth="1"/>
    <col min="14580" max="14583" width="1.33203125" style="98" customWidth="1"/>
    <col min="14584" max="14665" width="3.88671875" style="98" customWidth="1"/>
    <col min="14666" max="14832" width="2.33203125" style="98"/>
    <col min="14833" max="14833" width="3.88671875" style="98" customWidth="1"/>
    <col min="14834" max="14834" width="9.109375" style="98" bestFit="1" customWidth="1"/>
    <col min="14835" max="14835" width="3.88671875" style="98" customWidth="1"/>
    <col min="14836" max="14839" width="1.33203125" style="98" customWidth="1"/>
    <col min="14840" max="14921" width="3.88671875" style="98" customWidth="1"/>
    <col min="14922" max="15088" width="2.33203125" style="98"/>
    <col min="15089" max="15089" width="3.88671875" style="98" customWidth="1"/>
    <col min="15090" max="15090" width="9.109375" style="98" bestFit="1" customWidth="1"/>
    <col min="15091" max="15091" width="3.88671875" style="98" customWidth="1"/>
    <col min="15092" max="15095" width="1.33203125" style="98" customWidth="1"/>
    <col min="15096" max="15177" width="3.88671875" style="98" customWidth="1"/>
    <col min="15178" max="15344" width="2.33203125" style="98"/>
    <col min="15345" max="15345" width="3.88671875" style="98" customWidth="1"/>
    <col min="15346" max="15346" width="9.109375" style="98" bestFit="1" customWidth="1"/>
    <col min="15347" max="15347" width="3.88671875" style="98" customWidth="1"/>
    <col min="15348" max="15351" width="1.33203125" style="98" customWidth="1"/>
    <col min="15352" max="15433" width="3.88671875" style="98" customWidth="1"/>
    <col min="15434" max="15600" width="2.33203125" style="98"/>
    <col min="15601" max="15601" width="3.88671875" style="98" customWidth="1"/>
    <col min="15602" max="15602" width="9.109375" style="98" bestFit="1" customWidth="1"/>
    <col min="15603" max="15603" width="3.88671875" style="98" customWidth="1"/>
    <col min="15604" max="15607" width="1.33203125" style="98" customWidth="1"/>
    <col min="15608" max="15689" width="3.88671875" style="98" customWidth="1"/>
    <col min="15690" max="15856" width="2.33203125" style="98"/>
    <col min="15857" max="15857" width="3.88671875" style="98" customWidth="1"/>
    <col min="15858" max="15858" width="9.109375" style="98" bestFit="1" customWidth="1"/>
    <col min="15859" max="15859" width="3.88671875" style="98" customWidth="1"/>
    <col min="15860" max="15863" width="1.33203125" style="98" customWidth="1"/>
    <col min="15864" max="15945" width="3.88671875" style="98" customWidth="1"/>
    <col min="15946" max="16112" width="2.33203125" style="98"/>
    <col min="16113" max="16113" width="3.88671875" style="98" customWidth="1"/>
    <col min="16114" max="16114" width="9.109375" style="98" bestFit="1" customWidth="1"/>
    <col min="16115" max="16115" width="3.88671875" style="98" customWidth="1"/>
    <col min="16116" max="16119" width="1.33203125" style="98" customWidth="1"/>
    <col min="16120" max="16201" width="3.88671875" style="98" customWidth="1"/>
    <col min="16202" max="16384" width="2.33203125" style="98"/>
  </cols>
  <sheetData>
    <row r="1" spans="2:86" ht="24.75" customHeight="1" thickBot="1"/>
    <row r="2" spans="2:86" ht="20.25" customHeigh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125"/>
      <c r="CA2" s="125"/>
      <c r="CB2" s="125"/>
      <c r="CC2" s="125"/>
      <c r="CD2" s="125"/>
      <c r="CE2" s="125"/>
      <c r="CF2" s="125"/>
      <c r="CG2" s="125"/>
      <c r="CH2" s="126"/>
    </row>
    <row r="3" spans="2:86" ht="36" customHeight="1">
      <c r="B3" s="100"/>
      <c r="C3" s="3661" t="s">
        <v>979</v>
      </c>
      <c r="D3" s="3662"/>
      <c r="E3" s="3662"/>
      <c r="F3" s="3662"/>
      <c r="G3" s="3662"/>
      <c r="H3" s="3662"/>
      <c r="I3" s="3662"/>
      <c r="J3" s="3662"/>
      <c r="K3" s="3662"/>
      <c r="L3" s="3662"/>
      <c r="M3" s="3662"/>
      <c r="N3" s="3663"/>
      <c r="O3" s="3667" t="s">
        <v>730</v>
      </c>
      <c r="P3" s="3668"/>
      <c r="Q3" s="3669"/>
      <c r="R3" s="20"/>
      <c r="S3" s="101" t="s">
        <v>2816</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Z3" s="104"/>
      <c r="CA3" s="104"/>
      <c r="CB3" s="104"/>
      <c r="CH3" s="103"/>
    </row>
    <row r="4" spans="2:86" ht="36" customHeight="1">
      <c r="B4" s="100"/>
      <c r="C4" s="3664"/>
      <c r="D4" s="3665"/>
      <c r="E4" s="3665"/>
      <c r="F4" s="3665"/>
      <c r="G4" s="3665"/>
      <c r="H4" s="3665"/>
      <c r="I4" s="3665"/>
      <c r="J4" s="3665"/>
      <c r="K4" s="3665"/>
      <c r="L4" s="3665"/>
      <c r="M4" s="3665"/>
      <c r="N4" s="3666"/>
      <c r="O4" s="3670"/>
      <c r="P4" s="3671"/>
      <c r="Q4" s="3672"/>
      <c r="R4" s="20"/>
      <c r="S4" s="105" t="s">
        <v>2817</v>
      </c>
      <c r="T4" s="23"/>
      <c r="U4" s="23"/>
      <c r="V4" s="23"/>
      <c r="W4" s="23"/>
      <c r="X4" s="23"/>
      <c r="Y4" s="23"/>
      <c r="Z4" s="23"/>
      <c r="AA4" s="23"/>
      <c r="AB4" s="23"/>
      <c r="AC4" s="23"/>
      <c r="AD4" s="23"/>
      <c r="AE4" s="23"/>
      <c r="AF4" s="23"/>
      <c r="AG4" s="23"/>
      <c r="AH4" s="23"/>
      <c r="AI4" s="23"/>
      <c r="AJ4" s="23"/>
      <c r="AK4" s="20"/>
      <c r="AL4" s="20"/>
      <c r="AM4" s="20"/>
      <c r="AN4" s="20"/>
      <c r="AO4" s="101"/>
      <c r="AP4" s="101"/>
      <c r="AQ4" s="101"/>
      <c r="CH4" s="103"/>
    </row>
    <row r="5" spans="2:86" ht="30" customHeight="1">
      <c r="B5" s="100"/>
      <c r="C5" s="2"/>
      <c r="D5" s="2"/>
      <c r="E5" s="2"/>
      <c r="F5" s="2"/>
      <c r="G5" s="2"/>
      <c r="H5" s="2"/>
      <c r="I5" s="2"/>
      <c r="J5" s="2"/>
      <c r="K5" s="2"/>
      <c r="L5" s="2"/>
      <c r="M5" s="2"/>
      <c r="N5" s="2"/>
      <c r="O5" s="608"/>
      <c r="P5" s="608"/>
      <c r="Q5" s="608"/>
      <c r="R5" s="20"/>
      <c r="S5" s="223"/>
      <c r="T5" s="23"/>
      <c r="U5" s="23"/>
      <c r="V5" s="23"/>
      <c r="W5" s="23"/>
      <c r="X5" s="23"/>
      <c r="Y5" s="23"/>
      <c r="Z5" s="23"/>
      <c r="AA5" s="23"/>
      <c r="AB5" s="23"/>
      <c r="AC5" s="23"/>
      <c r="AD5" s="23"/>
      <c r="AE5" s="23"/>
      <c r="AF5" s="23"/>
      <c r="AG5" s="23"/>
      <c r="AH5" s="23"/>
      <c r="AI5" s="23"/>
      <c r="AJ5" s="23"/>
      <c r="AK5" s="20"/>
      <c r="AL5" s="20"/>
      <c r="AM5" s="20"/>
      <c r="AN5" s="20"/>
      <c r="AO5" s="101"/>
      <c r="AP5" s="101"/>
      <c r="AQ5" s="101"/>
      <c r="CH5" s="103"/>
    </row>
    <row r="6" spans="2:86" s="24" customFormat="1" ht="30" customHeight="1">
      <c r="B6" s="610"/>
      <c r="C6" s="1126" t="s">
        <v>2818</v>
      </c>
      <c r="D6" s="313" t="s">
        <v>2819</v>
      </c>
      <c r="F6" s="549"/>
      <c r="G6" s="549"/>
      <c r="H6" s="549"/>
      <c r="I6" s="549"/>
      <c r="J6" s="551"/>
      <c r="K6" s="551"/>
      <c r="L6" s="551"/>
      <c r="M6" s="551"/>
      <c r="P6" s="551"/>
      <c r="Q6" s="551"/>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113"/>
    </row>
    <row r="7" spans="2:86" s="24" customFormat="1" ht="30" customHeight="1">
      <c r="B7" s="610"/>
      <c r="C7" s="313"/>
      <c r="D7" s="313" t="s">
        <v>2958</v>
      </c>
      <c r="F7" s="549"/>
      <c r="G7" s="549"/>
      <c r="H7" s="549"/>
      <c r="I7" s="549"/>
      <c r="J7" s="551"/>
      <c r="K7" s="551"/>
      <c r="L7" s="551"/>
      <c r="M7" s="551"/>
      <c r="P7" s="551"/>
      <c r="Q7" s="551"/>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113"/>
    </row>
    <row r="8" spans="2:86" s="24" customFormat="1" ht="30" customHeight="1">
      <c r="B8" s="2194"/>
      <c r="C8" s="696"/>
      <c r="D8" s="696" t="s">
        <v>2820</v>
      </c>
      <c r="E8" s="643"/>
      <c r="F8" s="2168"/>
      <c r="G8" s="2168"/>
      <c r="H8" s="2168"/>
      <c r="I8" s="2168"/>
      <c r="J8" s="2169"/>
      <c r="K8" s="2169"/>
      <c r="L8" s="2169"/>
      <c r="M8" s="2169"/>
      <c r="N8" s="643"/>
      <c r="O8" s="643"/>
      <c r="P8" s="2169"/>
      <c r="Q8" s="2169"/>
      <c r="R8" s="643"/>
      <c r="S8" s="643"/>
      <c r="T8" s="643"/>
      <c r="U8" s="643"/>
      <c r="V8" s="643"/>
      <c r="W8" s="643"/>
      <c r="X8" s="643"/>
      <c r="Y8" s="643"/>
      <c r="Z8" s="643"/>
      <c r="AA8" s="643"/>
      <c r="AB8" s="643"/>
      <c r="AC8" s="643"/>
      <c r="AD8" s="643"/>
      <c r="AE8" s="643"/>
      <c r="AF8" s="643"/>
      <c r="AG8" s="2070"/>
      <c r="AH8" s="2070"/>
      <c r="AI8" s="2174"/>
      <c r="AJ8" s="2175"/>
      <c r="AK8" s="2175"/>
      <c r="AL8" s="2175"/>
      <c r="AM8" s="2175"/>
      <c r="AN8" s="2175"/>
      <c r="AO8" s="2175"/>
      <c r="AP8" s="2175"/>
      <c r="AQ8" s="2175"/>
      <c r="AR8" s="2175"/>
      <c r="AS8" s="2175"/>
      <c r="AT8" s="2175"/>
      <c r="AU8" s="2175"/>
      <c r="AV8" s="2175"/>
      <c r="AW8" s="2175"/>
      <c r="AX8" s="2175"/>
      <c r="AY8" s="2175"/>
      <c r="AZ8" s="2175"/>
      <c r="BA8" s="2175"/>
      <c r="BB8" s="2070"/>
      <c r="BC8" s="2070"/>
      <c r="BD8" s="2070"/>
      <c r="BE8" s="2070"/>
      <c r="BF8" s="2070"/>
      <c r="BG8" s="2070"/>
      <c r="BH8" s="2070"/>
      <c r="BI8" s="2070"/>
      <c r="BJ8" s="2070"/>
      <c r="BK8" s="2070"/>
      <c r="BL8" s="2070"/>
      <c r="BM8" s="2070"/>
      <c r="BN8" s="2070"/>
      <c r="BO8" s="2070"/>
      <c r="BP8" s="2070"/>
      <c r="BQ8" s="2070"/>
      <c r="BR8" s="2070"/>
      <c r="BS8" s="2070"/>
      <c r="BT8" s="2070"/>
      <c r="BU8" s="2070"/>
      <c r="BV8" s="2070"/>
      <c r="BW8" s="2070"/>
      <c r="BX8" s="2070"/>
      <c r="BY8" s="2070"/>
      <c r="BZ8" s="2070"/>
      <c r="CA8" s="2070"/>
      <c r="CB8" s="2070"/>
      <c r="CC8" s="2070"/>
      <c r="CD8" s="2070"/>
      <c r="CE8" s="2070"/>
      <c r="CF8" s="2070"/>
      <c r="CG8" s="2070"/>
      <c r="CH8" s="2195"/>
    </row>
    <row r="9" spans="2:86" s="24" customFormat="1" ht="30" customHeight="1">
      <c r="B9" s="2194"/>
      <c r="C9" s="696"/>
      <c r="D9" s="2181" t="s">
        <v>2821</v>
      </c>
      <c r="E9" s="2059"/>
      <c r="F9" s="643"/>
      <c r="G9" s="2171"/>
      <c r="H9" s="2171"/>
      <c r="I9" s="2172"/>
      <c r="J9" s="2172"/>
      <c r="K9" s="2172"/>
      <c r="L9" s="2172"/>
      <c r="M9" s="2172"/>
      <c r="N9" s="2172"/>
      <c r="O9" s="2172"/>
      <c r="P9" s="2172"/>
      <c r="Q9" s="2172"/>
      <c r="R9" s="644"/>
      <c r="S9" s="644"/>
      <c r="T9" s="644"/>
      <c r="U9" s="644"/>
      <c r="V9" s="644"/>
      <c r="W9" s="644"/>
      <c r="X9" s="644"/>
      <c r="Y9" s="644"/>
      <c r="Z9" s="644"/>
      <c r="AA9" s="644"/>
      <c r="AB9" s="644"/>
      <c r="AC9" s="644"/>
      <c r="AD9" s="644"/>
      <c r="AE9" s="644"/>
      <c r="AF9" s="644"/>
      <c r="AG9" s="2070"/>
      <c r="AH9" s="2070"/>
      <c r="AI9" s="2175"/>
      <c r="AJ9" s="2175"/>
      <c r="AK9" s="2175"/>
      <c r="AL9" s="2175"/>
      <c r="AM9" s="2175"/>
      <c r="AN9" s="2175"/>
      <c r="AO9" s="2175"/>
      <c r="AP9" s="2175"/>
      <c r="AQ9" s="2175"/>
      <c r="AR9" s="2175"/>
      <c r="AS9" s="2175"/>
      <c r="AT9" s="2175"/>
      <c r="AU9" s="2175"/>
      <c r="AV9" s="2175"/>
      <c r="AW9" s="2175"/>
      <c r="AX9" s="2175"/>
      <c r="AY9" s="2175"/>
      <c r="AZ9" s="2175"/>
      <c r="BA9" s="2175"/>
      <c r="BB9" s="2070"/>
      <c r="BC9" s="2070"/>
      <c r="BD9" s="2070"/>
      <c r="BE9" s="2070"/>
      <c r="BF9" s="2070"/>
      <c r="BG9" s="2070"/>
      <c r="BH9" s="2070"/>
      <c r="BI9" s="2070"/>
      <c r="BJ9" s="2070"/>
      <c r="BK9" s="2070"/>
      <c r="BL9" s="2070"/>
      <c r="BM9" s="2070"/>
      <c r="BN9" s="2070"/>
      <c r="BO9" s="2070"/>
      <c r="BP9" s="2070"/>
      <c r="BQ9" s="2070"/>
      <c r="BR9" s="2070"/>
      <c r="BS9" s="2070"/>
      <c r="BT9" s="2070"/>
      <c r="BU9" s="2070"/>
      <c r="BV9" s="2070"/>
      <c r="BW9" s="2070"/>
      <c r="BX9" s="2070"/>
      <c r="BY9" s="2070"/>
      <c r="BZ9" s="2070"/>
      <c r="CA9" s="2070"/>
      <c r="CB9" s="2070"/>
      <c r="CC9" s="2070"/>
      <c r="CD9" s="2070"/>
      <c r="CE9" s="2070"/>
      <c r="CF9" s="2070"/>
      <c r="CG9" s="2070"/>
      <c r="CH9" s="2195"/>
    </row>
    <row r="10" spans="2:86" s="24" customFormat="1" ht="30" customHeight="1">
      <c r="B10" s="2194"/>
      <c r="C10" s="696"/>
      <c r="D10" s="2189" t="s">
        <v>2959</v>
      </c>
      <c r="E10" s="648"/>
      <c r="F10" s="2173"/>
      <c r="G10" s="2173"/>
      <c r="H10" s="2173"/>
      <c r="I10" s="2173"/>
      <c r="J10" s="2173"/>
      <c r="K10" s="2173"/>
      <c r="L10" s="2173"/>
      <c r="M10" s="2173"/>
      <c r="N10" s="2173"/>
      <c r="O10" s="2173"/>
      <c r="P10" s="2173"/>
      <c r="Q10" s="2173"/>
      <c r="R10" s="2173"/>
      <c r="S10" s="2173"/>
      <c r="T10" s="2173"/>
      <c r="U10" s="2173"/>
      <c r="V10" s="2173"/>
      <c r="W10" s="2173"/>
      <c r="X10" s="2173"/>
      <c r="Y10" s="2173"/>
      <c r="Z10" s="2173"/>
      <c r="AA10" s="2173"/>
      <c r="AB10" s="2173"/>
      <c r="AC10" s="2173"/>
      <c r="AD10" s="2173"/>
      <c r="AE10" s="2173"/>
      <c r="AF10" s="2173"/>
      <c r="AG10" s="2173"/>
      <c r="AH10" s="2173"/>
      <c r="AI10" s="2173"/>
      <c r="AJ10" s="2173"/>
      <c r="AK10" s="2173"/>
      <c r="AL10" s="2173"/>
      <c r="AM10" s="2173"/>
      <c r="AN10" s="2173"/>
      <c r="AO10" s="2173"/>
      <c r="AP10" s="2173"/>
      <c r="AQ10" s="2173"/>
      <c r="AR10" s="2173"/>
      <c r="AS10" s="2173"/>
      <c r="AT10" s="2173"/>
      <c r="AU10" s="2173"/>
      <c r="AV10" s="2173"/>
      <c r="AW10" s="2173"/>
      <c r="AX10" s="2173"/>
      <c r="AY10" s="2173"/>
      <c r="AZ10" s="2173"/>
      <c r="BA10" s="2173"/>
      <c r="BB10" s="2173"/>
      <c r="BC10" s="2173"/>
      <c r="BD10" s="2173"/>
      <c r="BE10" s="2173"/>
      <c r="BF10" s="2173"/>
      <c r="BG10" s="2173"/>
      <c r="BH10" s="2173"/>
      <c r="BI10" s="2173"/>
      <c r="BJ10" s="2173"/>
      <c r="BK10" s="2173"/>
      <c r="BL10" s="2173"/>
      <c r="BM10" s="2173"/>
      <c r="BN10" s="2173"/>
      <c r="BO10" s="2173"/>
      <c r="BP10" s="2173"/>
      <c r="BQ10" s="2173"/>
      <c r="BR10" s="2173"/>
      <c r="BS10" s="2173"/>
      <c r="BT10" s="2173"/>
      <c r="BU10" s="2173"/>
      <c r="BV10" s="2173"/>
      <c r="BW10" s="2173"/>
      <c r="BX10" s="2173"/>
      <c r="BY10" s="2173"/>
      <c r="BZ10" s="2173"/>
      <c r="CA10" s="2173"/>
      <c r="CB10" s="2173"/>
      <c r="CC10" s="2173"/>
      <c r="CD10" s="2173"/>
      <c r="CE10" s="2070"/>
      <c r="CF10" s="2070"/>
      <c r="CG10" s="2070"/>
      <c r="CH10" s="2195"/>
    </row>
    <row r="11" spans="2:86" s="24" customFormat="1" ht="30" customHeight="1">
      <c r="B11" s="2194"/>
      <c r="C11" s="696"/>
      <c r="D11" s="648"/>
      <c r="E11" s="648"/>
      <c r="F11" s="2173"/>
      <c r="G11" s="2173"/>
      <c r="H11" s="2173"/>
      <c r="I11" s="2173"/>
      <c r="J11" s="2173"/>
      <c r="K11" s="2173"/>
      <c r="L11" s="2173"/>
      <c r="M11" s="2173"/>
      <c r="N11" s="2173"/>
      <c r="O11" s="2173"/>
      <c r="P11" s="2173"/>
      <c r="Q11" s="2173"/>
      <c r="R11" s="2173"/>
      <c r="S11" s="2173"/>
      <c r="T11" s="2173"/>
      <c r="U11" s="2173"/>
      <c r="V11" s="2173"/>
      <c r="W11" s="2173"/>
      <c r="X11" s="2173"/>
      <c r="Y11" s="2173"/>
      <c r="Z11" s="2173"/>
      <c r="AA11" s="2173"/>
      <c r="AB11" s="2173"/>
      <c r="AC11" s="2173"/>
      <c r="AD11" s="2173"/>
      <c r="AE11" s="2173"/>
      <c r="AF11" s="2173"/>
      <c r="AG11" s="2173"/>
      <c r="AH11" s="2173"/>
      <c r="AI11" s="2173"/>
      <c r="AJ11" s="2173"/>
      <c r="AK11" s="2173"/>
      <c r="AL11" s="2173"/>
      <c r="AM11" s="2173"/>
      <c r="AN11" s="2173"/>
      <c r="AO11" s="2173"/>
      <c r="AP11" s="2173"/>
      <c r="AQ11" s="2173"/>
      <c r="AR11" s="2173"/>
      <c r="AS11" s="2173"/>
      <c r="AT11" s="2173"/>
      <c r="AU11" s="2173"/>
      <c r="AV11" s="2173"/>
      <c r="AW11" s="2173"/>
      <c r="AX11" s="2173"/>
      <c r="AY11" s="2173"/>
      <c r="AZ11" s="2173"/>
      <c r="BA11" s="2173"/>
      <c r="BB11" s="2173"/>
      <c r="BC11" s="2173"/>
      <c r="BD11" s="2173"/>
      <c r="BE11" s="2173"/>
      <c r="BF11" s="2173"/>
      <c r="BG11" s="2173"/>
      <c r="BH11" s="2173"/>
      <c r="BI11" s="2173"/>
      <c r="BJ11" s="2173"/>
      <c r="BK11" s="2173"/>
      <c r="BL11" s="2173"/>
      <c r="BM11" s="2173"/>
      <c r="BN11" s="2173"/>
      <c r="BO11" s="2173"/>
      <c r="BP11" s="2173"/>
      <c r="BQ11" s="2173"/>
      <c r="BR11" s="2173"/>
      <c r="BS11" s="2173"/>
      <c r="BT11" s="2173"/>
      <c r="BU11" s="2173"/>
      <c r="BV11" s="2173"/>
      <c r="BW11" s="2173"/>
      <c r="BX11" s="2173"/>
      <c r="BY11" s="2173"/>
      <c r="BZ11" s="2173"/>
      <c r="CA11" s="2173"/>
      <c r="CB11" s="2173"/>
      <c r="CC11" s="2173"/>
      <c r="CD11" s="2173"/>
      <c r="CE11" s="2070"/>
      <c r="CF11" s="2070"/>
      <c r="CG11" s="2070"/>
      <c r="CH11" s="2195"/>
    </row>
    <row r="12" spans="2:86" s="24" customFormat="1" ht="30" customHeight="1">
      <c r="B12" s="2194"/>
      <c r="C12" s="2070"/>
      <c r="D12" s="2145"/>
      <c r="E12" s="3889">
        <v>350001</v>
      </c>
      <c r="F12" s="3889"/>
      <c r="G12" s="3889"/>
      <c r="H12" s="3889"/>
      <c r="I12" s="3889"/>
      <c r="J12" s="644"/>
      <c r="K12" s="644"/>
      <c r="L12" s="644"/>
      <c r="M12" s="644"/>
      <c r="N12" s="644"/>
      <c r="O12" s="644"/>
      <c r="P12" s="644"/>
      <c r="Q12" s="644"/>
      <c r="R12" s="2173"/>
      <c r="S12" s="2173"/>
      <c r="T12" s="2173"/>
      <c r="U12" s="2173"/>
      <c r="V12" s="2173"/>
      <c r="W12" s="2173"/>
      <c r="X12" s="2173"/>
      <c r="Y12" s="2173"/>
      <c r="Z12" s="2173"/>
      <c r="AA12" s="2173"/>
      <c r="AB12" s="2173"/>
      <c r="AC12" s="2173"/>
      <c r="AD12" s="2173"/>
      <c r="AE12" s="2173"/>
      <c r="AF12" s="2173"/>
      <c r="AG12" s="2173"/>
      <c r="AH12" s="2173"/>
      <c r="AI12" s="2173"/>
      <c r="AJ12" s="2173"/>
      <c r="AK12" s="2173"/>
      <c r="AL12" s="2173"/>
      <c r="AM12" s="2173"/>
      <c r="AN12" s="2173"/>
      <c r="AO12" s="2173"/>
      <c r="AP12" s="2173"/>
      <c r="AQ12" s="2173"/>
      <c r="AR12" s="2173"/>
      <c r="AS12" s="2173"/>
      <c r="AT12" s="2173"/>
      <c r="AU12" s="2173"/>
      <c r="AV12" s="2173"/>
      <c r="AW12" s="2173"/>
      <c r="AX12" s="2173"/>
      <c r="AY12" s="2173"/>
      <c r="AZ12" s="2173"/>
      <c r="BA12" s="2173"/>
      <c r="BB12" s="2173"/>
      <c r="BC12" s="2173"/>
      <c r="BD12" s="2173"/>
      <c r="BE12" s="2173"/>
      <c r="BF12" s="2173"/>
      <c r="BG12" s="2173"/>
      <c r="BH12" s="2173"/>
      <c r="BI12" s="2173"/>
      <c r="BJ12" s="2173"/>
      <c r="BK12" s="2173"/>
      <c r="BL12" s="2173"/>
      <c r="BM12" s="2173"/>
      <c r="BN12" s="2173"/>
      <c r="BO12" s="2173"/>
      <c r="BP12" s="2173"/>
      <c r="BQ12" s="2173"/>
      <c r="BR12" s="2173"/>
      <c r="BS12" s="2173"/>
      <c r="BT12" s="2173"/>
      <c r="BU12" s="2173"/>
      <c r="BV12" s="2173"/>
      <c r="BW12" s="2173"/>
      <c r="BX12" s="2173"/>
      <c r="BY12" s="2173"/>
      <c r="BZ12" s="2173"/>
      <c r="CA12" s="2173"/>
      <c r="CB12" s="2173"/>
      <c r="CC12" s="2173"/>
      <c r="CD12" s="2173"/>
      <c r="CE12" s="2070"/>
      <c r="CF12" s="2070"/>
      <c r="CG12" s="643"/>
      <c r="CH12" s="2195"/>
    </row>
    <row r="13" spans="2:86" s="24" customFormat="1" ht="30" customHeight="1">
      <c r="B13" s="2194"/>
      <c r="C13" s="2070"/>
      <c r="D13" s="3753" t="s">
        <v>21</v>
      </c>
      <c r="E13" s="3754"/>
      <c r="F13" s="3676"/>
      <c r="G13" s="3677"/>
      <c r="H13" s="3678"/>
      <c r="I13" s="697"/>
      <c r="J13" s="3755" t="s">
        <v>1184</v>
      </c>
      <c r="K13" s="3755"/>
      <c r="L13" s="3755"/>
      <c r="M13" s="3755"/>
      <c r="N13" s="3755"/>
      <c r="O13" s="3755"/>
      <c r="P13" s="3755"/>
      <c r="Q13" s="3755"/>
      <c r="R13" s="2173"/>
      <c r="S13" s="2173"/>
      <c r="T13" s="2173"/>
      <c r="U13" s="2173"/>
      <c r="V13" s="2173"/>
      <c r="W13" s="2173"/>
      <c r="X13" s="2173"/>
      <c r="Y13" s="2173"/>
      <c r="Z13" s="2173"/>
      <c r="AA13" s="2173"/>
      <c r="AB13" s="2173"/>
      <c r="AC13" s="2173"/>
      <c r="AD13" s="2173"/>
      <c r="AE13" s="2173"/>
      <c r="AF13" s="2173"/>
      <c r="AG13" s="2173"/>
      <c r="AH13" s="2173"/>
      <c r="AI13" s="2173"/>
      <c r="AJ13" s="2173"/>
      <c r="AK13" s="2173"/>
      <c r="AL13" s="2173"/>
      <c r="AM13" s="2173"/>
      <c r="AN13" s="2173"/>
      <c r="AO13" s="2173"/>
      <c r="AP13" s="2173"/>
      <c r="AQ13" s="2173"/>
      <c r="AR13" s="2173"/>
      <c r="AS13" s="2173"/>
      <c r="AT13" s="2173"/>
      <c r="AU13" s="2173"/>
      <c r="AV13" s="2173"/>
      <c r="AW13" s="2173"/>
      <c r="AX13" s="2173"/>
      <c r="AY13" s="2173"/>
      <c r="AZ13" s="2173"/>
      <c r="BA13" s="2173"/>
      <c r="BB13" s="2173"/>
      <c r="BC13" s="2173"/>
      <c r="BD13" s="2173"/>
      <c r="BE13" s="2173"/>
      <c r="BF13" s="2173"/>
      <c r="BG13" s="2173"/>
      <c r="BH13" s="2173"/>
      <c r="BI13" s="2173"/>
      <c r="BJ13" s="2173"/>
      <c r="BK13" s="2173"/>
      <c r="BL13" s="2173"/>
      <c r="BM13" s="2173"/>
      <c r="BN13" s="2173"/>
      <c r="BO13" s="2173"/>
      <c r="BP13" s="2173"/>
      <c r="BQ13" s="2173"/>
      <c r="BR13" s="2173"/>
      <c r="BS13" s="2173"/>
      <c r="BT13" s="2173"/>
      <c r="BU13" s="2173"/>
      <c r="BV13" s="2173"/>
      <c r="BW13" s="2173"/>
      <c r="BX13" s="2173"/>
      <c r="BY13" s="2173"/>
      <c r="BZ13" s="2173"/>
      <c r="CA13" s="2173"/>
      <c r="CB13" s="2173"/>
      <c r="CC13" s="2173"/>
      <c r="CD13" s="2173"/>
      <c r="CE13" s="2070"/>
      <c r="CF13" s="2070"/>
      <c r="CG13" s="643"/>
      <c r="CH13" s="2195"/>
    </row>
    <row r="14" spans="2:86" s="24" customFormat="1" ht="30" customHeight="1">
      <c r="B14" s="2194"/>
      <c r="C14" s="2070"/>
      <c r="D14" s="2734"/>
      <c r="E14" s="3754"/>
      <c r="F14" s="3679"/>
      <c r="G14" s="3680"/>
      <c r="H14" s="3681"/>
      <c r="I14" s="697"/>
      <c r="J14" s="3755"/>
      <c r="K14" s="3755"/>
      <c r="L14" s="3755"/>
      <c r="M14" s="3755"/>
      <c r="N14" s="3755"/>
      <c r="O14" s="3755"/>
      <c r="P14" s="3755"/>
      <c r="Q14" s="3755"/>
      <c r="R14" s="2173"/>
      <c r="S14" s="2173"/>
      <c r="T14" s="2173"/>
      <c r="U14" s="2173"/>
      <c r="V14" s="2173"/>
      <c r="W14" s="2173"/>
      <c r="X14" s="2173"/>
      <c r="Y14" s="2173"/>
      <c r="Z14" s="2173"/>
      <c r="AA14" s="2173"/>
      <c r="AB14" s="2173"/>
      <c r="AC14" s="2173"/>
      <c r="AD14" s="2173"/>
      <c r="AE14" s="2173"/>
      <c r="AF14" s="2173"/>
      <c r="AG14" s="2173"/>
      <c r="AH14" s="2173"/>
      <c r="AI14" s="2173"/>
      <c r="AJ14" s="2173"/>
      <c r="AK14" s="2173"/>
      <c r="AL14" s="2173"/>
      <c r="AM14" s="2173"/>
      <c r="AN14" s="2173"/>
      <c r="AO14" s="2173"/>
      <c r="AP14" s="2173"/>
      <c r="AQ14" s="2173"/>
      <c r="AR14" s="2173"/>
      <c r="AS14" s="2173"/>
      <c r="AT14" s="2173"/>
      <c r="AU14" s="2173"/>
      <c r="AV14" s="2173"/>
      <c r="AW14" s="2173"/>
      <c r="AX14" s="2173"/>
      <c r="AY14" s="2173"/>
      <c r="AZ14" s="2173"/>
      <c r="BA14" s="2173"/>
      <c r="BB14" s="2173"/>
      <c r="BC14" s="2173"/>
      <c r="BD14" s="2173"/>
      <c r="BE14" s="2173"/>
      <c r="BF14" s="2173"/>
      <c r="BG14" s="2173"/>
      <c r="BH14" s="2173"/>
      <c r="BI14" s="2173"/>
      <c r="BJ14" s="2173"/>
      <c r="BK14" s="2173"/>
      <c r="BL14" s="2173"/>
      <c r="BM14" s="2173"/>
      <c r="BN14" s="2173"/>
      <c r="BO14" s="2173"/>
      <c r="BP14" s="2173"/>
      <c r="BQ14" s="2173"/>
      <c r="BR14" s="2173"/>
      <c r="BS14" s="2173"/>
      <c r="BT14" s="2173"/>
      <c r="BU14" s="2173"/>
      <c r="BV14" s="2173"/>
      <c r="BW14" s="2173"/>
      <c r="BX14" s="2173"/>
      <c r="BY14" s="2173"/>
      <c r="BZ14" s="2173"/>
      <c r="CA14" s="2173"/>
      <c r="CB14" s="2173"/>
      <c r="CC14" s="2173"/>
      <c r="CD14" s="2173"/>
      <c r="CE14" s="2070"/>
      <c r="CF14" s="2070"/>
      <c r="CG14" s="643"/>
      <c r="CH14" s="2195"/>
    </row>
    <row r="15" spans="2:86" s="24" customFormat="1" ht="30" customHeight="1">
      <c r="B15" s="2194"/>
      <c r="C15" s="2167"/>
      <c r="D15" s="696"/>
      <c r="E15" s="643"/>
      <c r="F15" s="2168"/>
      <c r="G15" s="2168"/>
      <c r="H15" s="2168"/>
      <c r="I15" s="2168"/>
      <c r="J15" s="2169"/>
      <c r="K15" s="2169"/>
      <c r="L15" s="2169"/>
      <c r="M15" s="2169"/>
      <c r="N15" s="643"/>
      <c r="O15" s="643"/>
      <c r="P15" s="2169"/>
      <c r="Q15" s="2169"/>
      <c r="R15" s="643"/>
      <c r="S15" s="643"/>
      <c r="T15" s="643"/>
      <c r="U15" s="643"/>
      <c r="V15" s="643"/>
      <c r="W15" s="643"/>
      <c r="X15" s="643"/>
      <c r="Y15" s="643"/>
      <c r="Z15" s="643"/>
      <c r="AA15" s="643"/>
      <c r="AB15" s="643"/>
      <c r="AC15" s="643"/>
      <c r="AD15" s="643"/>
      <c r="AE15" s="643"/>
      <c r="AF15" s="643"/>
      <c r="AG15" s="2070"/>
      <c r="AH15" s="2070"/>
      <c r="AI15" s="641"/>
      <c r="AJ15" s="641"/>
      <c r="AK15" s="641"/>
      <c r="AL15" s="641"/>
      <c r="AM15" s="641"/>
      <c r="AN15" s="641"/>
      <c r="AO15" s="641"/>
      <c r="AP15" s="641"/>
      <c r="AQ15" s="641"/>
      <c r="AR15" s="641"/>
      <c r="AS15" s="2070"/>
      <c r="AT15" s="2070"/>
      <c r="AU15" s="2070"/>
      <c r="AV15" s="641"/>
      <c r="AW15" s="641"/>
      <c r="AX15" s="641"/>
      <c r="AY15" s="641"/>
      <c r="AZ15" s="641"/>
      <c r="BA15" s="641"/>
      <c r="BB15" s="2070"/>
      <c r="BC15" s="2070"/>
      <c r="BD15" s="2070"/>
      <c r="BE15" s="2070"/>
      <c r="BF15" s="2070"/>
      <c r="BG15" s="2070"/>
      <c r="BH15" s="2070"/>
      <c r="BI15" s="2070"/>
      <c r="BJ15" s="2070"/>
      <c r="BK15" s="2070"/>
      <c r="BL15" s="2070"/>
      <c r="BM15" s="2070"/>
      <c r="BN15" s="2070"/>
      <c r="BO15" s="2070"/>
      <c r="BP15" s="2070"/>
      <c r="BQ15" s="2070"/>
      <c r="BR15" s="2070"/>
      <c r="BS15" s="2070"/>
      <c r="BT15" s="2070"/>
      <c r="BU15" s="2070"/>
      <c r="BV15" s="2070"/>
      <c r="BW15" s="2070"/>
      <c r="BX15" s="2070"/>
      <c r="BY15" s="2070"/>
      <c r="BZ15" s="2070"/>
      <c r="CA15" s="2070"/>
      <c r="CB15" s="2070"/>
      <c r="CC15" s="2070"/>
      <c r="CD15" s="2070"/>
      <c r="CE15" s="2070"/>
      <c r="CF15" s="2070"/>
      <c r="CG15" s="643"/>
      <c r="CH15" s="2195"/>
    </row>
    <row r="16" spans="2:86" s="24" customFormat="1" ht="30" customHeight="1">
      <c r="B16" s="2194"/>
      <c r="C16" s="696"/>
      <c r="D16" s="2145"/>
      <c r="E16" s="3889"/>
      <c r="F16" s="3889"/>
      <c r="G16" s="3889"/>
      <c r="H16" s="3889"/>
      <c r="I16" s="3889"/>
      <c r="J16" s="644"/>
      <c r="K16" s="644"/>
      <c r="L16" s="644"/>
      <c r="M16" s="644"/>
      <c r="N16" s="644"/>
      <c r="O16" s="644"/>
      <c r="P16" s="644"/>
      <c r="Q16" s="644"/>
      <c r="R16" s="643"/>
      <c r="S16" s="643"/>
      <c r="AM16" s="641"/>
      <c r="AN16" s="641"/>
      <c r="AO16" s="641"/>
      <c r="AP16" s="641"/>
      <c r="AQ16" s="641"/>
      <c r="AR16" s="641"/>
      <c r="AS16" s="2070"/>
      <c r="AT16" s="2070"/>
      <c r="AU16" s="2070"/>
      <c r="AV16" s="641"/>
      <c r="AW16" s="641"/>
      <c r="AX16" s="641"/>
      <c r="AY16" s="641"/>
      <c r="AZ16" s="641"/>
      <c r="BA16" s="641"/>
      <c r="BB16" s="2070"/>
      <c r="BC16" s="2070"/>
      <c r="BD16" s="2070"/>
      <c r="BE16" s="2070"/>
      <c r="BF16" s="2070"/>
      <c r="BG16" s="2070"/>
      <c r="BH16" s="2070"/>
      <c r="BI16" s="2070"/>
      <c r="BJ16" s="2070"/>
      <c r="BK16" s="2070"/>
      <c r="BL16" s="2070"/>
      <c r="BM16" s="2070"/>
      <c r="BN16" s="2070"/>
      <c r="BO16" s="2070"/>
      <c r="BP16" s="2070"/>
      <c r="BQ16" s="2070"/>
      <c r="BR16" s="2070"/>
      <c r="BS16" s="2070"/>
      <c r="BT16" s="2070"/>
      <c r="BU16" s="2070"/>
      <c r="BV16" s="2070"/>
      <c r="BW16" s="2070"/>
      <c r="BX16" s="2070"/>
      <c r="BY16" s="2070"/>
      <c r="BZ16" s="2070"/>
      <c r="CA16" s="2070"/>
      <c r="CB16" s="2070"/>
      <c r="CC16" s="2070"/>
      <c r="CD16" s="2070"/>
      <c r="CE16" s="2070"/>
      <c r="CF16" s="2070"/>
      <c r="CG16" s="643"/>
      <c r="CH16" s="2195"/>
    </row>
    <row r="17" spans="2:89" s="24" customFormat="1" ht="30" customHeight="1">
      <c r="B17" s="2194"/>
      <c r="C17" s="2070"/>
      <c r="D17" s="3753">
        <v>2</v>
      </c>
      <c r="E17" s="3754"/>
      <c r="F17" s="3676"/>
      <c r="G17" s="3677"/>
      <c r="H17" s="3678"/>
      <c r="I17" s="697"/>
      <c r="J17" s="3968" t="s">
        <v>1143</v>
      </c>
      <c r="K17" s="3755"/>
      <c r="L17" s="3755"/>
      <c r="M17" s="3755"/>
      <c r="N17" s="3755"/>
      <c r="O17" s="3755"/>
      <c r="P17" s="3755"/>
      <c r="Q17" s="3755"/>
      <c r="R17" s="2070"/>
      <c r="S17" s="4041" t="s">
        <v>3083</v>
      </c>
      <c r="T17" s="4042"/>
      <c r="U17" s="4042"/>
      <c r="V17" s="4042"/>
      <c r="W17" s="4042"/>
      <c r="X17" s="4042"/>
      <c r="Y17" s="4042"/>
      <c r="Z17" s="4042"/>
      <c r="AA17" s="4042"/>
      <c r="AB17" s="4042"/>
      <c r="AC17" s="4042"/>
      <c r="AD17" s="4042"/>
      <c r="AE17" s="4042"/>
      <c r="AF17" s="4042"/>
      <c r="AG17" s="4042"/>
      <c r="AH17" s="4042"/>
      <c r="AI17" s="4042"/>
      <c r="AJ17" s="4042"/>
      <c r="AK17" s="4042"/>
      <c r="AL17" s="4042"/>
      <c r="AM17" s="4042"/>
      <c r="AN17" s="4043"/>
      <c r="AO17" s="641"/>
      <c r="AP17" s="641"/>
      <c r="AQ17" s="641"/>
      <c r="AR17" s="641"/>
      <c r="AS17" s="2070"/>
      <c r="AT17" s="2070"/>
      <c r="AU17" s="2070"/>
      <c r="AV17" s="641"/>
      <c r="AW17" s="641"/>
      <c r="AX17" s="641"/>
      <c r="AY17" s="641"/>
      <c r="AZ17" s="641"/>
      <c r="BA17" s="641"/>
      <c r="BB17" s="2070"/>
      <c r="BC17" s="2070"/>
      <c r="BD17" s="2070"/>
      <c r="BE17" s="2070"/>
      <c r="BF17" s="2070"/>
      <c r="BG17" s="2070"/>
      <c r="BH17" s="2070"/>
      <c r="BI17" s="2070"/>
      <c r="BJ17" s="2070"/>
      <c r="BK17" s="2070"/>
      <c r="BL17" s="2070"/>
      <c r="BM17" s="2070"/>
      <c r="BN17" s="2070"/>
      <c r="BO17" s="2070"/>
      <c r="BP17" s="2070"/>
      <c r="BQ17" s="2070"/>
      <c r="BR17" s="2070"/>
      <c r="BS17" s="2070"/>
      <c r="BT17" s="2070"/>
      <c r="BU17" s="2070"/>
      <c r="BV17" s="2070"/>
      <c r="BW17" s="2070"/>
      <c r="BX17" s="2070"/>
      <c r="BY17" s="2070"/>
      <c r="BZ17" s="2070"/>
      <c r="CA17" s="2070"/>
      <c r="CB17" s="2070"/>
      <c r="CC17" s="2070"/>
      <c r="CD17" s="2070"/>
      <c r="CE17" s="2070"/>
      <c r="CF17" s="2070"/>
      <c r="CG17" s="643"/>
      <c r="CH17" s="2195"/>
    </row>
    <row r="18" spans="2:89" s="24" customFormat="1" ht="30" customHeight="1">
      <c r="B18" s="2194"/>
      <c r="C18" s="2070"/>
      <c r="D18" s="2734"/>
      <c r="E18" s="3754"/>
      <c r="F18" s="3679"/>
      <c r="G18" s="3680"/>
      <c r="H18" s="3681"/>
      <c r="I18" s="697"/>
      <c r="J18" s="3755"/>
      <c r="K18" s="3755"/>
      <c r="L18" s="3755"/>
      <c r="M18" s="3755"/>
      <c r="N18" s="3755"/>
      <c r="O18" s="3755"/>
      <c r="P18" s="3755"/>
      <c r="Q18" s="3755"/>
      <c r="R18" s="2070"/>
      <c r="S18" s="4044"/>
      <c r="T18" s="4045"/>
      <c r="U18" s="4045"/>
      <c r="V18" s="4045"/>
      <c r="W18" s="4045"/>
      <c r="X18" s="4045"/>
      <c r="Y18" s="4045"/>
      <c r="Z18" s="4045"/>
      <c r="AA18" s="4045"/>
      <c r="AB18" s="4045"/>
      <c r="AC18" s="4045"/>
      <c r="AD18" s="4045"/>
      <c r="AE18" s="4045"/>
      <c r="AF18" s="4045"/>
      <c r="AG18" s="4045"/>
      <c r="AH18" s="4045"/>
      <c r="AI18" s="4045"/>
      <c r="AJ18" s="4045"/>
      <c r="AK18" s="4045"/>
      <c r="AL18" s="4045"/>
      <c r="AM18" s="4045"/>
      <c r="AN18" s="4046"/>
      <c r="AO18" s="641"/>
      <c r="AP18" s="641"/>
      <c r="AQ18" s="641"/>
      <c r="AR18" s="641"/>
      <c r="AS18" s="2070"/>
      <c r="AT18" s="2070"/>
      <c r="AU18" s="2070"/>
      <c r="AV18" s="641"/>
      <c r="AW18" s="641"/>
      <c r="AX18" s="641"/>
      <c r="AY18" s="641"/>
      <c r="AZ18" s="641"/>
      <c r="BA18" s="641"/>
      <c r="BB18" s="2070"/>
      <c r="BC18" s="2070"/>
      <c r="BD18" s="2070"/>
      <c r="BE18" s="2070"/>
      <c r="BF18" s="2070"/>
      <c r="BG18" s="2070"/>
      <c r="BH18" s="2070"/>
      <c r="BI18" s="2070"/>
      <c r="BJ18" s="2070"/>
      <c r="BK18" s="2070"/>
      <c r="BL18" s="2070"/>
      <c r="BM18" s="2189"/>
      <c r="BN18" s="2070"/>
      <c r="BO18" s="2070"/>
      <c r="BP18" s="2070"/>
      <c r="BQ18" s="2070"/>
      <c r="BR18" s="2070"/>
      <c r="BS18" s="2070"/>
      <c r="BT18" s="2070"/>
      <c r="BU18" s="2070"/>
      <c r="BV18" s="2070"/>
      <c r="BW18" s="2070"/>
      <c r="BX18" s="2070"/>
      <c r="BY18" s="2070"/>
      <c r="BZ18" s="2070"/>
      <c r="CA18" s="2070"/>
      <c r="CB18" s="2070"/>
      <c r="CC18" s="2070"/>
      <c r="CD18" s="2070"/>
      <c r="CE18" s="2070"/>
      <c r="CF18" s="2070"/>
      <c r="CG18" s="643"/>
      <c r="CH18" s="2195"/>
    </row>
    <row r="19" spans="2:89" s="24" customFormat="1" ht="30" customHeight="1">
      <c r="B19" s="2194"/>
      <c r="C19" s="2070"/>
      <c r="D19" s="643"/>
      <c r="E19" s="643"/>
      <c r="F19" s="643"/>
      <c r="G19" s="643"/>
      <c r="H19" s="643"/>
      <c r="I19" s="2204"/>
      <c r="J19" s="2204"/>
      <c r="K19" s="2204"/>
      <c r="L19" s="2204"/>
      <c r="M19" s="2204"/>
      <c r="N19" s="2204"/>
      <c r="O19" s="2204"/>
      <c r="P19" s="2204"/>
      <c r="Q19" s="2204"/>
      <c r="R19" s="2204"/>
      <c r="S19" s="4047"/>
      <c r="T19" s="4048"/>
      <c r="U19" s="4048"/>
      <c r="V19" s="4048"/>
      <c r="W19" s="4048"/>
      <c r="X19" s="4048"/>
      <c r="Y19" s="4048"/>
      <c r="Z19" s="4048"/>
      <c r="AA19" s="4048"/>
      <c r="AB19" s="4048"/>
      <c r="AC19" s="4048"/>
      <c r="AD19" s="4048"/>
      <c r="AE19" s="4048"/>
      <c r="AF19" s="4048"/>
      <c r="AG19" s="4048"/>
      <c r="AH19" s="4048"/>
      <c r="AI19" s="4048"/>
      <c r="AJ19" s="4048"/>
      <c r="AK19" s="4048"/>
      <c r="AL19" s="4048"/>
      <c r="AM19" s="4048"/>
      <c r="AN19" s="4049"/>
      <c r="AO19" s="2203"/>
      <c r="AP19" s="2203"/>
      <c r="AQ19" s="2144"/>
      <c r="AR19" s="641"/>
      <c r="AS19" s="641"/>
      <c r="AT19" s="641"/>
      <c r="AU19" s="641"/>
      <c r="AV19" s="641"/>
      <c r="AW19" s="641"/>
      <c r="AX19" s="641"/>
      <c r="AY19" s="641"/>
      <c r="AZ19" s="641"/>
      <c r="BA19" s="641"/>
      <c r="BB19" s="641"/>
      <c r="BC19" s="641"/>
      <c r="BD19" s="641"/>
      <c r="BE19" s="2070"/>
      <c r="BF19" s="2070"/>
      <c r="BG19" s="2070"/>
      <c r="BH19" s="2070"/>
      <c r="BI19" s="2070"/>
      <c r="BJ19" s="2070"/>
      <c r="BK19" s="2070"/>
      <c r="BL19" s="2070"/>
      <c r="BM19" s="2070"/>
      <c r="BN19" s="2070"/>
      <c r="BO19" s="2070"/>
      <c r="BP19" s="2070"/>
      <c r="BQ19" s="2070"/>
      <c r="BR19" s="2070"/>
      <c r="BS19" s="2070"/>
      <c r="BT19" s="2070"/>
      <c r="BU19" s="2070"/>
      <c r="BV19" s="2070"/>
      <c r="BW19" s="2070"/>
      <c r="BX19" s="2070"/>
      <c r="BY19" s="2070"/>
      <c r="BZ19" s="2070"/>
      <c r="CA19" s="2070"/>
      <c r="CB19" s="2070"/>
      <c r="CC19" s="2070"/>
      <c r="CD19" s="2070"/>
      <c r="CE19" s="2070"/>
      <c r="CF19" s="2070"/>
      <c r="CG19" s="2070"/>
      <c r="CH19" s="2195"/>
      <c r="CI19" s="67"/>
      <c r="CK19" s="113"/>
    </row>
    <row r="20" spans="2:89" s="24" customFormat="1" ht="30" customHeight="1">
      <c r="B20" s="2205"/>
      <c r="C20" s="2206"/>
      <c r="D20" s="2178"/>
      <c r="E20" s="2178"/>
      <c r="F20" s="2178"/>
      <c r="G20" s="2178"/>
      <c r="H20" s="2178"/>
      <c r="I20" s="2207"/>
      <c r="J20" s="2207"/>
      <c r="K20" s="2207"/>
      <c r="L20" s="2207"/>
      <c r="M20" s="2207"/>
      <c r="N20" s="2207"/>
      <c r="O20" s="2207"/>
      <c r="P20" s="2207"/>
      <c r="Q20" s="2207"/>
      <c r="R20" s="2207"/>
      <c r="S20" s="2207"/>
      <c r="T20" s="2207"/>
      <c r="U20" s="1318"/>
      <c r="V20" s="1318"/>
      <c r="W20" s="1318"/>
      <c r="X20" s="1318"/>
      <c r="Y20" s="1318"/>
      <c r="Z20" s="1318"/>
      <c r="AA20" s="1318"/>
      <c r="AB20" s="1318"/>
      <c r="AC20" s="1318"/>
      <c r="AD20" s="1318"/>
      <c r="AE20" s="1318"/>
      <c r="AF20" s="1318"/>
      <c r="AG20" s="1318"/>
      <c r="AH20" s="1318"/>
      <c r="AI20" s="1318"/>
      <c r="AJ20" s="1318"/>
      <c r="AK20" s="1318"/>
      <c r="AL20" s="1318"/>
      <c r="AM20" s="1318"/>
      <c r="AN20" s="2208"/>
      <c r="AO20" s="2208"/>
      <c r="AP20" s="2208"/>
      <c r="AQ20" s="2209"/>
      <c r="AR20" s="2209"/>
      <c r="AS20" s="2209"/>
      <c r="AT20" s="2209"/>
      <c r="AU20" s="2209"/>
      <c r="AV20" s="2209"/>
      <c r="AW20" s="2209"/>
      <c r="AX20" s="2209"/>
      <c r="AY20" s="2209"/>
      <c r="AZ20" s="2209"/>
      <c r="BA20" s="2209"/>
      <c r="BB20" s="2209"/>
      <c r="BC20" s="2209"/>
      <c r="BD20" s="2209"/>
      <c r="BE20" s="2206"/>
      <c r="BF20" s="2206"/>
      <c r="BG20" s="2206"/>
      <c r="BH20" s="2206"/>
      <c r="BI20" s="2206"/>
      <c r="BJ20" s="2206"/>
      <c r="BK20" s="2206"/>
      <c r="BL20" s="2206"/>
      <c r="BM20" s="2206"/>
      <c r="BN20" s="2206"/>
      <c r="BO20" s="2206"/>
      <c r="BP20" s="2206"/>
      <c r="BQ20" s="2206"/>
      <c r="BR20" s="2206"/>
      <c r="BS20" s="2206"/>
      <c r="BT20" s="2206"/>
      <c r="BU20" s="2206"/>
      <c r="BV20" s="2206"/>
      <c r="BW20" s="2206"/>
      <c r="BX20" s="2206"/>
      <c r="BY20" s="2206"/>
      <c r="BZ20" s="2206"/>
      <c r="CA20" s="2206"/>
      <c r="CB20" s="2206"/>
      <c r="CC20" s="2206"/>
      <c r="CD20" s="2206"/>
      <c r="CE20" s="2206"/>
      <c r="CF20" s="2206"/>
      <c r="CG20" s="2206"/>
      <c r="CH20" s="2210"/>
      <c r="CI20" s="67"/>
      <c r="CK20" s="113"/>
    </row>
    <row r="21" spans="2:89" s="24" customFormat="1" ht="30" customHeight="1">
      <c r="B21" s="2194"/>
      <c r="C21" s="2070"/>
      <c r="D21" s="643"/>
      <c r="E21" s="643"/>
      <c r="F21" s="643"/>
      <c r="G21" s="643"/>
      <c r="H21" s="643"/>
      <c r="I21" s="2204"/>
      <c r="J21" s="2204"/>
      <c r="K21" s="2204"/>
      <c r="L21" s="2204"/>
      <c r="M21" s="2204"/>
      <c r="N21" s="2204"/>
      <c r="O21" s="2204"/>
      <c r="P21" s="2204"/>
      <c r="Q21" s="2204"/>
      <c r="R21" s="2204"/>
      <c r="S21" s="2204"/>
      <c r="T21" s="2204"/>
      <c r="AN21" s="2203"/>
      <c r="AO21" s="2203"/>
      <c r="AP21" s="2203"/>
      <c r="AQ21" s="641"/>
      <c r="AR21" s="641"/>
      <c r="AS21" s="641"/>
      <c r="AT21" s="641"/>
      <c r="AU21" s="641"/>
      <c r="AV21" s="641"/>
      <c r="AW21" s="641"/>
      <c r="AX21" s="641"/>
      <c r="AY21" s="641"/>
      <c r="AZ21" s="641"/>
      <c r="BA21" s="641"/>
      <c r="BB21" s="641"/>
      <c r="BC21" s="641"/>
      <c r="BD21" s="641"/>
      <c r="BE21" s="2070"/>
      <c r="BF21" s="2070"/>
      <c r="BG21" s="2070"/>
      <c r="BH21" s="2070"/>
      <c r="BI21" s="2070"/>
      <c r="BJ21" s="2070"/>
      <c r="BK21" s="2070"/>
      <c r="BL21" s="2070"/>
      <c r="BM21" s="2070"/>
      <c r="BN21" s="2070"/>
      <c r="BO21" s="2070"/>
      <c r="BP21" s="2070"/>
      <c r="BQ21" s="2189"/>
      <c r="BR21" s="2070"/>
      <c r="BS21" s="2070"/>
      <c r="BT21" s="2070"/>
      <c r="BU21" s="2070"/>
      <c r="BV21" s="2070"/>
      <c r="BW21" s="2070"/>
      <c r="BX21" s="2070"/>
      <c r="BY21" s="2070"/>
      <c r="BZ21" s="2070"/>
      <c r="CA21" s="2070"/>
      <c r="CB21" s="2070"/>
      <c r="CC21" s="2070"/>
      <c r="CD21" s="2070"/>
      <c r="CE21" s="2070"/>
      <c r="CF21" s="2070"/>
      <c r="CG21" s="2070"/>
      <c r="CH21" s="2195"/>
      <c r="CI21" s="67"/>
      <c r="CK21" s="113"/>
    </row>
    <row r="22" spans="2:89" s="24" customFormat="1" ht="30" customHeight="1">
      <c r="B22" s="2194"/>
      <c r="C22" s="2070" t="s">
        <v>2822</v>
      </c>
      <c r="D22" s="644" t="s">
        <v>230</v>
      </c>
      <c r="E22" s="643"/>
      <c r="F22" s="643"/>
      <c r="G22" s="643"/>
      <c r="H22" s="643"/>
      <c r="I22" s="2204"/>
      <c r="J22" s="2204"/>
      <c r="K22" s="2204"/>
      <c r="L22" s="2204"/>
      <c r="M22" s="2204"/>
      <c r="N22" s="2204"/>
      <c r="O22" s="2204"/>
      <c r="P22" s="2204"/>
      <c r="Q22" s="2204"/>
      <c r="R22" s="2204"/>
      <c r="S22" s="2204"/>
      <c r="T22" s="2204"/>
      <c r="AN22" s="2203"/>
      <c r="AO22" s="2203"/>
      <c r="AP22" s="2203"/>
      <c r="AQ22" s="4052"/>
      <c r="AR22" s="4037"/>
      <c r="AS22" s="4037"/>
      <c r="AT22" s="4037"/>
      <c r="AU22" s="4037"/>
      <c r="AV22" s="4037"/>
      <c r="AW22" s="4037"/>
      <c r="AX22" s="4037"/>
      <c r="AY22" s="4037"/>
      <c r="AZ22" s="4037"/>
      <c r="BA22" s="4037"/>
      <c r="BB22" s="4037"/>
      <c r="BC22" s="641"/>
      <c r="BD22" s="641"/>
      <c r="BE22" s="2070"/>
      <c r="BF22" s="2070"/>
      <c r="BG22" s="2070"/>
      <c r="BH22" s="2070"/>
      <c r="BI22" s="2070"/>
      <c r="BJ22" s="2070"/>
      <c r="BK22" s="2070"/>
      <c r="BL22" s="2070"/>
      <c r="BM22" s="2070"/>
      <c r="BN22" s="2070"/>
      <c r="BO22" s="2070"/>
      <c r="BP22" s="2070"/>
      <c r="BQ22" s="2070"/>
      <c r="BR22" s="2070"/>
      <c r="BS22" s="2070"/>
      <c r="BT22" s="2070"/>
      <c r="BU22" s="2070"/>
      <c r="BV22" s="2070"/>
      <c r="BW22" s="2070"/>
      <c r="BX22" s="2070"/>
      <c r="BY22" s="2070"/>
      <c r="BZ22" s="2070"/>
      <c r="CA22" s="2070"/>
      <c r="CB22" s="2070"/>
      <c r="CC22" s="2070"/>
      <c r="CD22" s="2070"/>
      <c r="CE22" s="2070"/>
      <c r="CF22" s="2070"/>
      <c r="CG22" s="2070"/>
      <c r="CH22" s="2195"/>
      <c r="CI22" s="67"/>
      <c r="CK22" s="113"/>
    </row>
    <row r="23" spans="2:89" s="24" customFormat="1" ht="30" customHeight="1">
      <c r="B23" s="2194"/>
      <c r="C23" s="2070"/>
      <c r="D23" s="636" t="s">
        <v>2823</v>
      </c>
      <c r="E23" s="643"/>
      <c r="F23" s="643"/>
      <c r="G23" s="643"/>
      <c r="H23" s="643"/>
      <c r="I23" s="2204"/>
      <c r="J23" s="2204"/>
      <c r="K23" s="2204"/>
      <c r="L23" s="2204"/>
      <c r="M23" s="2204"/>
      <c r="N23" s="2204"/>
      <c r="O23" s="2204"/>
      <c r="P23" s="2204"/>
      <c r="Q23" s="2204"/>
      <c r="R23" s="2204"/>
      <c r="S23" s="2204"/>
      <c r="T23" s="2204"/>
      <c r="U23" s="2204"/>
      <c r="V23" s="2204"/>
      <c r="W23" s="2204"/>
      <c r="X23" s="2204"/>
      <c r="Y23" s="2204"/>
      <c r="Z23" s="2204"/>
      <c r="AA23" s="2204"/>
      <c r="AB23" s="2204"/>
      <c r="AC23" s="2196"/>
      <c r="AD23" s="2196"/>
      <c r="AE23" s="2196"/>
      <c r="AF23" s="2203"/>
      <c r="AG23" s="2203"/>
      <c r="AH23" s="2203"/>
      <c r="AI23" s="2203"/>
      <c r="AJ23" s="2203"/>
      <c r="AK23" s="2203"/>
      <c r="AL23" s="2203"/>
      <c r="AM23" s="2203"/>
      <c r="AN23" s="2203"/>
      <c r="AO23" s="2203"/>
      <c r="AP23" s="2203"/>
      <c r="AQ23" s="4037"/>
      <c r="AR23" s="4037"/>
      <c r="AS23" s="4037"/>
      <c r="AT23" s="4037"/>
      <c r="AU23" s="4037"/>
      <c r="AV23" s="4037"/>
      <c r="AW23" s="4037"/>
      <c r="AX23" s="4037"/>
      <c r="AY23" s="4037"/>
      <c r="AZ23" s="4037"/>
      <c r="BA23" s="4037"/>
      <c r="BB23" s="4037"/>
      <c r="BC23" s="641"/>
      <c r="BD23" s="641"/>
      <c r="BE23" s="2070"/>
      <c r="BF23" s="2070"/>
      <c r="BG23" s="2070"/>
      <c r="BH23" s="2070"/>
      <c r="BI23" s="2070"/>
      <c r="BJ23" s="2070"/>
      <c r="BK23" s="2070"/>
      <c r="BL23" s="2070"/>
      <c r="BM23" s="2070"/>
      <c r="BN23" s="2070"/>
      <c r="BO23" s="2070"/>
      <c r="BP23" s="2070"/>
      <c r="BQ23" s="2070"/>
      <c r="BR23" s="2070"/>
      <c r="BS23" s="2070"/>
      <c r="BT23" s="2070"/>
      <c r="BU23" s="2070"/>
      <c r="BV23" s="2070"/>
      <c r="BW23" s="2070"/>
      <c r="BX23" s="2070"/>
      <c r="BY23" s="2070"/>
      <c r="BZ23" s="2070"/>
      <c r="CA23" s="2070"/>
      <c r="CB23" s="2070"/>
      <c r="CC23" s="2070"/>
      <c r="CD23" s="2070"/>
      <c r="CE23" s="2070"/>
      <c r="CF23" s="2070"/>
      <c r="CG23" s="2070"/>
      <c r="CH23" s="2195"/>
      <c r="CI23" s="67"/>
      <c r="CK23" s="113"/>
    </row>
    <row r="24" spans="2:89" s="24" customFormat="1" ht="30" customHeight="1">
      <c r="B24" s="2194"/>
      <c r="C24" s="2070"/>
      <c r="D24" s="643"/>
      <c r="E24" s="643"/>
      <c r="F24" s="643"/>
      <c r="G24" s="643"/>
      <c r="H24" s="643"/>
      <c r="I24" s="2204"/>
      <c r="J24" s="2204"/>
      <c r="K24" s="2204"/>
      <c r="L24" s="2204"/>
      <c r="M24" s="2204"/>
      <c r="N24" s="2204"/>
      <c r="O24" s="2204"/>
      <c r="P24" s="2204"/>
      <c r="Q24" s="2204"/>
      <c r="R24" s="2204"/>
      <c r="S24" s="2204"/>
      <c r="T24" s="2204"/>
      <c r="U24" s="2204"/>
      <c r="V24" s="2204"/>
      <c r="W24" s="2204"/>
      <c r="X24" s="2204"/>
      <c r="Y24" s="2204"/>
      <c r="Z24" s="2204"/>
      <c r="AA24" s="2204"/>
      <c r="AB24" s="2204"/>
      <c r="AC24" s="2196"/>
      <c r="AD24" s="2196"/>
      <c r="AE24" s="2196"/>
      <c r="AF24" s="4037"/>
      <c r="AG24" s="4037"/>
      <c r="AH24" s="4037"/>
      <c r="AI24" s="4037"/>
      <c r="AJ24" s="4037"/>
      <c r="AK24" s="4037"/>
      <c r="AL24" s="4037"/>
      <c r="AM24" s="4037"/>
      <c r="AN24" s="4037"/>
      <c r="AO24" s="4037"/>
      <c r="AP24" s="4037"/>
      <c r="AQ24" s="4037"/>
      <c r="AR24" s="4037"/>
      <c r="AS24" s="4037"/>
      <c r="AT24" s="4037"/>
      <c r="AU24" s="4037"/>
      <c r="AV24" s="4037"/>
      <c r="AW24" s="4037"/>
      <c r="AX24" s="4037"/>
      <c r="AY24" s="4037"/>
      <c r="AZ24" s="4037"/>
      <c r="BA24" s="4037"/>
      <c r="BB24" s="4037"/>
      <c r="BC24" s="641"/>
      <c r="BD24" s="641"/>
      <c r="BE24" s="2070"/>
      <c r="BF24" s="2070"/>
      <c r="BG24" s="2070"/>
      <c r="BH24" s="2070"/>
      <c r="BI24" s="2070"/>
      <c r="BJ24" s="2070"/>
      <c r="BK24" s="2070"/>
      <c r="BL24" s="2070"/>
      <c r="BM24" s="2070"/>
      <c r="BN24" s="2070"/>
      <c r="BO24" s="2070"/>
      <c r="BP24" s="2070"/>
      <c r="BQ24" s="2070"/>
      <c r="BR24" s="2070"/>
      <c r="BS24" s="2070"/>
      <c r="BT24" s="2070"/>
      <c r="BU24" s="2070"/>
      <c r="BV24" s="2070"/>
      <c r="BW24" s="2070"/>
      <c r="BX24" s="2070"/>
      <c r="BY24" s="2070"/>
      <c r="BZ24" s="2070"/>
      <c r="CA24" s="2070"/>
      <c r="CB24" s="2070"/>
      <c r="CC24" s="2070"/>
      <c r="CD24" s="4039">
        <v>3500</v>
      </c>
      <c r="CE24" s="4039"/>
      <c r="CF24" s="4039"/>
      <c r="CG24" s="2070"/>
      <c r="CH24" s="2195"/>
      <c r="CI24" s="67"/>
      <c r="CK24" s="113"/>
    </row>
    <row r="25" spans="2:89" s="24" customFormat="1" ht="30" customHeight="1">
      <c r="B25" s="2194"/>
      <c r="C25" s="2070"/>
      <c r="D25" s="644" t="s">
        <v>6</v>
      </c>
      <c r="E25" s="643"/>
      <c r="F25" s="644" t="s">
        <v>2824</v>
      </c>
      <c r="G25" s="644"/>
      <c r="H25" s="644"/>
      <c r="I25" s="2070"/>
      <c r="J25" s="2070"/>
      <c r="K25" s="2070"/>
      <c r="L25" s="2070"/>
      <c r="M25" s="2070"/>
      <c r="N25" s="2070"/>
      <c r="O25" s="2070"/>
      <c r="P25" s="2070"/>
      <c r="Q25" s="2070"/>
      <c r="R25" s="2070"/>
      <c r="S25" s="2070"/>
      <c r="T25" s="2070"/>
      <c r="U25" s="2070"/>
      <c r="V25" s="2070"/>
      <c r="W25" s="2070"/>
      <c r="X25" s="2070"/>
      <c r="Y25" s="2070"/>
      <c r="Z25" s="2070"/>
      <c r="AA25" s="2070"/>
      <c r="AB25" s="2070"/>
      <c r="AC25" s="2070"/>
      <c r="AD25" s="2070"/>
      <c r="AE25" s="2070"/>
      <c r="AF25" s="2070"/>
      <c r="AG25" s="2070"/>
      <c r="AH25" s="2070"/>
      <c r="AI25" s="2070"/>
      <c r="AJ25" s="2070"/>
      <c r="AK25" s="2070"/>
      <c r="AL25" s="2070"/>
      <c r="AM25" s="2070"/>
      <c r="AN25" s="2070"/>
      <c r="AO25" s="2070"/>
      <c r="AP25" s="2070"/>
      <c r="AQ25" s="3941"/>
      <c r="AR25" s="3941"/>
      <c r="AS25" s="3941"/>
      <c r="AT25" s="3941"/>
      <c r="AU25" s="3941"/>
      <c r="AV25" s="3941"/>
      <c r="AW25" s="3941"/>
      <c r="AX25" s="3941"/>
      <c r="AY25" s="3941"/>
      <c r="AZ25" s="3941"/>
      <c r="BA25" s="3941"/>
      <c r="BB25" s="3941"/>
      <c r="BC25" s="641"/>
      <c r="BD25" s="641"/>
      <c r="BE25" s="2070"/>
      <c r="BF25" s="2070"/>
      <c r="BG25" s="2070"/>
      <c r="BH25" s="2070"/>
      <c r="BI25" s="2070"/>
      <c r="BJ25" s="2070"/>
      <c r="BK25" s="2070"/>
      <c r="BL25" s="2070"/>
      <c r="BM25" s="2070"/>
      <c r="BN25" s="2070"/>
      <c r="BO25" s="2070"/>
      <c r="BP25" s="2070"/>
      <c r="BQ25" s="2070"/>
      <c r="BR25" s="2070"/>
      <c r="BS25" s="2070"/>
      <c r="BT25" s="2070"/>
      <c r="BU25" s="2070"/>
      <c r="BV25" s="2070"/>
      <c r="BW25" s="2070"/>
      <c r="BX25" s="2070"/>
      <c r="BY25" s="2070"/>
      <c r="BZ25" s="2070"/>
      <c r="CA25" s="2070"/>
      <c r="CB25" s="4037">
        <v>13</v>
      </c>
      <c r="CC25" s="4038"/>
      <c r="CD25" s="4031"/>
      <c r="CE25" s="4032"/>
      <c r="CF25" s="4033"/>
      <c r="CG25" s="2070"/>
      <c r="CH25" s="2195"/>
      <c r="CI25" s="67"/>
      <c r="CK25" s="113"/>
    </row>
    <row r="26" spans="2:89" s="24" customFormat="1" ht="30" customHeight="1">
      <c r="B26" s="2194"/>
      <c r="C26" s="2070"/>
      <c r="D26" s="643"/>
      <c r="E26" s="643"/>
      <c r="F26" s="636" t="s">
        <v>2825</v>
      </c>
      <c r="G26" s="644"/>
      <c r="H26" s="644"/>
      <c r="I26" s="2070"/>
      <c r="J26" s="2070"/>
      <c r="K26" s="2070"/>
      <c r="L26" s="2070"/>
      <c r="M26" s="2070"/>
      <c r="N26" s="2070"/>
      <c r="O26" s="2070"/>
      <c r="P26" s="2070"/>
      <c r="Q26" s="2070"/>
      <c r="R26" s="2070"/>
      <c r="S26" s="2070"/>
      <c r="T26" s="2070"/>
      <c r="U26" s="2070"/>
      <c r="V26" s="2070"/>
      <c r="W26" s="2070"/>
      <c r="X26" s="2070"/>
      <c r="Y26" s="2070"/>
      <c r="Z26" s="2070"/>
      <c r="AA26" s="2070"/>
      <c r="AB26" s="2070"/>
      <c r="AC26" s="2070"/>
      <c r="AD26" s="2070"/>
      <c r="AE26" s="2070"/>
      <c r="AF26" s="2070"/>
      <c r="AG26" s="2070"/>
      <c r="AH26" s="2070"/>
      <c r="AI26" s="2070"/>
      <c r="AJ26" s="2070"/>
      <c r="AK26" s="2070"/>
      <c r="AL26" s="2070"/>
      <c r="AM26" s="2070"/>
      <c r="AN26" s="2070"/>
      <c r="AO26" s="2070"/>
      <c r="AP26" s="2070"/>
      <c r="AQ26" s="3941"/>
      <c r="AR26" s="3941"/>
      <c r="AS26" s="3941"/>
      <c r="AT26" s="3941"/>
      <c r="AU26" s="3941"/>
      <c r="AV26" s="3941"/>
      <c r="AW26" s="3941"/>
      <c r="AX26" s="3941"/>
      <c r="AY26" s="3941"/>
      <c r="AZ26" s="3941"/>
      <c r="BA26" s="3941"/>
      <c r="BB26" s="3941"/>
      <c r="BC26" s="641"/>
      <c r="BD26" s="641"/>
      <c r="BE26" s="2070"/>
      <c r="BF26" s="2070"/>
      <c r="BG26" s="2070"/>
      <c r="BH26" s="2070"/>
      <c r="BI26" s="2070"/>
      <c r="BJ26" s="2070"/>
      <c r="BK26" s="2070"/>
      <c r="BL26" s="2070"/>
      <c r="BM26" s="2070"/>
      <c r="BN26" s="2070"/>
      <c r="BO26" s="2070"/>
      <c r="BP26" s="2070"/>
      <c r="BQ26" s="2070"/>
      <c r="BR26" s="2070"/>
      <c r="BS26" s="2070"/>
      <c r="BT26" s="2070"/>
      <c r="BU26" s="2070"/>
      <c r="BV26" s="2070"/>
      <c r="BW26" s="2070"/>
      <c r="BX26" s="2070"/>
      <c r="BY26" s="2070"/>
      <c r="BZ26" s="2070"/>
      <c r="CA26" s="2070"/>
      <c r="CB26" s="4037"/>
      <c r="CC26" s="4038"/>
      <c r="CD26" s="4034"/>
      <c r="CE26" s="4035"/>
      <c r="CF26" s="4036"/>
      <c r="CG26" s="2070"/>
      <c r="CH26" s="2195"/>
      <c r="CI26" s="67"/>
      <c r="CK26" s="113"/>
    </row>
    <row r="27" spans="2:89" s="24" customFormat="1" ht="30" customHeight="1">
      <c r="B27" s="2194"/>
      <c r="C27" s="2070"/>
      <c r="D27" s="643"/>
      <c r="E27" s="643"/>
      <c r="F27" s="644"/>
      <c r="G27" s="644"/>
      <c r="H27" s="644"/>
      <c r="I27" s="2070"/>
      <c r="J27" s="2070"/>
      <c r="K27" s="2070"/>
      <c r="L27" s="2070"/>
      <c r="M27" s="2070"/>
      <c r="N27" s="2070"/>
      <c r="O27" s="2070"/>
      <c r="P27" s="2070"/>
      <c r="Q27" s="2070"/>
      <c r="R27" s="2070"/>
      <c r="S27" s="2070"/>
      <c r="T27" s="2070"/>
      <c r="U27" s="2070"/>
      <c r="V27" s="2070"/>
      <c r="W27" s="2070"/>
      <c r="X27" s="2070"/>
      <c r="Y27" s="2070"/>
      <c r="Z27" s="2070"/>
      <c r="AA27" s="2070"/>
      <c r="AB27" s="2070"/>
      <c r="AC27" s="2070"/>
      <c r="AD27" s="2070"/>
      <c r="AE27" s="2070"/>
      <c r="AF27" s="2070"/>
      <c r="AG27" s="2070"/>
      <c r="AH27" s="2070"/>
      <c r="AI27" s="2070"/>
      <c r="AJ27" s="2070"/>
      <c r="AK27" s="2070"/>
      <c r="AL27" s="2070"/>
      <c r="AM27" s="2070"/>
      <c r="AN27" s="2070"/>
      <c r="AO27" s="2070"/>
      <c r="AP27" s="2070"/>
      <c r="AQ27" s="3941"/>
      <c r="AR27" s="3941"/>
      <c r="AS27" s="3941"/>
      <c r="AT27" s="3941"/>
      <c r="AU27" s="3941"/>
      <c r="AV27" s="3941"/>
      <c r="AW27" s="3941"/>
      <c r="AX27" s="3941"/>
      <c r="AY27" s="3941"/>
      <c r="AZ27" s="3941"/>
      <c r="BA27" s="3941"/>
      <c r="BB27" s="3941"/>
      <c r="BC27" s="641"/>
      <c r="BD27" s="641"/>
      <c r="BE27" s="2070"/>
      <c r="BF27" s="2070"/>
      <c r="BG27" s="2070"/>
      <c r="BH27" s="2070"/>
      <c r="BI27" s="2070"/>
      <c r="BJ27" s="2070"/>
      <c r="BK27" s="2070"/>
      <c r="BL27" s="2189"/>
      <c r="BM27" s="2070"/>
      <c r="BN27" s="2070"/>
      <c r="BO27" s="2070"/>
      <c r="BP27" s="2070"/>
      <c r="BQ27" s="2070"/>
      <c r="BR27" s="2070"/>
      <c r="BS27" s="2070"/>
      <c r="BT27" s="2070"/>
      <c r="BU27" s="2070"/>
      <c r="BV27" s="2070"/>
      <c r="BW27" s="2070"/>
      <c r="BX27" s="2070"/>
      <c r="BY27" s="2070"/>
      <c r="BZ27" s="2070"/>
      <c r="CA27" s="2070"/>
      <c r="CB27" s="2070"/>
      <c r="CC27" s="2070"/>
      <c r="CD27" s="2070"/>
      <c r="CE27" s="2070"/>
      <c r="CF27" s="2070"/>
      <c r="CG27" s="2070"/>
      <c r="CH27" s="2195"/>
      <c r="CI27" s="67"/>
      <c r="CK27" s="113"/>
    </row>
    <row r="28" spans="2:89" s="24" customFormat="1" ht="30" customHeight="1">
      <c r="B28" s="2194"/>
      <c r="C28" s="2070"/>
      <c r="D28" s="644" t="s">
        <v>7</v>
      </c>
      <c r="E28" s="643"/>
      <c r="F28" s="644" t="s">
        <v>2826</v>
      </c>
      <c r="G28" s="644"/>
      <c r="H28" s="644"/>
      <c r="I28" s="2070"/>
      <c r="J28" s="2070"/>
      <c r="K28" s="2070"/>
      <c r="L28" s="2070"/>
      <c r="M28" s="2070"/>
      <c r="N28" s="2070"/>
      <c r="O28" s="2070"/>
      <c r="P28" s="2070"/>
      <c r="Q28" s="2070"/>
      <c r="R28" s="2070"/>
      <c r="S28" s="2070"/>
      <c r="T28" s="2070"/>
      <c r="U28" s="2070"/>
      <c r="V28" s="2070"/>
      <c r="W28" s="2070"/>
      <c r="X28" s="2070"/>
      <c r="Y28" s="2070"/>
      <c r="Z28" s="2070"/>
      <c r="AA28" s="2070"/>
      <c r="AB28" s="2070"/>
      <c r="AC28" s="2070"/>
      <c r="AD28" s="2070"/>
      <c r="AE28" s="2070"/>
      <c r="AF28" s="2070"/>
      <c r="AG28" s="2070"/>
      <c r="AH28" s="2070"/>
      <c r="AI28" s="2070"/>
      <c r="AJ28" s="2070"/>
      <c r="AK28" s="2070"/>
      <c r="AL28" s="2070"/>
      <c r="AM28" s="2070"/>
      <c r="AN28" s="2070"/>
      <c r="AO28" s="2070"/>
      <c r="AP28" s="2070"/>
      <c r="AQ28" s="3941"/>
      <c r="AR28" s="3941"/>
      <c r="AS28" s="3941"/>
      <c r="AT28" s="3941"/>
      <c r="AU28" s="3941"/>
      <c r="AV28" s="3941"/>
      <c r="AW28" s="3941"/>
      <c r="AX28" s="3941"/>
      <c r="AY28" s="3941"/>
      <c r="AZ28" s="3941"/>
      <c r="BA28" s="3941"/>
      <c r="BB28" s="3941"/>
      <c r="BC28" s="641"/>
      <c r="BD28" s="641"/>
      <c r="BE28" s="2070"/>
      <c r="BF28" s="2070"/>
      <c r="BG28" s="2070"/>
      <c r="BH28" s="2070"/>
      <c r="BI28" s="2070"/>
      <c r="BJ28" s="2070"/>
      <c r="BK28" s="2070"/>
      <c r="BL28" s="2070"/>
      <c r="BM28" s="2070"/>
      <c r="BN28" s="2070"/>
      <c r="BO28" s="2070"/>
      <c r="BP28" s="2070"/>
      <c r="BQ28" s="2070"/>
      <c r="BR28" s="2070"/>
      <c r="BS28" s="2070"/>
      <c r="BT28" s="2070"/>
      <c r="BU28" s="2070"/>
      <c r="BV28" s="2070"/>
      <c r="BW28" s="2070"/>
      <c r="BX28" s="2070"/>
      <c r="BY28" s="2070"/>
      <c r="BZ28" s="2070"/>
      <c r="CA28" s="641"/>
      <c r="CB28" s="4037">
        <v>14</v>
      </c>
      <c r="CC28" s="4038"/>
      <c r="CD28" s="4031"/>
      <c r="CE28" s="4032"/>
      <c r="CF28" s="4033"/>
      <c r="CG28" s="2070"/>
      <c r="CH28" s="2195"/>
      <c r="CI28" s="67"/>
      <c r="CK28" s="113"/>
    </row>
    <row r="29" spans="2:89" s="24" customFormat="1" ht="30" customHeight="1">
      <c r="B29" s="2194"/>
      <c r="C29" s="2070"/>
      <c r="D29" s="643"/>
      <c r="E29" s="643"/>
      <c r="F29" s="636" t="s">
        <v>2827</v>
      </c>
      <c r="G29" s="644"/>
      <c r="H29" s="644"/>
      <c r="I29" s="2070"/>
      <c r="J29" s="2070"/>
      <c r="K29" s="2070"/>
      <c r="L29" s="2070"/>
      <c r="M29" s="2070"/>
      <c r="N29" s="2070"/>
      <c r="O29" s="2070"/>
      <c r="P29" s="2070"/>
      <c r="Q29" s="2070"/>
      <c r="R29" s="2070"/>
      <c r="S29" s="2070"/>
      <c r="T29" s="2070"/>
      <c r="U29" s="2070"/>
      <c r="V29" s="2070"/>
      <c r="W29" s="2070"/>
      <c r="X29" s="2070"/>
      <c r="Y29" s="2070"/>
      <c r="Z29" s="2070"/>
      <c r="AA29" s="2070"/>
      <c r="AB29" s="2070"/>
      <c r="AC29" s="2070"/>
      <c r="AD29" s="2070"/>
      <c r="AE29" s="2070"/>
      <c r="AF29" s="4037"/>
      <c r="AG29" s="4037"/>
      <c r="AH29" s="4037"/>
      <c r="AI29" s="4037"/>
      <c r="AJ29" s="4037"/>
      <c r="AK29" s="4037"/>
      <c r="AL29" s="4037"/>
      <c r="AM29" s="4037"/>
      <c r="AN29" s="4037"/>
      <c r="AO29" s="4037"/>
      <c r="AP29" s="4037"/>
      <c r="AQ29" s="3941"/>
      <c r="AR29" s="3941"/>
      <c r="AS29" s="3941"/>
      <c r="AT29" s="3941"/>
      <c r="AU29" s="3941"/>
      <c r="AV29" s="3941"/>
      <c r="AW29" s="3941"/>
      <c r="AX29" s="3941"/>
      <c r="AY29" s="3941"/>
      <c r="AZ29" s="3941"/>
      <c r="BA29" s="3941"/>
      <c r="BB29" s="3941"/>
      <c r="BC29" s="641"/>
      <c r="BD29" s="641"/>
      <c r="BE29" s="2070"/>
      <c r="BF29" s="2070"/>
      <c r="BG29" s="2070"/>
      <c r="BH29" s="2070"/>
      <c r="BI29" s="2070"/>
      <c r="BJ29" s="2070"/>
      <c r="BK29" s="2070"/>
      <c r="BL29" s="2070"/>
      <c r="BM29" s="2070"/>
      <c r="BN29" s="2070"/>
      <c r="BO29" s="2070"/>
      <c r="BP29" s="2070"/>
      <c r="BQ29" s="2070"/>
      <c r="BR29" s="2070"/>
      <c r="BS29" s="2070"/>
      <c r="BT29" s="2070"/>
      <c r="BU29" s="2070"/>
      <c r="BV29" s="2070"/>
      <c r="BW29" s="2070"/>
      <c r="BX29" s="2070"/>
      <c r="BY29" s="2070"/>
      <c r="BZ29" s="2070"/>
      <c r="CA29" s="2190"/>
      <c r="CB29" s="4037"/>
      <c r="CC29" s="4038"/>
      <c r="CD29" s="4034"/>
      <c r="CE29" s="4035"/>
      <c r="CF29" s="4036"/>
      <c r="CG29" s="2070"/>
      <c r="CH29" s="2195"/>
      <c r="CI29" s="67"/>
      <c r="CK29" s="113"/>
    </row>
    <row r="30" spans="2:89" s="24" customFormat="1" ht="30" customHeight="1">
      <c r="B30" s="2194"/>
      <c r="C30" s="2070"/>
      <c r="D30" s="643"/>
      <c r="E30" s="643"/>
      <c r="F30" s="644"/>
      <c r="G30" s="644"/>
      <c r="H30" s="644"/>
      <c r="I30" s="2070"/>
      <c r="J30" s="2070"/>
      <c r="K30" s="2070"/>
      <c r="L30" s="2070"/>
      <c r="M30" s="2070"/>
      <c r="N30" s="2070"/>
      <c r="O30" s="2070"/>
      <c r="P30" s="2070"/>
      <c r="Q30" s="2070"/>
      <c r="R30" s="2070"/>
      <c r="S30" s="2070"/>
      <c r="T30" s="2070"/>
      <c r="U30" s="2070"/>
      <c r="V30" s="2070"/>
      <c r="W30" s="2070"/>
      <c r="X30" s="2070"/>
      <c r="Y30" s="2070"/>
      <c r="Z30" s="2070"/>
      <c r="AA30" s="2070"/>
      <c r="AB30" s="2070"/>
      <c r="AC30" s="2070"/>
      <c r="AD30" s="2070"/>
      <c r="AE30" s="2070"/>
      <c r="AF30" s="4037"/>
      <c r="AG30" s="4037"/>
      <c r="AH30" s="4037"/>
      <c r="AI30" s="4037"/>
      <c r="AJ30" s="4037"/>
      <c r="AK30" s="4037"/>
      <c r="AL30" s="4037"/>
      <c r="AM30" s="4037"/>
      <c r="AN30" s="4037"/>
      <c r="AO30" s="4037"/>
      <c r="AP30" s="4037"/>
      <c r="AQ30" s="3941"/>
      <c r="AR30" s="3941"/>
      <c r="AS30" s="3941"/>
      <c r="AT30" s="3941"/>
      <c r="AU30" s="3941"/>
      <c r="AV30" s="3941"/>
      <c r="AW30" s="3941"/>
      <c r="AX30" s="3941"/>
      <c r="AY30" s="3941"/>
      <c r="AZ30" s="3941"/>
      <c r="BA30" s="3941"/>
      <c r="BB30" s="3941"/>
      <c r="BC30" s="641"/>
      <c r="BD30" s="641"/>
      <c r="BE30" s="2070"/>
      <c r="BF30" s="2070"/>
      <c r="BG30" s="2070"/>
      <c r="BH30" s="2070"/>
      <c r="BI30" s="2070"/>
      <c r="BJ30" s="2070"/>
      <c r="BK30" s="2070"/>
      <c r="BL30" s="2070"/>
      <c r="BM30" s="2070"/>
      <c r="BN30" s="2070"/>
      <c r="BO30" s="2070"/>
      <c r="BP30" s="2070"/>
      <c r="BQ30" s="2070"/>
      <c r="BR30" s="2070"/>
      <c r="BS30" s="2070"/>
      <c r="BT30" s="2070"/>
      <c r="BU30" s="2070"/>
      <c r="BV30" s="2070"/>
      <c r="BW30" s="2070"/>
      <c r="BX30" s="2070"/>
      <c r="BY30" s="2070"/>
      <c r="BZ30" s="2070"/>
      <c r="CA30" s="2070"/>
      <c r="CB30" s="2070"/>
      <c r="CC30" s="2070"/>
      <c r="CD30" s="2070"/>
      <c r="CE30" s="2070"/>
      <c r="CF30" s="2070"/>
      <c r="CG30" s="2070"/>
      <c r="CH30" s="2195"/>
      <c r="CI30" s="67"/>
      <c r="CK30" s="113"/>
    </row>
    <row r="31" spans="2:89" s="24" customFormat="1" ht="30" customHeight="1">
      <c r="B31" s="2194"/>
      <c r="C31" s="2070"/>
      <c r="D31" s="644" t="s">
        <v>8</v>
      </c>
      <c r="E31" s="2070"/>
      <c r="F31" s="2070" t="s">
        <v>2828</v>
      </c>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641"/>
      <c r="AJ31" s="641"/>
      <c r="AK31" s="641"/>
      <c r="AL31" s="641"/>
      <c r="AM31" s="641"/>
      <c r="AN31" s="641"/>
      <c r="AO31" s="641"/>
      <c r="AP31" s="641"/>
      <c r="AQ31" s="641"/>
      <c r="AR31" s="641"/>
      <c r="AS31" s="2070"/>
      <c r="AT31" s="2070"/>
      <c r="AU31" s="2070"/>
      <c r="AV31" s="641"/>
      <c r="AW31" s="641"/>
      <c r="AX31" s="641"/>
      <c r="AY31" s="641"/>
      <c r="AZ31" s="641"/>
      <c r="BA31" s="641"/>
      <c r="BB31" s="2070"/>
      <c r="BC31" s="2070"/>
      <c r="BD31" s="2070"/>
      <c r="BE31" s="2070"/>
      <c r="BF31" s="2070"/>
      <c r="BG31" s="2070"/>
      <c r="BH31" s="2070"/>
      <c r="BI31" s="2070"/>
      <c r="BJ31" s="2070"/>
      <c r="BK31" s="2070"/>
      <c r="BL31" s="2070"/>
      <c r="BM31" s="2070"/>
      <c r="BN31" s="2070"/>
      <c r="BO31" s="2070"/>
      <c r="BP31" s="2070"/>
      <c r="BQ31" s="2070"/>
      <c r="BR31" s="2070"/>
      <c r="BS31" s="2070"/>
      <c r="BT31" s="2070"/>
      <c r="BU31" s="2070"/>
      <c r="BV31" s="2070"/>
      <c r="BW31" s="2070"/>
      <c r="BX31" s="2070"/>
      <c r="BY31" s="2070"/>
      <c r="BZ31" s="2070"/>
      <c r="CA31" s="2070"/>
      <c r="CB31" s="4037">
        <v>15</v>
      </c>
      <c r="CC31" s="4038"/>
      <c r="CD31" s="4031"/>
      <c r="CE31" s="4032"/>
      <c r="CF31" s="4033"/>
      <c r="CG31" s="643"/>
      <c r="CH31" s="2195"/>
    </row>
    <row r="32" spans="2:89" s="24" customFormat="1" ht="30" customHeight="1">
      <c r="B32" s="2194"/>
      <c r="C32" s="2070"/>
      <c r="D32" s="2070"/>
      <c r="E32" s="2070"/>
      <c r="F32" s="2189" t="s">
        <v>2829</v>
      </c>
      <c r="G32" s="2070"/>
      <c r="H32" s="2070"/>
      <c r="I32" s="2070"/>
      <c r="J32" s="2070"/>
      <c r="K32" s="2070"/>
      <c r="L32" s="2070"/>
      <c r="M32" s="2070"/>
      <c r="N32" s="2070"/>
      <c r="O32" s="2070"/>
      <c r="P32" s="2070"/>
      <c r="Q32" s="2070"/>
      <c r="R32" s="2070"/>
      <c r="S32" s="2070"/>
      <c r="T32" s="2070"/>
      <c r="U32" s="2070"/>
      <c r="V32" s="2070"/>
      <c r="W32" s="2070"/>
      <c r="X32" s="2070"/>
      <c r="Y32" s="2070"/>
      <c r="Z32" s="2070"/>
      <c r="AA32" s="2070"/>
      <c r="AB32" s="2070"/>
      <c r="AC32" s="2070"/>
      <c r="AD32" s="2070"/>
      <c r="AE32" s="2070"/>
      <c r="AF32" s="2070"/>
      <c r="AG32" s="2070"/>
      <c r="AH32" s="2070"/>
      <c r="AI32" s="641"/>
      <c r="AJ32" s="641"/>
      <c r="AK32" s="641"/>
      <c r="AL32" s="641"/>
      <c r="AM32" s="641"/>
      <c r="AN32" s="641"/>
      <c r="AO32" s="641"/>
      <c r="AP32" s="641"/>
      <c r="AQ32" s="641"/>
      <c r="AR32" s="641"/>
      <c r="AS32" s="2070"/>
      <c r="AT32" s="2070"/>
      <c r="AU32" s="2070"/>
      <c r="AV32" s="641"/>
      <c r="AW32" s="641"/>
      <c r="AX32" s="641"/>
      <c r="AY32" s="641"/>
      <c r="AZ32" s="641"/>
      <c r="BA32" s="641"/>
      <c r="BB32" s="2070"/>
      <c r="BC32" s="2070"/>
      <c r="BD32" s="2070"/>
      <c r="BE32" s="2070"/>
      <c r="BF32" s="2070"/>
      <c r="BG32" s="2070"/>
      <c r="BH32" s="2070"/>
      <c r="BI32" s="2070"/>
      <c r="BJ32" s="2070"/>
      <c r="BK32" s="2070"/>
      <c r="BL32" s="2070"/>
      <c r="BM32" s="2070"/>
      <c r="BN32" s="2070"/>
      <c r="BO32" s="2070"/>
      <c r="BP32" s="2070"/>
      <c r="BQ32" s="2070"/>
      <c r="BR32" s="2070"/>
      <c r="BS32" s="2070"/>
      <c r="BT32" s="2070"/>
      <c r="BU32" s="2070"/>
      <c r="BV32" s="2070"/>
      <c r="BW32" s="2070"/>
      <c r="BX32" s="2070"/>
      <c r="BY32" s="2070"/>
      <c r="BZ32" s="2070"/>
      <c r="CA32" s="2070"/>
      <c r="CB32" s="4037"/>
      <c r="CC32" s="4038"/>
      <c r="CD32" s="4034"/>
      <c r="CE32" s="4035"/>
      <c r="CF32" s="4036"/>
      <c r="CG32" s="643"/>
      <c r="CH32" s="2195"/>
    </row>
    <row r="33" spans="2:86" s="24" customFormat="1" ht="30" customHeight="1">
      <c r="B33" s="2194"/>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70"/>
      <c r="Y33" s="2070"/>
      <c r="Z33" s="2070"/>
      <c r="AA33" s="2070"/>
      <c r="AB33" s="2070"/>
      <c r="AC33" s="2070"/>
      <c r="AD33" s="2070"/>
      <c r="AE33" s="2070"/>
      <c r="AF33" s="2070"/>
      <c r="AG33" s="2070"/>
      <c r="AH33" s="2070"/>
      <c r="AI33" s="641"/>
      <c r="AJ33" s="641"/>
      <c r="AK33" s="641"/>
      <c r="AL33" s="641"/>
      <c r="AM33" s="641"/>
      <c r="AN33" s="641"/>
      <c r="AO33" s="641"/>
      <c r="AP33" s="641"/>
      <c r="AQ33" s="641"/>
      <c r="AR33" s="641"/>
      <c r="AS33" s="2070"/>
      <c r="AT33" s="2070"/>
      <c r="AU33" s="2070"/>
      <c r="AV33" s="641"/>
      <c r="AW33" s="641"/>
      <c r="AX33" s="641"/>
      <c r="AY33" s="641"/>
      <c r="AZ33" s="641"/>
      <c r="BA33" s="641"/>
      <c r="BB33" s="2070"/>
      <c r="BC33" s="2070"/>
      <c r="BD33" s="2070"/>
      <c r="BE33" s="2070"/>
      <c r="BF33" s="2070"/>
      <c r="BG33" s="2070"/>
      <c r="BH33" s="2070"/>
      <c r="BI33" s="2070"/>
      <c r="BJ33" s="2070"/>
      <c r="BK33" s="2070"/>
      <c r="BL33" s="2070"/>
      <c r="BM33" s="2070"/>
      <c r="BN33" s="2070"/>
      <c r="BO33" s="2070"/>
      <c r="BP33" s="2070"/>
      <c r="BQ33" s="2070"/>
      <c r="BR33" s="2070"/>
      <c r="BS33" s="2070"/>
      <c r="BT33" s="2070"/>
      <c r="BU33" s="2070"/>
      <c r="BV33" s="2070"/>
      <c r="BW33" s="2070"/>
      <c r="BX33" s="2070"/>
      <c r="BY33" s="2070"/>
      <c r="BZ33" s="2070"/>
      <c r="CA33" s="2070"/>
      <c r="CB33" s="2070"/>
      <c r="CC33" s="2070"/>
      <c r="CD33" s="2070"/>
      <c r="CE33" s="2070"/>
      <c r="CF33" s="2070"/>
      <c r="CG33" s="643"/>
      <c r="CH33" s="2195"/>
    </row>
    <row r="34" spans="2:86" s="24" customFormat="1" ht="30" customHeight="1">
      <c r="B34" s="2194"/>
      <c r="C34" s="2211"/>
      <c r="D34" s="644" t="s">
        <v>9</v>
      </c>
      <c r="E34" s="2211"/>
      <c r="F34" s="644" t="s">
        <v>2830</v>
      </c>
      <c r="G34" s="2211"/>
      <c r="H34" s="2211"/>
      <c r="I34" s="2211"/>
      <c r="J34" s="2211"/>
      <c r="K34" s="2211"/>
      <c r="L34" s="2211"/>
      <c r="M34" s="2211"/>
      <c r="N34" s="2211"/>
      <c r="O34" s="2212"/>
      <c r="P34" s="2212"/>
      <c r="Q34" s="2212"/>
      <c r="R34" s="632"/>
      <c r="S34" s="631"/>
      <c r="T34" s="644"/>
      <c r="U34" s="644"/>
      <c r="V34" s="644"/>
      <c r="W34" s="644"/>
      <c r="X34" s="644"/>
      <c r="Y34" s="644"/>
      <c r="Z34" s="644"/>
      <c r="AA34" s="644"/>
      <c r="AB34" s="644"/>
      <c r="AC34" s="644"/>
      <c r="AD34" s="644"/>
      <c r="AE34" s="644"/>
      <c r="AF34" s="644"/>
      <c r="AG34" s="644"/>
      <c r="AH34" s="2070"/>
      <c r="AI34" s="641"/>
      <c r="AJ34" s="641"/>
      <c r="AK34" s="641"/>
      <c r="AL34" s="641"/>
      <c r="AM34" s="641"/>
      <c r="AN34" s="641"/>
      <c r="AO34" s="641"/>
      <c r="AP34" s="641"/>
      <c r="AQ34" s="641"/>
      <c r="AR34" s="641"/>
      <c r="AS34" s="2070"/>
      <c r="AT34" s="2070"/>
      <c r="AU34" s="2070"/>
      <c r="AV34" s="641"/>
      <c r="AW34" s="641"/>
      <c r="AX34" s="641"/>
      <c r="AY34" s="641"/>
      <c r="AZ34" s="641"/>
      <c r="BA34" s="641"/>
      <c r="BB34" s="2070"/>
      <c r="BC34" s="2070"/>
      <c r="BD34" s="2070"/>
      <c r="BE34" s="2070"/>
      <c r="BF34" s="2070"/>
      <c r="BG34" s="2070"/>
      <c r="BH34" s="2070"/>
      <c r="BI34" s="2070"/>
      <c r="BJ34" s="2070"/>
      <c r="BK34" s="2070"/>
      <c r="BL34" s="2070"/>
      <c r="BM34" s="2070"/>
      <c r="BN34" s="2070"/>
      <c r="BO34" s="2070"/>
      <c r="BP34" s="2070"/>
      <c r="BQ34" s="2070"/>
      <c r="BR34" s="2070"/>
      <c r="BS34" s="2070"/>
      <c r="BT34" s="2070"/>
      <c r="BU34" s="2070"/>
      <c r="BV34" s="2070"/>
      <c r="BW34" s="2070"/>
      <c r="BX34" s="2070"/>
      <c r="BY34" s="2070"/>
      <c r="BZ34" s="2070"/>
      <c r="CA34" s="2070"/>
      <c r="CB34" s="4037">
        <v>16</v>
      </c>
      <c r="CC34" s="4038"/>
      <c r="CD34" s="4031"/>
      <c r="CE34" s="4032"/>
      <c r="CF34" s="4033"/>
      <c r="CG34" s="643"/>
      <c r="CH34" s="2195"/>
    </row>
    <row r="35" spans="2:86" s="24" customFormat="1" ht="30" customHeight="1">
      <c r="B35" s="2194"/>
      <c r="C35" s="2211"/>
      <c r="D35" s="2211"/>
      <c r="E35" s="2211"/>
      <c r="F35" s="636" t="s">
        <v>2831</v>
      </c>
      <c r="G35" s="2211"/>
      <c r="H35" s="2211"/>
      <c r="I35" s="2211"/>
      <c r="J35" s="2211"/>
      <c r="K35" s="2211"/>
      <c r="L35" s="2211"/>
      <c r="M35" s="2211"/>
      <c r="N35" s="2211"/>
      <c r="O35" s="2212"/>
      <c r="P35" s="2212"/>
      <c r="Q35" s="2212"/>
      <c r="R35" s="632"/>
      <c r="S35" s="651"/>
      <c r="T35" s="644"/>
      <c r="U35" s="644"/>
      <c r="V35" s="644"/>
      <c r="W35" s="644"/>
      <c r="X35" s="644"/>
      <c r="Y35" s="644"/>
      <c r="Z35" s="644"/>
      <c r="AA35" s="644"/>
      <c r="AB35" s="644"/>
      <c r="AC35" s="644"/>
      <c r="AD35" s="644"/>
      <c r="AE35" s="644"/>
      <c r="AF35" s="644"/>
      <c r="AG35" s="644"/>
      <c r="AH35" s="2070"/>
      <c r="AI35" s="641"/>
      <c r="AJ35" s="641"/>
      <c r="AK35" s="641"/>
      <c r="AL35" s="641"/>
      <c r="AM35" s="641"/>
      <c r="AN35" s="641"/>
      <c r="AO35" s="641"/>
      <c r="AP35" s="641"/>
      <c r="AQ35" s="641"/>
      <c r="AR35" s="641"/>
      <c r="AS35" s="2070"/>
      <c r="AT35" s="2070"/>
      <c r="AU35" s="2070"/>
      <c r="AV35" s="641"/>
      <c r="AW35" s="641"/>
      <c r="AX35" s="641"/>
      <c r="AY35" s="641"/>
      <c r="AZ35" s="641"/>
      <c r="BA35" s="641"/>
      <c r="BB35" s="2070"/>
      <c r="BC35" s="2070"/>
      <c r="BD35" s="2070"/>
      <c r="BE35" s="2070"/>
      <c r="BF35" s="2070"/>
      <c r="BG35" s="2070"/>
      <c r="BH35" s="2070"/>
      <c r="BI35" s="2070"/>
      <c r="BJ35" s="2070"/>
      <c r="BK35" s="2070"/>
      <c r="BL35" s="2070"/>
      <c r="BM35" s="2070"/>
      <c r="BN35" s="2070"/>
      <c r="BO35" s="2070"/>
      <c r="BP35" s="2070"/>
      <c r="BQ35" s="2070"/>
      <c r="BR35" s="2070"/>
      <c r="BS35" s="2070"/>
      <c r="BT35" s="2070"/>
      <c r="BU35" s="2070"/>
      <c r="BV35" s="2070"/>
      <c r="BW35" s="2070"/>
      <c r="BX35" s="2070"/>
      <c r="BY35" s="2070"/>
      <c r="BZ35" s="2070"/>
      <c r="CA35" s="2070"/>
      <c r="CB35" s="4037"/>
      <c r="CC35" s="4038"/>
      <c r="CD35" s="4034"/>
      <c r="CE35" s="4035"/>
      <c r="CF35" s="4036"/>
      <c r="CG35" s="643"/>
      <c r="CH35" s="2195"/>
    </row>
    <row r="36" spans="2:86" s="24" customFormat="1" ht="30" customHeight="1">
      <c r="B36" s="2194"/>
      <c r="C36" s="2197"/>
      <c r="D36" s="2197"/>
      <c r="E36" s="2197"/>
      <c r="F36" s="2197"/>
      <c r="G36" s="2197"/>
      <c r="H36" s="2197"/>
      <c r="I36" s="2197"/>
      <c r="J36" s="2197"/>
      <c r="K36" s="2197"/>
      <c r="L36" s="2197"/>
      <c r="M36" s="2197"/>
      <c r="N36" s="2197"/>
      <c r="O36" s="2198"/>
      <c r="P36" s="2198"/>
      <c r="Q36" s="2198"/>
      <c r="R36" s="632"/>
      <c r="S36" s="2199"/>
      <c r="T36" s="644"/>
      <c r="U36" s="644"/>
      <c r="V36" s="644"/>
      <c r="W36" s="644"/>
      <c r="X36" s="644"/>
      <c r="Y36" s="644"/>
      <c r="Z36" s="644"/>
      <c r="AA36" s="644"/>
      <c r="AB36" s="644"/>
      <c r="AC36" s="644"/>
      <c r="AD36" s="644"/>
      <c r="AE36" s="644"/>
      <c r="AF36" s="644"/>
      <c r="AG36" s="644"/>
      <c r="AH36" s="2070"/>
      <c r="AI36" s="641"/>
      <c r="AJ36" s="641"/>
      <c r="AK36" s="641"/>
      <c r="AL36" s="641"/>
      <c r="AM36" s="641"/>
      <c r="AN36" s="641"/>
      <c r="AO36" s="641"/>
      <c r="AP36" s="641"/>
      <c r="AQ36" s="641"/>
      <c r="AR36" s="641"/>
      <c r="AS36" s="2070"/>
      <c r="AT36" s="2070"/>
      <c r="AU36" s="2070"/>
      <c r="AV36" s="641"/>
      <c r="AW36" s="641"/>
      <c r="AX36" s="641"/>
      <c r="AY36" s="641"/>
      <c r="AZ36" s="641"/>
      <c r="BA36" s="641"/>
      <c r="BB36" s="2070"/>
      <c r="BC36" s="2070"/>
      <c r="BD36" s="2070"/>
      <c r="BE36" s="2070"/>
      <c r="BF36" s="2070"/>
      <c r="BG36" s="2070"/>
      <c r="BH36" s="2070"/>
      <c r="BI36" s="2070"/>
      <c r="BJ36" s="2070"/>
      <c r="BK36" s="2070"/>
      <c r="BL36" s="2070"/>
      <c r="BM36" s="2070"/>
      <c r="BN36" s="2070"/>
      <c r="BO36" s="2070"/>
      <c r="BP36" s="2070"/>
      <c r="BQ36" s="2070"/>
      <c r="BR36" s="2070"/>
      <c r="BS36" s="2070"/>
      <c r="BT36" s="2070"/>
      <c r="BU36" s="2070"/>
      <c r="BV36" s="2070"/>
      <c r="BW36" s="2070"/>
      <c r="BX36" s="2070"/>
      <c r="BY36" s="2070"/>
      <c r="BZ36" s="2070"/>
      <c r="CA36" s="2070"/>
      <c r="CB36" s="2070"/>
      <c r="CC36" s="2070"/>
      <c r="CD36" s="2070"/>
      <c r="CE36" s="2070"/>
      <c r="CF36" s="2070"/>
      <c r="CG36" s="643"/>
      <c r="CH36" s="2195"/>
    </row>
    <row r="37" spans="2:86" s="24" customFormat="1" ht="30" customHeight="1">
      <c r="B37" s="2194"/>
      <c r="C37" s="2167"/>
      <c r="D37" s="644" t="s">
        <v>26</v>
      </c>
      <c r="E37" s="643"/>
      <c r="F37" s="2185" t="s">
        <v>2832</v>
      </c>
      <c r="G37" s="2168"/>
      <c r="H37" s="2168"/>
      <c r="I37" s="2168"/>
      <c r="J37" s="2169"/>
      <c r="K37" s="2169"/>
      <c r="L37" s="2169"/>
      <c r="M37" s="2169"/>
      <c r="N37" s="643"/>
      <c r="O37" s="643"/>
      <c r="P37" s="2169"/>
      <c r="Q37" s="2169"/>
      <c r="R37" s="643"/>
      <c r="S37" s="643"/>
      <c r="T37" s="643"/>
      <c r="U37" s="643"/>
      <c r="V37" s="643"/>
      <c r="W37" s="643"/>
      <c r="X37" s="643"/>
      <c r="Y37" s="643"/>
      <c r="Z37" s="643"/>
      <c r="AA37" s="643"/>
      <c r="AB37" s="643"/>
      <c r="AC37" s="643"/>
      <c r="AD37" s="643"/>
      <c r="AE37" s="643"/>
      <c r="AF37" s="643"/>
      <c r="AG37" s="2070"/>
      <c r="AH37" s="2070"/>
      <c r="AI37" s="2070"/>
      <c r="AJ37" s="2070"/>
      <c r="AK37" s="2070"/>
      <c r="AL37" s="2070"/>
      <c r="AM37" s="2070"/>
      <c r="AN37" s="2070"/>
      <c r="AO37" s="2070"/>
      <c r="AP37" s="2070"/>
      <c r="AQ37" s="2070"/>
      <c r="AR37" s="2070"/>
      <c r="AS37" s="2070"/>
      <c r="AT37" s="2070"/>
      <c r="AU37" s="2070"/>
      <c r="AV37" s="2070"/>
      <c r="AW37" s="2070"/>
      <c r="AX37" s="2070"/>
      <c r="AY37" s="2070"/>
      <c r="AZ37" s="2070"/>
      <c r="BA37" s="2070"/>
      <c r="BB37" s="2070"/>
      <c r="BC37" s="2070"/>
      <c r="BD37" s="2070"/>
      <c r="BE37" s="2070"/>
      <c r="BF37" s="2070"/>
      <c r="BG37" s="2070"/>
      <c r="BH37" s="2070"/>
      <c r="BI37" s="2070"/>
      <c r="BJ37" s="2070"/>
      <c r="BK37" s="2070"/>
      <c r="BL37" s="2070"/>
      <c r="BM37" s="2070"/>
      <c r="BN37" s="2070"/>
      <c r="BO37" s="2070"/>
      <c r="BP37" s="2070"/>
      <c r="BQ37" s="2070"/>
      <c r="BR37" s="2070"/>
      <c r="BS37" s="2070"/>
      <c r="BT37" s="2070"/>
      <c r="BU37" s="2070"/>
      <c r="BV37" s="2070"/>
      <c r="BW37" s="2070"/>
      <c r="BX37" s="2070"/>
      <c r="BY37" s="2070"/>
      <c r="BZ37" s="2070"/>
      <c r="CA37" s="2070"/>
      <c r="CB37" s="4037">
        <v>17</v>
      </c>
      <c r="CC37" s="4038"/>
      <c r="CD37" s="4031"/>
      <c r="CE37" s="4032"/>
      <c r="CF37" s="4033"/>
      <c r="CG37" s="2070"/>
      <c r="CH37" s="2195"/>
    </row>
    <row r="38" spans="2:86" s="24" customFormat="1" ht="30" customHeight="1">
      <c r="B38" s="2194"/>
      <c r="C38" s="696"/>
      <c r="D38" s="2170"/>
      <c r="E38" s="643"/>
      <c r="F38" s="2184" t="s">
        <v>2833</v>
      </c>
      <c r="G38" s="2168"/>
      <c r="H38" s="2168"/>
      <c r="I38" s="2168"/>
      <c r="J38" s="2169"/>
      <c r="K38" s="2169"/>
      <c r="L38" s="2169"/>
      <c r="M38" s="2169"/>
      <c r="N38" s="643"/>
      <c r="O38" s="643"/>
      <c r="P38" s="2169"/>
      <c r="Q38" s="2169"/>
      <c r="R38" s="643"/>
      <c r="S38" s="643"/>
      <c r="T38" s="643"/>
      <c r="U38" s="643"/>
      <c r="V38" s="643"/>
      <c r="W38" s="643"/>
      <c r="X38" s="643"/>
      <c r="Y38" s="643"/>
      <c r="Z38" s="643"/>
      <c r="AA38" s="643"/>
      <c r="AB38" s="643"/>
      <c r="AC38" s="643"/>
      <c r="AD38" s="643"/>
      <c r="AE38" s="643"/>
      <c r="AF38" s="643"/>
      <c r="AG38" s="2070"/>
      <c r="AH38" s="2070"/>
      <c r="AI38" s="2070"/>
      <c r="AJ38" s="2070"/>
      <c r="AK38" s="2070"/>
      <c r="AL38" s="2070"/>
      <c r="AM38" s="2070"/>
      <c r="AN38" s="2070"/>
      <c r="AO38" s="2070"/>
      <c r="AP38" s="2070"/>
      <c r="AQ38" s="2070"/>
      <c r="AR38" s="2070"/>
      <c r="AS38" s="2070"/>
      <c r="AT38" s="2070"/>
      <c r="AU38" s="2070"/>
      <c r="AV38" s="2070"/>
      <c r="AW38" s="2070"/>
      <c r="AX38" s="2070"/>
      <c r="AY38" s="2070"/>
      <c r="AZ38" s="2070"/>
      <c r="BA38" s="2070"/>
      <c r="BB38" s="2070"/>
      <c r="BC38" s="2070"/>
      <c r="BD38" s="2070"/>
      <c r="BE38" s="2070"/>
      <c r="BF38" s="2070"/>
      <c r="BG38" s="2070"/>
      <c r="BH38" s="2070"/>
      <c r="BI38" s="2070"/>
      <c r="BJ38" s="2070"/>
      <c r="BK38" s="2070"/>
      <c r="BL38" s="2070"/>
      <c r="BM38" s="2070"/>
      <c r="BN38" s="2070"/>
      <c r="BO38" s="2070"/>
      <c r="BP38" s="2070"/>
      <c r="BQ38" s="2070"/>
      <c r="BR38" s="2070"/>
      <c r="BS38" s="2070"/>
      <c r="BT38" s="2070"/>
      <c r="BU38" s="2070"/>
      <c r="BV38" s="2070"/>
      <c r="BW38" s="2070"/>
      <c r="BX38" s="2070"/>
      <c r="BY38" s="2070"/>
      <c r="BZ38" s="2070"/>
      <c r="CA38" s="2070"/>
      <c r="CB38" s="4037"/>
      <c r="CC38" s="4038"/>
      <c r="CD38" s="4034"/>
      <c r="CE38" s="4035"/>
      <c r="CF38" s="4036"/>
      <c r="CG38" s="2070"/>
      <c r="CH38" s="2195"/>
    </row>
    <row r="39" spans="2:86" s="24" customFormat="1" ht="30" customHeight="1">
      <c r="B39" s="2194"/>
      <c r="C39" s="696"/>
      <c r="D39" s="2170"/>
      <c r="E39" s="643"/>
      <c r="F39" s="2168"/>
      <c r="G39" s="2168"/>
      <c r="H39" s="2168"/>
      <c r="I39" s="2168"/>
      <c r="J39" s="2169"/>
      <c r="K39" s="2169"/>
      <c r="L39" s="2169"/>
      <c r="M39" s="2169"/>
      <c r="N39" s="643"/>
      <c r="O39" s="643"/>
      <c r="P39" s="2169"/>
      <c r="Q39" s="2169"/>
      <c r="R39" s="643"/>
      <c r="S39" s="643"/>
      <c r="T39" s="643"/>
      <c r="U39" s="643"/>
      <c r="V39" s="643"/>
      <c r="W39" s="643"/>
      <c r="X39" s="643"/>
      <c r="Y39" s="643"/>
      <c r="Z39" s="643"/>
      <c r="AA39" s="643"/>
      <c r="AB39" s="643"/>
      <c r="AC39" s="643"/>
      <c r="AD39" s="643"/>
      <c r="AE39" s="643"/>
      <c r="AF39" s="643"/>
      <c r="AG39" s="2070"/>
      <c r="AH39" s="2070"/>
      <c r="AI39" s="2070"/>
      <c r="AJ39" s="2070"/>
      <c r="AK39" s="2070"/>
      <c r="AL39" s="2070"/>
      <c r="AM39" s="2070"/>
      <c r="AN39" s="2070"/>
      <c r="AO39" s="2070"/>
      <c r="AP39" s="2070"/>
      <c r="AQ39" s="2070"/>
      <c r="AR39" s="2070"/>
      <c r="AS39" s="2070"/>
      <c r="AT39" s="2070"/>
      <c r="AU39" s="2070"/>
      <c r="AV39" s="2070"/>
      <c r="AW39" s="2070"/>
      <c r="AX39" s="2070"/>
      <c r="AY39" s="2070"/>
      <c r="AZ39" s="2070"/>
      <c r="BA39" s="2070"/>
      <c r="BB39" s="2070"/>
      <c r="BC39" s="2070"/>
      <c r="BD39" s="2070"/>
      <c r="BE39" s="2070"/>
      <c r="BF39" s="2070"/>
      <c r="BG39" s="2070"/>
      <c r="BH39" s="2070"/>
      <c r="BI39" s="2070"/>
      <c r="BJ39" s="2070"/>
      <c r="BK39" s="2070"/>
      <c r="BL39" s="2070"/>
      <c r="BM39" s="2070"/>
      <c r="BN39" s="2070"/>
      <c r="BO39" s="2070"/>
      <c r="BP39" s="2070"/>
      <c r="BQ39" s="2070"/>
      <c r="BR39" s="2070"/>
      <c r="BS39" s="2070"/>
      <c r="BT39" s="2070"/>
      <c r="BU39" s="2070"/>
      <c r="BV39" s="2070"/>
      <c r="BW39" s="2070"/>
      <c r="BX39" s="2070"/>
      <c r="BY39" s="2070"/>
      <c r="BZ39" s="2070"/>
      <c r="CA39" s="2070"/>
      <c r="CB39" s="2070"/>
      <c r="CC39" s="2070"/>
      <c r="CD39" s="2070"/>
      <c r="CE39" s="2070"/>
      <c r="CF39" s="2070"/>
      <c r="CG39" s="2070"/>
      <c r="CH39" s="2195"/>
    </row>
    <row r="40" spans="2:86" s="24" customFormat="1" ht="30" customHeight="1">
      <c r="B40" s="2194"/>
      <c r="C40" s="696"/>
      <c r="D40" s="644" t="s">
        <v>28</v>
      </c>
      <c r="E40" s="2059"/>
      <c r="F40" s="644" t="s">
        <v>231</v>
      </c>
      <c r="G40" s="2171"/>
      <c r="H40" s="2171"/>
      <c r="I40" s="2172"/>
      <c r="J40" s="2172"/>
      <c r="K40" s="2172"/>
      <c r="L40" s="2172"/>
      <c r="M40" s="2172"/>
      <c r="N40" s="2172"/>
      <c r="O40" s="2172"/>
      <c r="P40" s="2172"/>
      <c r="Q40" s="2172"/>
      <c r="R40" s="644"/>
      <c r="S40" s="644"/>
      <c r="T40" s="644"/>
      <c r="U40" s="644"/>
      <c r="V40" s="644"/>
      <c r="W40" s="644"/>
      <c r="X40" s="644"/>
      <c r="Y40" s="644"/>
      <c r="Z40" s="644"/>
      <c r="AA40" s="644"/>
      <c r="AB40" s="644"/>
      <c r="AC40" s="644"/>
      <c r="AD40" s="644"/>
      <c r="AE40" s="644"/>
      <c r="AF40" s="644"/>
      <c r="AG40" s="2070"/>
      <c r="AH40" s="2070"/>
      <c r="AI40" s="2070"/>
      <c r="AJ40" s="4050"/>
      <c r="AK40" s="4051"/>
      <c r="AL40" s="4051"/>
      <c r="AM40" s="4051"/>
      <c r="AN40" s="4051"/>
      <c r="AO40" s="4051"/>
      <c r="AP40" s="4051"/>
      <c r="AQ40" s="4051"/>
      <c r="AR40" s="4051"/>
      <c r="AS40" s="4051"/>
      <c r="AT40" s="4051"/>
      <c r="AU40" s="4051"/>
      <c r="AV40" s="4051"/>
      <c r="AW40" s="4051"/>
      <c r="AX40" s="4051"/>
      <c r="AY40" s="4051"/>
      <c r="AZ40" s="4051"/>
      <c r="BA40" s="4051"/>
      <c r="BB40" s="4051"/>
      <c r="BC40" s="2070"/>
      <c r="BD40" s="2070"/>
      <c r="BE40" s="2070"/>
      <c r="BF40" s="2070"/>
      <c r="BG40" s="2070"/>
      <c r="BH40" s="2070"/>
      <c r="BI40" s="2070"/>
      <c r="BJ40" s="2070"/>
      <c r="BK40" s="2070"/>
      <c r="BL40" s="2070"/>
      <c r="BM40" s="2070"/>
      <c r="BN40" s="2070"/>
      <c r="BO40" s="2070"/>
      <c r="BP40" s="2070"/>
      <c r="BQ40" s="2070"/>
      <c r="BR40" s="2070"/>
      <c r="BS40" s="2070"/>
      <c r="BT40" s="2070"/>
      <c r="BU40" s="2070"/>
      <c r="BV40" s="2070"/>
      <c r="BW40" s="2070"/>
      <c r="BX40" s="2070"/>
      <c r="BY40" s="2070"/>
      <c r="BZ40" s="2070"/>
      <c r="CA40" s="2070"/>
      <c r="CB40" s="4037">
        <v>18</v>
      </c>
      <c r="CC40" s="4038"/>
      <c r="CD40" s="4031"/>
      <c r="CE40" s="4032"/>
      <c r="CF40" s="4033"/>
      <c r="CG40" s="2070"/>
      <c r="CH40" s="2195"/>
    </row>
    <row r="41" spans="2:86" s="24" customFormat="1" ht="30" customHeight="1">
      <c r="B41" s="2194"/>
      <c r="C41" s="696"/>
      <c r="D41" s="2070"/>
      <c r="E41" s="648"/>
      <c r="F41" s="2214" t="s">
        <v>232</v>
      </c>
      <c r="G41" s="2213"/>
      <c r="H41" s="2213"/>
      <c r="I41" s="2168"/>
      <c r="J41" s="2183"/>
      <c r="K41" s="2183"/>
      <c r="L41" s="2183"/>
      <c r="M41" s="2183"/>
      <c r="N41" s="2183"/>
      <c r="O41" s="2183"/>
      <c r="P41" s="2183"/>
      <c r="Q41" s="2183"/>
      <c r="R41" s="644"/>
      <c r="S41" s="2070"/>
      <c r="T41" s="648"/>
      <c r="U41" s="2173"/>
      <c r="V41" s="2173"/>
      <c r="W41" s="2173"/>
      <c r="X41" s="2168"/>
      <c r="Y41" s="4040"/>
      <c r="Z41" s="4040"/>
      <c r="AA41" s="4040"/>
      <c r="AB41" s="4040"/>
      <c r="AC41" s="4040"/>
      <c r="AD41" s="4040"/>
      <c r="AE41" s="4040"/>
      <c r="AF41" s="4040"/>
      <c r="AG41" s="2070"/>
      <c r="AH41" s="2070"/>
      <c r="AI41" s="2070"/>
      <c r="AJ41" s="4051"/>
      <c r="AK41" s="4051"/>
      <c r="AL41" s="4051"/>
      <c r="AM41" s="4051"/>
      <c r="AN41" s="4051"/>
      <c r="AO41" s="4051"/>
      <c r="AP41" s="4051"/>
      <c r="AQ41" s="4051"/>
      <c r="AR41" s="4051"/>
      <c r="AS41" s="4051"/>
      <c r="AT41" s="4051"/>
      <c r="AU41" s="4051"/>
      <c r="AV41" s="4051"/>
      <c r="AW41" s="4051"/>
      <c r="AX41" s="4051"/>
      <c r="AY41" s="4051"/>
      <c r="AZ41" s="4051"/>
      <c r="BA41" s="4051"/>
      <c r="BB41" s="4051"/>
      <c r="BC41" s="2070"/>
      <c r="BD41" s="2070"/>
      <c r="BE41" s="2070"/>
      <c r="BF41" s="2070"/>
      <c r="BG41" s="2070"/>
      <c r="BH41" s="2070"/>
      <c r="BI41" s="2070"/>
      <c r="BJ41" s="2070"/>
      <c r="BK41" s="2070"/>
      <c r="BL41" s="2070"/>
      <c r="BM41" s="2070"/>
      <c r="BN41" s="2070"/>
      <c r="BO41" s="2070"/>
      <c r="BP41" s="2070"/>
      <c r="BQ41" s="2070"/>
      <c r="BR41" s="2070"/>
      <c r="BS41" s="2070"/>
      <c r="BT41" s="2070"/>
      <c r="BU41" s="2070"/>
      <c r="BV41" s="2070"/>
      <c r="BW41" s="2070"/>
      <c r="BX41" s="2070"/>
      <c r="BY41" s="2070"/>
      <c r="BZ41" s="2070"/>
      <c r="CA41" s="2070"/>
      <c r="CB41" s="4037"/>
      <c r="CC41" s="4038"/>
      <c r="CD41" s="4034"/>
      <c r="CE41" s="4035"/>
      <c r="CF41" s="4036"/>
      <c r="CG41" s="2070"/>
      <c r="CH41" s="2195"/>
    </row>
    <row r="42" spans="2:86" s="24" customFormat="1" ht="30" customHeight="1">
      <c r="B42" s="2194"/>
      <c r="C42" s="696"/>
      <c r="D42" s="648"/>
      <c r="E42" s="648"/>
      <c r="F42" s="2213"/>
      <c r="G42" s="2213"/>
      <c r="H42" s="2213"/>
      <c r="I42" s="2168"/>
      <c r="J42" s="2183"/>
      <c r="K42" s="2183"/>
      <c r="L42" s="2183"/>
      <c r="M42" s="2183"/>
      <c r="N42" s="2183"/>
      <c r="O42" s="2183"/>
      <c r="P42" s="2183"/>
      <c r="Q42" s="2183"/>
      <c r="R42" s="644"/>
      <c r="S42" s="648"/>
      <c r="T42" s="648"/>
      <c r="U42" s="2173"/>
      <c r="V42" s="2173"/>
      <c r="W42" s="2173"/>
      <c r="X42" s="2168"/>
      <c r="Y42" s="4040"/>
      <c r="Z42" s="4040"/>
      <c r="AA42" s="4040"/>
      <c r="AB42" s="4040"/>
      <c r="AC42" s="4040"/>
      <c r="AD42" s="4040"/>
      <c r="AE42" s="4040"/>
      <c r="AF42" s="4040"/>
      <c r="AG42" s="2070"/>
      <c r="AH42" s="2070"/>
      <c r="AI42" s="2070"/>
      <c r="AJ42" s="2070"/>
      <c r="AK42" s="2070"/>
      <c r="AL42" s="2070"/>
      <c r="AM42" s="2070"/>
      <c r="AN42" s="2070"/>
      <c r="AO42" s="2070"/>
      <c r="AP42" s="2070"/>
      <c r="AQ42" s="2070"/>
      <c r="AR42" s="2070"/>
      <c r="AS42" s="2070"/>
      <c r="AT42" s="2070"/>
      <c r="AU42" s="2070"/>
      <c r="AV42" s="2070"/>
      <c r="AW42" s="2070"/>
      <c r="AX42" s="2070"/>
      <c r="AY42" s="2070"/>
      <c r="AZ42" s="2070"/>
      <c r="BA42" s="2070"/>
      <c r="BB42" s="2070"/>
      <c r="BC42" s="2070"/>
      <c r="BD42" s="2070"/>
      <c r="BE42" s="2070"/>
      <c r="BF42" s="2070"/>
      <c r="BG42" s="2070"/>
      <c r="BH42" s="2070"/>
      <c r="BI42" s="2070"/>
      <c r="BJ42" s="2070"/>
      <c r="BK42" s="2070"/>
      <c r="BL42" s="2070"/>
      <c r="BM42" s="2070"/>
      <c r="BN42" s="2070"/>
      <c r="BO42" s="2070"/>
      <c r="BP42" s="2070"/>
      <c r="BQ42" s="2070"/>
      <c r="BR42" s="2070"/>
      <c r="BS42" s="2070"/>
      <c r="BT42" s="2070"/>
      <c r="BU42" s="2070"/>
      <c r="BV42" s="2070"/>
      <c r="BW42" s="2070"/>
      <c r="BX42" s="2070"/>
      <c r="BY42" s="2070"/>
      <c r="BZ42" s="2070"/>
      <c r="CA42" s="2070"/>
      <c r="CB42" s="2070"/>
      <c r="CC42" s="2070"/>
      <c r="CD42" s="2070"/>
      <c r="CE42" s="2070"/>
      <c r="CF42" s="2070"/>
      <c r="CG42" s="2070"/>
      <c r="CH42" s="2195"/>
    </row>
    <row r="43" spans="2:86" s="24" customFormat="1" ht="30" customHeight="1">
      <c r="B43" s="2194"/>
      <c r="C43" s="696"/>
      <c r="D43" s="644" t="s">
        <v>30</v>
      </c>
      <c r="E43" s="2059"/>
      <c r="F43" s="644" t="s">
        <v>233</v>
      </c>
      <c r="G43" s="2168"/>
      <c r="H43" s="2168"/>
      <c r="I43" s="2168"/>
      <c r="J43" s="2169"/>
      <c r="K43" s="2169"/>
      <c r="L43" s="2169"/>
      <c r="M43" s="2169"/>
      <c r="N43" s="2169"/>
      <c r="O43" s="2169"/>
      <c r="P43" s="2169"/>
      <c r="Q43" s="2169"/>
      <c r="R43" s="644"/>
      <c r="S43" s="696"/>
      <c r="T43" s="696"/>
      <c r="U43" s="2168"/>
      <c r="V43" s="2168"/>
      <c r="W43" s="2168"/>
      <c r="X43" s="2168"/>
      <c r="Y43" s="2169"/>
      <c r="Z43" s="2169"/>
      <c r="AA43" s="2169"/>
      <c r="AB43" s="2169"/>
      <c r="AC43" s="2169"/>
      <c r="AD43" s="2169"/>
      <c r="AE43" s="2169"/>
      <c r="AF43" s="2169"/>
      <c r="AG43" s="2070"/>
      <c r="AH43" s="2070"/>
      <c r="AI43" s="2070"/>
      <c r="AJ43" s="2070"/>
      <c r="AK43" s="2070"/>
      <c r="AL43" s="2070"/>
      <c r="AM43" s="2070"/>
      <c r="AN43" s="2070"/>
      <c r="AO43" s="2070"/>
      <c r="AP43" s="2070"/>
      <c r="AQ43" s="2070"/>
      <c r="AR43" s="2070"/>
      <c r="AS43" s="2070"/>
      <c r="AT43" s="2070"/>
      <c r="AU43" s="2070"/>
      <c r="AV43" s="2070"/>
      <c r="AW43" s="2070"/>
      <c r="AX43" s="2070"/>
      <c r="AY43" s="2070"/>
      <c r="AZ43" s="2070"/>
      <c r="BA43" s="2070"/>
      <c r="BB43" s="2070"/>
      <c r="BC43" s="2070"/>
      <c r="BD43" s="2070"/>
      <c r="BE43" s="2070"/>
      <c r="BF43" s="2070"/>
      <c r="BG43" s="2070"/>
      <c r="BH43" s="2070"/>
      <c r="BI43" s="2070"/>
      <c r="BJ43" s="2070"/>
      <c r="BK43" s="2070"/>
      <c r="BL43" s="2070"/>
      <c r="BM43" s="2070"/>
      <c r="BN43" s="2070"/>
      <c r="BO43" s="2070"/>
      <c r="BP43" s="2070"/>
      <c r="BQ43" s="2070"/>
      <c r="BR43" s="2070"/>
      <c r="BS43" s="2070"/>
      <c r="BT43" s="2070"/>
      <c r="BU43" s="2070"/>
      <c r="BV43" s="2070"/>
      <c r="BW43" s="2070"/>
      <c r="BX43" s="2070"/>
      <c r="BY43" s="2070"/>
      <c r="BZ43" s="2070"/>
      <c r="CA43" s="2070"/>
      <c r="CB43" s="4037">
        <v>19</v>
      </c>
      <c r="CC43" s="4038"/>
      <c r="CD43" s="4031"/>
      <c r="CE43" s="4032"/>
      <c r="CF43" s="4033"/>
      <c r="CG43" s="2070"/>
      <c r="CH43" s="2195"/>
    </row>
    <row r="44" spans="2:86" s="24" customFormat="1" ht="30" customHeight="1">
      <c r="B44" s="2194"/>
      <c r="C44" s="696"/>
      <c r="D44" s="2070"/>
      <c r="E44" s="648"/>
      <c r="F44" s="2214" t="s">
        <v>234</v>
      </c>
      <c r="G44" s="2168"/>
      <c r="H44" s="2168"/>
      <c r="I44" s="2168"/>
      <c r="J44" s="2169"/>
      <c r="K44" s="2169"/>
      <c r="L44" s="2169"/>
      <c r="M44" s="2169"/>
      <c r="N44" s="2169"/>
      <c r="O44" s="2169"/>
      <c r="P44" s="2169"/>
      <c r="Q44" s="2169"/>
      <c r="R44" s="644"/>
      <c r="S44" s="696"/>
      <c r="T44" s="696"/>
      <c r="U44" s="2168"/>
      <c r="V44" s="2168"/>
      <c r="W44" s="2168"/>
      <c r="X44" s="2168"/>
      <c r="Y44" s="2169"/>
      <c r="Z44" s="2169"/>
      <c r="AA44" s="2169"/>
      <c r="AB44" s="2169"/>
      <c r="AC44" s="2169"/>
      <c r="AD44" s="2169"/>
      <c r="AE44" s="2169"/>
      <c r="AF44" s="2169"/>
      <c r="AG44" s="2070"/>
      <c r="AH44" s="2070"/>
      <c r="AI44" s="2070"/>
      <c r="AJ44" s="2070"/>
      <c r="AK44" s="2070"/>
      <c r="AL44" s="2070"/>
      <c r="AM44" s="2070"/>
      <c r="AN44" s="2070"/>
      <c r="AO44" s="2070"/>
      <c r="AP44" s="2070"/>
      <c r="AQ44" s="2070"/>
      <c r="AR44" s="2070"/>
      <c r="AS44" s="2070"/>
      <c r="AT44" s="2070"/>
      <c r="AU44" s="2070"/>
      <c r="AV44" s="2070"/>
      <c r="AW44" s="2070"/>
      <c r="AX44" s="2070"/>
      <c r="AY44" s="2070"/>
      <c r="AZ44" s="2070"/>
      <c r="BA44" s="2070"/>
      <c r="BB44" s="2070"/>
      <c r="BC44" s="2070"/>
      <c r="BD44" s="2070"/>
      <c r="BE44" s="2070"/>
      <c r="BF44" s="2070"/>
      <c r="BG44" s="2070"/>
      <c r="BH44" s="2070"/>
      <c r="BI44" s="2070"/>
      <c r="BJ44" s="2070"/>
      <c r="BK44" s="2070"/>
      <c r="BL44" s="2070"/>
      <c r="BM44" s="2070"/>
      <c r="BN44" s="2070"/>
      <c r="BO44" s="2070"/>
      <c r="BP44" s="2070"/>
      <c r="BQ44" s="2070"/>
      <c r="BR44" s="2070"/>
      <c r="BS44" s="2070"/>
      <c r="BT44" s="2070"/>
      <c r="BU44" s="2070"/>
      <c r="BV44" s="2070"/>
      <c r="BW44" s="2070"/>
      <c r="BX44" s="2070"/>
      <c r="BY44" s="2070"/>
      <c r="BZ44" s="2070"/>
      <c r="CA44" s="2070"/>
      <c r="CB44" s="4037"/>
      <c r="CC44" s="4038"/>
      <c r="CD44" s="4034"/>
      <c r="CE44" s="4035"/>
      <c r="CF44" s="4036"/>
      <c r="CG44" s="2070"/>
      <c r="CH44" s="2195"/>
    </row>
    <row r="45" spans="2:86" s="24" customFormat="1" ht="30" customHeight="1">
      <c r="B45" s="2194"/>
      <c r="C45" s="696"/>
      <c r="D45" s="696"/>
      <c r="E45" s="696"/>
      <c r="F45" s="2168"/>
      <c r="G45" s="2168"/>
      <c r="H45" s="2168"/>
      <c r="I45" s="2168"/>
      <c r="J45" s="2169"/>
      <c r="K45" s="2169"/>
      <c r="L45" s="2169"/>
      <c r="M45" s="2169"/>
      <c r="N45" s="2169"/>
      <c r="O45" s="2169"/>
      <c r="P45" s="2169"/>
      <c r="Q45" s="2169"/>
      <c r="R45" s="644"/>
      <c r="S45" s="696"/>
      <c r="T45" s="696"/>
      <c r="U45" s="2168"/>
      <c r="V45" s="2168"/>
      <c r="W45" s="2168"/>
      <c r="X45" s="2168"/>
      <c r="Y45" s="2169"/>
      <c r="Z45" s="2169"/>
      <c r="AA45" s="2169"/>
      <c r="AB45" s="2169"/>
      <c r="AC45" s="2169"/>
      <c r="AD45" s="2169"/>
      <c r="AE45" s="2169"/>
      <c r="AF45" s="2169"/>
      <c r="AG45" s="2070"/>
      <c r="AH45" s="2070"/>
      <c r="AI45" s="2070"/>
      <c r="AJ45" s="2070"/>
      <c r="AK45" s="2070"/>
      <c r="AL45" s="2070"/>
      <c r="AM45" s="2070"/>
      <c r="AN45" s="2070"/>
      <c r="AO45" s="2070"/>
      <c r="AP45" s="2070"/>
      <c r="AQ45" s="2070"/>
      <c r="AR45" s="2070"/>
      <c r="AS45" s="2070"/>
      <c r="AT45" s="2070"/>
      <c r="AU45" s="2070"/>
      <c r="AV45" s="2070"/>
      <c r="AW45" s="2070"/>
      <c r="AX45" s="2070"/>
      <c r="AY45" s="2070"/>
      <c r="AZ45" s="2070"/>
      <c r="BA45" s="2070"/>
      <c r="BB45" s="2070"/>
      <c r="BC45" s="2070"/>
      <c r="BD45" s="2070"/>
      <c r="BE45" s="2070"/>
      <c r="BF45" s="2070"/>
      <c r="BG45" s="2070"/>
      <c r="BH45" s="2070"/>
      <c r="BI45" s="2070"/>
      <c r="BJ45" s="2070"/>
      <c r="BK45" s="2070"/>
      <c r="BL45" s="2070"/>
      <c r="BM45" s="2070"/>
      <c r="BN45" s="2070"/>
      <c r="BO45" s="2070"/>
      <c r="BP45" s="2070"/>
      <c r="BQ45" s="2070"/>
      <c r="BR45" s="2070"/>
      <c r="BS45" s="2070"/>
      <c r="BT45" s="2070"/>
      <c r="BU45" s="2070"/>
      <c r="BV45" s="2070"/>
      <c r="BW45" s="2070"/>
      <c r="BX45" s="2070"/>
      <c r="BY45" s="2070"/>
      <c r="BZ45" s="2070"/>
      <c r="CA45" s="2070"/>
      <c r="CB45" s="2070"/>
      <c r="CC45" s="2070"/>
      <c r="CD45" s="2070"/>
      <c r="CE45" s="2070"/>
      <c r="CF45" s="2070"/>
      <c r="CG45" s="2070"/>
      <c r="CH45" s="2195"/>
    </row>
    <row r="46" spans="2:86" s="24" customFormat="1" ht="30" customHeight="1">
      <c r="B46" s="2194"/>
      <c r="C46" s="2167"/>
      <c r="D46" s="644" t="s">
        <v>32</v>
      </c>
      <c r="E46" s="2059"/>
      <c r="F46" s="644" t="s">
        <v>102</v>
      </c>
      <c r="G46" s="2168"/>
      <c r="H46" s="2168"/>
      <c r="I46" s="2168"/>
      <c r="J46" s="2169"/>
      <c r="K46" s="2169"/>
      <c r="L46" s="2169"/>
      <c r="M46" s="2169"/>
      <c r="N46" s="643"/>
      <c r="O46" s="643"/>
      <c r="P46" s="2169"/>
      <c r="Q46" s="2169"/>
      <c r="R46" s="643"/>
      <c r="S46" s="643"/>
      <c r="T46" s="643"/>
      <c r="U46" s="643"/>
      <c r="V46" s="643"/>
      <c r="W46" s="643"/>
      <c r="X46" s="643"/>
      <c r="Y46" s="643"/>
      <c r="Z46" s="643"/>
      <c r="AA46" s="643"/>
      <c r="AB46" s="643"/>
      <c r="AC46" s="643"/>
      <c r="AD46" s="643"/>
      <c r="AE46" s="643"/>
      <c r="AF46" s="643"/>
      <c r="AG46" s="2070"/>
      <c r="AH46" s="2070"/>
      <c r="AI46" s="2070"/>
      <c r="AJ46" s="2070"/>
      <c r="AK46" s="2070"/>
      <c r="AL46" s="2070"/>
      <c r="AM46" s="2070"/>
      <c r="AN46" s="2070"/>
      <c r="AO46" s="2070"/>
      <c r="AP46" s="2070"/>
      <c r="AQ46" s="2070"/>
      <c r="AR46" s="2070"/>
      <c r="AS46" s="2070"/>
      <c r="AT46" s="2070"/>
      <c r="AU46" s="2070"/>
      <c r="AV46" s="2070"/>
      <c r="AW46" s="2070"/>
      <c r="AX46" s="2070"/>
      <c r="AY46" s="2070"/>
      <c r="AZ46" s="2070"/>
      <c r="BA46" s="2070"/>
      <c r="BB46" s="2070"/>
      <c r="BC46" s="2070"/>
      <c r="BD46" s="2070"/>
      <c r="BE46" s="2070"/>
      <c r="BF46" s="2070"/>
      <c r="BG46" s="2070"/>
      <c r="BH46" s="2070"/>
      <c r="BI46" s="2070"/>
      <c r="BJ46" s="2070"/>
      <c r="BK46" s="2070"/>
      <c r="BL46" s="2070"/>
      <c r="BM46" s="643"/>
      <c r="BN46" s="643"/>
      <c r="BO46" s="643"/>
      <c r="BP46" s="643"/>
      <c r="BQ46" s="643"/>
      <c r="BR46" s="643"/>
      <c r="BS46" s="643"/>
      <c r="BT46" s="643"/>
      <c r="BU46" s="643"/>
      <c r="BV46" s="643"/>
      <c r="BW46" s="643"/>
      <c r="BX46" s="643"/>
      <c r="BY46" s="643"/>
      <c r="BZ46" s="2070"/>
      <c r="CA46" s="2070"/>
      <c r="CB46" s="4037">
        <v>20</v>
      </c>
      <c r="CC46" s="4038"/>
      <c r="CD46" s="4031"/>
      <c r="CE46" s="4032"/>
      <c r="CF46" s="4033"/>
      <c r="CG46" s="2070"/>
      <c r="CH46" s="2195"/>
    </row>
    <row r="47" spans="2:86" s="24" customFormat="1" ht="30" customHeight="1">
      <c r="B47" s="2194"/>
      <c r="C47" s="696"/>
      <c r="D47" s="2070"/>
      <c r="E47" s="648"/>
      <c r="F47" s="2214" t="s">
        <v>103</v>
      </c>
      <c r="G47" s="2168"/>
      <c r="H47" s="2168"/>
      <c r="I47" s="2168"/>
      <c r="J47" s="2169"/>
      <c r="K47" s="2169"/>
      <c r="L47" s="2169"/>
      <c r="M47" s="2169"/>
      <c r="N47" s="643"/>
      <c r="O47" s="643"/>
      <c r="P47" s="2169"/>
      <c r="Q47" s="2169"/>
      <c r="R47" s="643"/>
      <c r="S47" s="643"/>
      <c r="T47" s="643"/>
      <c r="U47" s="643"/>
      <c r="V47" s="643"/>
      <c r="W47" s="643"/>
      <c r="X47" s="643"/>
      <c r="Y47" s="643"/>
      <c r="Z47" s="643"/>
      <c r="AA47" s="643"/>
      <c r="AB47" s="643"/>
      <c r="AC47" s="643"/>
      <c r="AD47" s="643"/>
      <c r="AE47" s="643"/>
      <c r="AF47" s="643"/>
      <c r="AG47" s="2070"/>
      <c r="AH47" s="2070"/>
      <c r="AI47" s="2070"/>
      <c r="AJ47" s="2070"/>
      <c r="AK47" s="2070"/>
      <c r="AL47" s="2070"/>
      <c r="AM47" s="2070"/>
      <c r="AN47" s="2070"/>
      <c r="AO47" s="2070"/>
      <c r="AP47" s="2070"/>
      <c r="AQ47" s="2070"/>
      <c r="AR47" s="2070"/>
      <c r="AS47" s="2070"/>
      <c r="AT47" s="2070"/>
      <c r="AU47" s="2070"/>
      <c r="AV47" s="2070"/>
      <c r="AW47" s="2070"/>
      <c r="AX47" s="2070"/>
      <c r="AY47" s="2070"/>
      <c r="AZ47" s="2070"/>
      <c r="BA47" s="2070"/>
      <c r="BB47" s="2070"/>
      <c r="BC47" s="2070"/>
      <c r="BD47" s="2070"/>
      <c r="BE47" s="2070"/>
      <c r="BF47" s="2070"/>
      <c r="BG47" s="2070"/>
      <c r="BH47" s="2070"/>
      <c r="BI47" s="2070"/>
      <c r="BJ47" s="2070"/>
      <c r="BK47" s="2070"/>
      <c r="BL47" s="2070"/>
      <c r="BM47" s="2068"/>
      <c r="BN47" s="2068"/>
      <c r="BO47" s="643"/>
      <c r="BP47" s="2069"/>
      <c r="BQ47" s="2069"/>
      <c r="BR47" s="2069"/>
      <c r="BS47" s="2069"/>
      <c r="BT47" s="2069"/>
      <c r="BU47" s="2069"/>
      <c r="BV47" s="2069"/>
      <c r="BW47" s="2069"/>
      <c r="BX47" s="2068"/>
      <c r="BY47" s="2068"/>
      <c r="BZ47" s="2070"/>
      <c r="CA47" s="2070"/>
      <c r="CB47" s="4037"/>
      <c r="CC47" s="4038"/>
      <c r="CD47" s="4034"/>
      <c r="CE47" s="4035"/>
      <c r="CF47" s="4036"/>
      <c r="CG47" s="2070"/>
      <c r="CH47" s="2195"/>
    </row>
    <row r="48" spans="2:86" s="24" customFormat="1" ht="30" customHeight="1">
      <c r="B48" s="2194"/>
      <c r="C48" s="696"/>
      <c r="D48" s="2170"/>
      <c r="E48" s="643"/>
      <c r="F48" s="2168"/>
      <c r="G48" s="2168"/>
      <c r="H48" s="2168"/>
      <c r="I48" s="2168"/>
      <c r="J48" s="2169"/>
      <c r="K48" s="2169"/>
      <c r="L48" s="2169"/>
      <c r="M48" s="2169"/>
      <c r="N48" s="643"/>
      <c r="O48" s="643"/>
      <c r="P48" s="2169"/>
      <c r="Q48" s="2169"/>
      <c r="R48" s="643"/>
      <c r="S48" s="643"/>
      <c r="T48" s="643"/>
      <c r="U48" s="643"/>
      <c r="V48" s="643"/>
      <c r="W48" s="643"/>
      <c r="X48" s="643"/>
      <c r="Y48" s="643"/>
      <c r="Z48" s="643"/>
      <c r="AA48" s="643"/>
      <c r="AB48" s="643"/>
      <c r="AC48" s="643"/>
      <c r="AD48" s="643"/>
      <c r="AE48" s="643"/>
      <c r="AF48" s="643"/>
      <c r="AG48" s="2070"/>
      <c r="AH48" s="2070"/>
      <c r="AI48" s="2070"/>
      <c r="AJ48" s="2070"/>
      <c r="AK48" s="2070"/>
      <c r="AL48" s="2070"/>
      <c r="AM48" s="2070"/>
      <c r="AN48" s="2070"/>
      <c r="AO48" s="2070"/>
      <c r="AP48" s="2070"/>
      <c r="AQ48" s="2070"/>
      <c r="AR48" s="2070"/>
      <c r="AS48" s="2070"/>
      <c r="AT48" s="2070"/>
      <c r="AU48" s="2070"/>
      <c r="AV48" s="2070"/>
      <c r="AW48" s="2070"/>
      <c r="AX48" s="2070"/>
      <c r="AY48" s="2070"/>
      <c r="AZ48" s="2070"/>
      <c r="BA48" s="2070"/>
      <c r="BB48" s="2070"/>
      <c r="BC48" s="2070"/>
      <c r="BD48" s="2070"/>
      <c r="BE48" s="2070"/>
      <c r="BF48" s="2070"/>
      <c r="BG48" s="2070"/>
      <c r="BH48" s="648"/>
      <c r="BI48" s="2070"/>
      <c r="BJ48" s="2070"/>
      <c r="BK48" s="2070"/>
      <c r="BL48" s="643"/>
      <c r="BM48" s="648"/>
      <c r="BN48" s="648"/>
      <c r="BO48" s="648"/>
      <c r="BP48" s="648"/>
      <c r="BQ48" s="648"/>
      <c r="BR48" s="648"/>
      <c r="BS48" s="648"/>
      <c r="BT48" s="648"/>
      <c r="BU48" s="648"/>
      <c r="BV48" s="648"/>
      <c r="BW48" s="648"/>
      <c r="BX48" s="648"/>
      <c r="BY48" s="2070"/>
      <c r="BZ48" s="2070"/>
      <c r="CA48" s="2070"/>
      <c r="CB48" s="2070"/>
      <c r="CC48" s="2070"/>
      <c r="CD48" s="2070"/>
      <c r="CE48" s="2070"/>
      <c r="CF48" s="2070"/>
      <c r="CG48" s="2070"/>
      <c r="CH48" s="2195"/>
    </row>
    <row r="49" spans="2:86" s="24" customFormat="1" ht="30" customHeight="1">
      <c r="B49" s="2215"/>
      <c r="C49" s="720"/>
      <c r="D49" s="2216"/>
      <c r="E49" s="2146"/>
      <c r="F49" s="2217"/>
      <c r="G49" s="2217"/>
      <c r="H49" s="2217"/>
      <c r="I49" s="2217"/>
      <c r="J49" s="2218"/>
      <c r="K49" s="2218"/>
      <c r="L49" s="2218"/>
      <c r="M49" s="2218"/>
      <c r="N49" s="2146"/>
      <c r="O49" s="2146"/>
      <c r="P49" s="2218"/>
      <c r="Q49" s="2218"/>
      <c r="R49" s="2146"/>
      <c r="S49" s="2146"/>
      <c r="T49" s="2146"/>
      <c r="U49" s="2146"/>
      <c r="V49" s="2146"/>
      <c r="W49" s="2146"/>
      <c r="X49" s="2146"/>
      <c r="Y49" s="2146"/>
      <c r="Z49" s="2146"/>
      <c r="AA49" s="2146"/>
      <c r="AB49" s="2146"/>
      <c r="AC49" s="2146"/>
      <c r="AD49" s="2146"/>
      <c r="AE49" s="2146"/>
      <c r="AF49" s="2146"/>
      <c r="AG49" s="2098"/>
      <c r="AH49" s="2098"/>
      <c r="AI49" s="2098"/>
      <c r="AJ49" s="2098"/>
      <c r="AK49" s="2098"/>
      <c r="AL49" s="2098"/>
      <c r="AM49" s="2098"/>
      <c r="AN49" s="2098"/>
      <c r="AO49" s="2098"/>
      <c r="AP49" s="2098"/>
      <c r="AQ49" s="2098"/>
      <c r="AR49" s="2098"/>
      <c r="AS49" s="2098"/>
      <c r="AT49" s="2098"/>
      <c r="AU49" s="2098"/>
      <c r="AV49" s="2098"/>
      <c r="AW49" s="2098"/>
      <c r="AX49" s="2098"/>
      <c r="AY49" s="2098"/>
      <c r="AZ49" s="2098"/>
      <c r="BA49" s="2098"/>
      <c r="BB49" s="2098"/>
      <c r="BC49" s="2098"/>
      <c r="BD49" s="2098"/>
      <c r="BE49" s="2098"/>
      <c r="BF49" s="2098"/>
      <c r="BG49" s="2098"/>
      <c r="BH49" s="2219"/>
      <c r="BI49" s="2098"/>
      <c r="BJ49" s="2098"/>
      <c r="BK49" s="2098"/>
      <c r="BL49" s="2146"/>
      <c r="BM49" s="2098"/>
      <c r="BN49" s="2098"/>
      <c r="BO49" s="2098"/>
      <c r="BP49" s="2098"/>
      <c r="BQ49" s="2098"/>
      <c r="BR49" s="2098"/>
      <c r="BS49" s="2098"/>
      <c r="BT49" s="2098"/>
      <c r="BU49" s="2098"/>
      <c r="BV49" s="2098"/>
      <c r="BW49" s="2098"/>
      <c r="BX49" s="2098"/>
      <c r="BY49" s="2098"/>
      <c r="BZ49" s="2098"/>
      <c r="CA49" s="2098"/>
      <c r="CB49" s="2098"/>
      <c r="CC49" s="2098"/>
      <c r="CD49" s="2098"/>
      <c r="CE49" s="2098"/>
      <c r="CF49" s="2098"/>
      <c r="CG49" s="2098"/>
      <c r="CH49" s="2220"/>
    </row>
    <row r="50" spans="2:86" s="24" customFormat="1" ht="30" customHeight="1">
      <c r="B50" s="2194"/>
      <c r="C50" s="2070" t="s">
        <v>731</v>
      </c>
      <c r="D50" s="644" t="s">
        <v>2834</v>
      </c>
      <c r="E50" s="643"/>
      <c r="F50" s="643"/>
      <c r="G50" s="643"/>
      <c r="H50" s="643"/>
      <c r="I50" s="2168"/>
      <c r="J50" s="2169"/>
      <c r="K50" s="2169"/>
      <c r="L50" s="2169"/>
      <c r="M50" s="2169"/>
      <c r="N50" s="643"/>
      <c r="O50" s="643"/>
      <c r="P50" s="2169"/>
      <c r="Q50" s="2169"/>
      <c r="R50" s="643"/>
      <c r="S50" s="643"/>
      <c r="T50" s="643"/>
      <c r="U50" s="643"/>
      <c r="V50" s="643"/>
      <c r="W50" s="643"/>
      <c r="X50" s="643"/>
      <c r="Y50" s="643"/>
      <c r="Z50" s="643"/>
      <c r="AA50" s="643"/>
      <c r="AB50" s="643"/>
      <c r="AC50" s="643"/>
      <c r="AD50" s="643"/>
      <c r="AE50" s="643"/>
      <c r="AF50" s="643"/>
      <c r="AG50" s="2070"/>
      <c r="AH50" s="2070"/>
      <c r="AI50" s="2070"/>
      <c r="AJ50" s="2070"/>
      <c r="AK50" s="2070"/>
      <c r="AL50" s="2070"/>
      <c r="AM50" s="2070"/>
      <c r="AN50" s="2070"/>
      <c r="AO50" s="2070"/>
      <c r="AP50" s="2070"/>
      <c r="AQ50" s="2070"/>
      <c r="AR50" s="2070"/>
      <c r="AS50" s="2070"/>
      <c r="AT50" s="2070"/>
      <c r="AU50" s="2070"/>
      <c r="AV50" s="2070"/>
      <c r="AW50" s="2070"/>
      <c r="AX50" s="2070"/>
      <c r="AY50" s="2070"/>
      <c r="AZ50" s="2070"/>
      <c r="BA50" s="2070"/>
      <c r="BB50" s="2070"/>
      <c r="BC50" s="2070"/>
      <c r="BD50" s="2070"/>
      <c r="BE50" s="2070"/>
      <c r="BF50" s="2070"/>
      <c r="BG50" s="2070"/>
      <c r="BH50" s="2070"/>
      <c r="BI50" s="2070"/>
      <c r="BJ50" s="2070"/>
      <c r="BK50" s="2070"/>
      <c r="BL50" s="2070"/>
      <c r="BM50" s="2070"/>
      <c r="BN50" s="2070"/>
      <c r="BO50" s="2070"/>
      <c r="BP50" s="2070"/>
      <c r="BQ50" s="2070"/>
      <c r="BR50" s="2070"/>
      <c r="BS50" s="2070"/>
      <c r="BT50" s="2070"/>
      <c r="BU50" s="2070"/>
      <c r="BV50" s="2070"/>
      <c r="BW50" s="2070"/>
      <c r="BX50" s="2070"/>
      <c r="BY50" s="2070"/>
      <c r="BZ50" s="2070"/>
      <c r="CA50" s="2070"/>
      <c r="CB50" s="2070"/>
      <c r="CC50" s="2070"/>
      <c r="CD50" s="2070"/>
      <c r="CE50" s="2070"/>
      <c r="CF50" s="2070"/>
      <c r="CG50" s="2070"/>
      <c r="CH50" s="2195"/>
    </row>
    <row r="51" spans="2:86" s="24" customFormat="1" ht="30" customHeight="1">
      <c r="B51" s="2194"/>
      <c r="C51" s="2070"/>
      <c r="D51" s="644" t="s">
        <v>952</v>
      </c>
      <c r="E51" s="643"/>
      <c r="F51" s="643"/>
      <c r="G51" s="643"/>
      <c r="H51" s="643"/>
      <c r="I51" s="644"/>
      <c r="J51" s="644"/>
      <c r="K51" s="644"/>
      <c r="L51" s="644"/>
      <c r="M51" s="644"/>
      <c r="N51" s="644"/>
      <c r="O51" s="644"/>
      <c r="P51" s="644"/>
      <c r="Q51" s="644"/>
      <c r="R51" s="644"/>
      <c r="S51" s="644"/>
      <c r="T51" s="644"/>
      <c r="U51" s="644"/>
      <c r="V51" s="644"/>
      <c r="W51" s="644"/>
      <c r="X51" s="644"/>
      <c r="Y51" s="644"/>
      <c r="Z51" s="644"/>
      <c r="AA51" s="644"/>
      <c r="AB51" s="644"/>
      <c r="AC51" s="644"/>
      <c r="AD51" s="644"/>
      <c r="AE51" s="644"/>
      <c r="AF51" s="644"/>
      <c r="AG51" s="644"/>
      <c r="AH51" s="644"/>
      <c r="AI51" s="644"/>
      <c r="AJ51" s="644"/>
      <c r="AK51" s="644"/>
      <c r="AL51" s="644"/>
      <c r="AM51" s="644"/>
      <c r="AN51" s="644"/>
      <c r="AO51" s="644"/>
      <c r="AP51" s="644"/>
      <c r="AQ51" s="644"/>
      <c r="AR51" s="644"/>
      <c r="AS51" s="644"/>
      <c r="AT51" s="644"/>
      <c r="AU51" s="644"/>
      <c r="AV51" s="644"/>
      <c r="AW51" s="644"/>
      <c r="AX51" s="644"/>
      <c r="AY51" s="644"/>
      <c r="AZ51" s="644"/>
      <c r="BA51" s="644"/>
      <c r="BB51" s="644"/>
      <c r="BC51" s="644"/>
      <c r="BD51" s="626"/>
      <c r="BE51" s="626"/>
      <c r="BF51" s="626"/>
      <c r="BG51" s="626"/>
      <c r="BH51" s="626"/>
      <c r="BI51" s="626"/>
      <c r="BJ51" s="643"/>
      <c r="BK51" s="643"/>
      <c r="BL51" s="1846"/>
      <c r="BM51" s="1846"/>
      <c r="BN51" s="1846"/>
      <c r="BO51" s="1846"/>
      <c r="BP51" s="1846"/>
      <c r="BQ51" s="2057"/>
      <c r="BR51" s="2057"/>
      <c r="BS51" s="2057"/>
      <c r="BT51" s="2057"/>
      <c r="BU51" s="643"/>
      <c r="BV51" s="643"/>
      <c r="BW51" s="2070"/>
      <c r="BX51" s="2070"/>
      <c r="BY51" s="2070"/>
      <c r="BZ51" s="2070"/>
      <c r="CA51" s="2070"/>
      <c r="CB51" s="2070"/>
      <c r="CC51" s="2070"/>
      <c r="CD51" s="2070"/>
      <c r="CE51" s="2070"/>
      <c r="CF51" s="2070"/>
      <c r="CG51" s="2070"/>
      <c r="CH51" s="2195"/>
    </row>
    <row r="52" spans="2:86" s="24" customFormat="1" ht="30" customHeight="1">
      <c r="B52" s="2194"/>
      <c r="C52" s="2070"/>
      <c r="D52" s="636" t="s">
        <v>2835</v>
      </c>
      <c r="E52" s="643"/>
      <c r="F52" s="643"/>
      <c r="G52" s="643"/>
      <c r="H52" s="643"/>
      <c r="I52" s="644"/>
      <c r="J52" s="644"/>
      <c r="K52" s="644"/>
      <c r="L52" s="644"/>
      <c r="M52" s="644"/>
      <c r="N52" s="644"/>
      <c r="O52" s="644"/>
      <c r="P52" s="644"/>
      <c r="Q52" s="644"/>
      <c r="R52" s="644"/>
      <c r="S52" s="644"/>
      <c r="T52" s="644"/>
      <c r="U52" s="644"/>
      <c r="V52" s="644"/>
      <c r="W52" s="644"/>
      <c r="X52" s="644"/>
      <c r="Y52" s="644"/>
      <c r="Z52" s="644"/>
      <c r="AA52" s="644"/>
      <c r="AB52" s="644"/>
      <c r="AC52" s="644"/>
      <c r="AD52" s="644"/>
      <c r="AE52" s="644"/>
      <c r="AF52" s="644"/>
      <c r="AG52" s="644"/>
      <c r="AH52" s="644"/>
      <c r="AI52" s="644"/>
      <c r="AJ52" s="644"/>
      <c r="AK52" s="644"/>
      <c r="AL52" s="644"/>
      <c r="AM52" s="644"/>
      <c r="AN52" s="644"/>
      <c r="AO52" s="644"/>
      <c r="AP52" s="644"/>
      <c r="AQ52" s="644"/>
      <c r="AR52" s="644"/>
      <c r="AS52" s="644"/>
      <c r="AT52" s="644"/>
      <c r="AU52" s="644"/>
      <c r="AV52" s="644"/>
      <c r="AW52" s="644"/>
      <c r="AX52" s="644"/>
      <c r="AY52" s="644"/>
      <c r="AZ52" s="644"/>
      <c r="BA52" s="644"/>
      <c r="BB52" s="644"/>
      <c r="BC52" s="644"/>
      <c r="BD52" s="626"/>
      <c r="BE52" s="626"/>
      <c r="BF52" s="626"/>
      <c r="BG52" s="626"/>
      <c r="BH52" s="626"/>
      <c r="BI52" s="626"/>
      <c r="BJ52" s="643"/>
      <c r="BK52" s="643"/>
      <c r="BL52" s="1846"/>
      <c r="BM52" s="1846"/>
      <c r="BN52" s="1846"/>
      <c r="BO52" s="1846"/>
      <c r="BP52" s="1846"/>
      <c r="BQ52" s="2057"/>
      <c r="BR52" s="2057"/>
      <c r="BS52" s="2057"/>
      <c r="BT52" s="2057"/>
      <c r="BU52" s="643"/>
      <c r="BV52" s="643"/>
      <c r="BW52" s="2070"/>
      <c r="BX52" s="2070"/>
      <c r="BY52" s="2070"/>
      <c r="BZ52" s="2070"/>
      <c r="CA52" s="2070"/>
      <c r="CB52" s="2070"/>
      <c r="CC52" s="2070"/>
      <c r="CD52" s="2070"/>
      <c r="CE52" s="2070"/>
      <c r="CF52" s="2070"/>
      <c r="CG52" s="2070"/>
      <c r="CH52" s="2195"/>
    </row>
    <row r="53" spans="2:86" s="24" customFormat="1" ht="30" customHeight="1">
      <c r="B53" s="2194"/>
      <c r="C53" s="2070"/>
      <c r="D53" s="636" t="s">
        <v>2836</v>
      </c>
      <c r="E53" s="643"/>
      <c r="F53" s="643"/>
      <c r="G53" s="643"/>
      <c r="H53" s="643"/>
      <c r="I53" s="644"/>
      <c r="J53" s="644"/>
      <c r="K53" s="644"/>
      <c r="L53" s="644"/>
      <c r="M53" s="644"/>
      <c r="N53" s="644"/>
      <c r="O53" s="644"/>
      <c r="P53" s="644"/>
      <c r="Q53" s="644"/>
      <c r="R53" s="644"/>
      <c r="S53" s="644"/>
      <c r="T53" s="644"/>
      <c r="U53" s="644"/>
      <c r="V53" s="644"/>
      <c r="W53" s="644"/>
      <c r="X53" s="644"/>
      <c r="Y53" s="644"/>
      <c r="Z53" s="644"/>
      <c r="AA53" s="644"/>
      <c r="AB53" s="644"/>
      <c r="AC53" s="644"/>
      <c r="AD53" s="644"/>
      <c r="AE53" s="644"/>
      <c r="AF53" s="644"/>
      <c r="AG53" s="644"/>
      <c r="AH53" s="644"/>
      <c r="AI53" s="644"/>
      <c r="AJ53" s="644"/>
      <c r="AK53" s="644"/>
      <c r="AL53" s="644"/>
      <c r="AM53" s="644"/>
      <c r="AN53" s="644"/>
      <c r="AO53" s="644"/>
      <c r="AP53" s="644"/>
      <c r="AQ53" s="644"/>
      <c r="AR53" s="644"/>
      <c r="AS53" s="644"/>
      <c r="AT53" s="644"/>
      <c r="AU53" s="644"/>
      <c r="AV53" s="644"/>
      <c r="AW53" s="644"/>
      <c r="AX53" s="644"/>
      <c r="AY53" s="644"/>
      <c r="AZ53" s="644"/>
      <c r="BA53" s="644"/>
      <c r="BB53" s="644"/>
      <c r="BC53" s="644"/>
      <c r="BD53" s="626"/>
      <c r="BE53" s="626"/>
      <c r="BF53" s="626"/>
      <c r="BG53" s="626"/>
      <c r="BH53" s="626"/>
      <c r="BI53" s="626"/>
      <c r="BJ53" s="643"/>
      <c r="BK53" s="643"/>
      <c r="BL53" s="1846"/>
      <c r="BM53" s="1846"/>
      <c r="BN53" s="1846"/>
      <c r="BO53" s="1846"/>
      <c r="BP53" s="1846"/>
      <c r="BQ53" s="2057"/>
      <c r="BR53" s="2057"/>
      <c r="BS53" s="2057"/>
      <c r="BT53" s="2057"/>
      <c r="BU53" s="643"/>
      <c r="BV53" s="643"/>
      <c r="BW53" s="2070"/>
      <c r="BX53" s="2070"/>
      <c r="BY53" s="2070"/>
      <c r="BZ53" s="2070"/>
      <c r="CA53" s="2070"/>
      <c r="CB53" s="2070"/>
      <c r="CC53" s="2070"/>
      <c r="CD53" s="2070"/>
      <c r="CE53" s="2070"/>
      <c r="CF53" s="2070"/>
      <c r="CG53" s="2070"/>
      <c r="CH53" s="2195"/>
    </row>
    <row r="54" spans="2:86" s="24" customFormat="1" ht="30" customHeight="1">
      <c r="B54" s="2194"/>
      <c r="C54" s="2070"/>
      <c r="D54" s="643"/>
      <c r="E54" s="643"/>
      <c r="F54" s="643"/>
      <c r="G54" s="643"/>
      <c r="H54" s="643"/>
      <c r="I54" s="644"/>
      <c r="J54" s="644"/>
      <c r="K54" s="644"/>
      <c r="L54" s="644"/>
      <c r="M54" s="644"/>
      <c r="N54" s="644"/>
      <c r="O54" s="644"/>
      <c r="P54" s="644"/>
      <c r="Q54" s="644"/>
      <c r="R54" s="644"/>
      <c r="S54" s="644"/>
      <c r="T54" s="644"/>
      <c r="U54" s="644"/>
      <c r="V54" s="644"/>
      <c r="W54" s="644"/>
      <c r="X54" s="644"/>
      <c r="Y54" s="644"/>
      <c r="Z54" s="644"/>
      <c r="AA54" s="644"/>
      <c r="AB54" s="644"/>
      <c r="AC54" s="644"/>
      <c r="AD54" s="644"/>
      <c r="AE54" s="644"/>
      <c r="AF54" s="644"/>
      <c r="AG54" s="644"/>
      <c r="AH54" s="644"/>
      <c r="AI54" s="644"/>
      <c r="AJ54" s="644"/>
      <c r="AK54" s="644"/>
      <c r="AL54" s="644"/>
      <c r="AM54" s="644"/>
      <c r="AN54" s="644"/>
      <c r="AO54" s="644"/>
      <c r="AP54" s="644"/>
      <c r="AQ54" s="644"/>
      <c r="AR54" s="644"/>
      <c r="AS54" s="644"/>
      <c r="AT54" s="644"/>
      <c r="AU54" s="644"/>
      <c r="AV54" s="644"/>
      <c r="AW54" s="644"/>
      <c r="AX54" s="644"/>
      <c r="AY54" s="644"/>
      <c r="AZ54" s="644"/>
      <c r="BA54" s="644"/>
      <c r="BB54" s="644"/>
      <c r="BC54" s="644"/>
      <c r="BD54" s="626"/>
      <c r="BE54" s="626"/>
      <c r="BF54" s="626"/>
      <c r="BG54" s="626"/>
      <c r="BH54" s="626"/>
      <c r="BI54" s="2222"/>
      <c r="BJ54" s="2114"/>
      <c r="BK54" s="2114"/>
      <c r="BL54" s="2070"/>
      <c r="BM54" s="648"/>
      <c r="BN54" s="648"/>
      <c r="BO54" s="648"/>
      <c r="BP54" s="648"/>
      <c r="BQ54" s="648"/>
      <c r="BR54" s="648"/>
      <c r="BS54" s="648"/>
      <c r="BT54" s="648"/>
      <c r="BU54" s="643"/>
      <c r="BV54" s="643"/>
      <c r="BW54" s="2070"/>
      <c r="BX54" s="2070"/>
      <c r="BY54" s="2070"/>
      <c r="BZ54" s="2070"/>
      <c r="CA54" s="2070"/>
      <c r="CB54" s="2070"/>
      <c r="CC54" s="2070"/>
      <c r="CD54" s="4039">
        <v>3500</v>
      </c>
      <c r="CE54" s="4039"/>
      <c r="CF54" s="4039"/>
      <c r="CG54" s="2070"/>
      <c r="CH54" s="2195"/>
    </row>
    <row r="55" spans="2:86" s="24" customFormat="1" ht="30" customHeight="1">
      <c r="B55" s="2194"/>
      <c r="C55" s="2070"/>
      <c r="D55" s="644" t="s">
        <v>6</v>
      </c>
      <c r="E55" s="643"/>
      <c r="F55" s="644" t="s">
        <v>235</v>
      </c>
      <c r="H55" s="644"/>
      <c r="I55" s="644"/>
      <c r="J55" s="644"/>
      <c r="K55" s="644"/>
      <c r="L55" s="644"/>
      <c r="M55" s="644"/>
      <c r="N55" s="644"/>
      <c r="O55" s="644"/>
      <c r="P55" s="644"/>
      <c r="Q55" s="644"/>
      <c r="R55" s="644"/>
      <c r="S55" s="644"/>
      <c r="T55" s="644"/>
      <c r="U55" s="644"/>
      <c r="V55" s="644"/>
      <c r="W55" s="644"/>
      <c r="X55" s="644"/>
      <c r="Y55" s="644"/>
      <c r="Z55" s="644"/>
      <c r="AA55" s="644"/>
      <c r="AB55" s="644"/>
      <c r="AC55" s="644"/>
      <c r="AD55" s="644"/>
      <c r="AE55" s="644"/>
      <c r="AF55" s="644"/>
      <c r="AG55" s="644"/>
      <c r="AH55" s="644"/>
      <c r="AI55" s="644"/>
      <c r="AJ55" s="644"/>
      <c r="AK55" s="644"/>
      <c r="AL55" s="644"/>
      <c r="AM55" s="644"/>
      <c r="AN55" s="644"/>
      <c r="AO55" s="644"/>
      <c r="AP55" s="644"/>
      <c r="AQ55" s="644"/>
      <c r="AR55" s="644"/>
      <c r="AS55" s="644"/>
      <c r="AT55" s="644"/>
      <c r="AU55" s="644"/>
      <c r="AV55" s="644"/>
      <c r="AW55" s="644"/>
      <c r="AX55" s="644"/>
      <c r="AY55" s="644"/>
      <c r="AZ55" s="644"/>
      <c r="BA55" s="644"/>
      <c r="BB55" s="644"/>
      <c r="BC55" s="644"/>
      <c r="BD55" s="632"/>
      <c r="BE55" s="632"/>
      <c r="BF55" s="632"/>
      <c r="BG55" s="632"/>
      <c r="BH55" s="632"/>
      <c r="BI55" s="2114"/>
      <c r="BJ55" s="2114"/>
      <c r="BK55" s="2114"/>
      <c r="BL55" s="648"/>
      <c r="BM55" s="648"/>
      <c r="BN55" s="648"/>
      <c r="BO55" s="648"/>
      <c r="BP55" s="648"/>
      <c r="BQ55" s="648"/>
      <c r="BR55" s="648"/>
      <c r="BS55" s="648"/>
      <c r="BT55" s="648"/>
      <c r="BU55" s="2068"/>
      <c r="BV55" s="2068"/>
      <c r="BW55" s="2070"/>
      <c r="BX55" s="2070"/>
      <c r="BY55" s="2070"/>
      <c r="BZ55" s="2070"/>
      <c r="CA55" s="2070"/>
      <c r="CB55" s="4037">
        <v>29</v>
      </c>
      <c r="CC55" s="4038"/>
      <c r="CD55" s="4031"/>
      <c r="CE55" s="4032"/>
      <c r="CF55" s="4033"/>
      <c r="CG55" s="2070"/>
      <c r="CH55" s="2195"/>
    </row>
    <row r="56" spans="2:86" s="24" customFormat="1" ht="30" customHeight="1">
      <c r="B56" s="2194"/>
      <c r="C56" s="2070"/>
      <c r="D56" s="643"/>
      <c r="E56" s="643"/>
      <c r="F56" s="636" t="s">
        <v>2837</v>
      </c>
      <c r="G56" s="644"/>
      <c r="H56" s="644"/>
      <c r="I56" s="697"/>
      <c r="J56" s="697"/>
      <c r="K56" s="697"/>
      <c r="L56" s="697"/>
      <c r="M56" s="697"/>
      <c r="N56" s="697"/>
      <c r="O56" s="697"/>
      <c r="P56" s="697"/>
      <c r="Q56" s="697"/>
      <c r="R56" s="697"/>
      <c r="S56" s="697"/>
      <c r="T56" s="697"/>
      <c r="U56" s="697"/>
      <c r="V56" s="697"/>
      <c r="W56" s="697"/>
      <c r="X56" s="697"/>
      <c r="Y56" s="697"/>
      <c r="Z56" s="697"/>
      <c r="AA56" s="697"/>
      <c r="AB56" s="697"/>
      <c r="AC56" s="697"/>
      <c r="AD56" s="697"/>
      <c r="AE56" s="697"/>
      <c r="AF56" s="697"/>
      <c r="AG56" s="697"/>
      <c r="AH56" s="697"/>
      <c r="AI56" s="697"/>
      <c r="AJ56" s="697"/>
      <c r="AK56" s="697"/>
      <c r="AL56" s="697"/>
      <c r="AM56" s="697"/>
      <c r="AN56" s="697"/>
      <c r="AO56" s="697"/>
      <c r="AP56" s="697"/>
      <c r="AQ56" s="697"/>
      <c r="AR56" s="697"/>
      <c r="AS56" s="697"/>
      <c r="AT56" s="644"/>
      <c r="AU56" s="644"/>
      <c r="AV56" s="644"/>
      <c r="AW56" s="644"/>
      <c r="AX56" s="644"/>
      <c r="AY56" s="644"/>
      <c r="AZ56" s="644"/>
      <c r="BA56" s="644"/>
      <c r="BB56" s="644"/>
      <c r="BC56" s="644"/>
      <c r="BD56" s="632"/>
      <c r="BE56" s="632"/>
      <c r="BF56" s="632"/>
      <c r="BG56" s="632"/>
      <c r="BH56" s="632"/>
      <c r="BI56" s="632"/>
      <c r="BJ56" s="2059"/>
      <c r="BK56" s="2059"/>
      <c r="BL56" s="643"/>
      <c r="BM56" s="643"/>
      <c r="BN56" s="643"/>
      <c r="BO56" s="643"/>
      <c r="BP56" s="643"/>
      <c r="BQ56" s="643"/>
      <c r="BR56" s="643"/>
      <c r="BS56" s="643"/>
      <c r="BT56" s="643"/>
      <c r="BU56" s="643"/>
      <c r="BV56" s="2068"/>
      <c r="BW56" s="2070"/>
      <c r="BX56" s="2070"/>
      <c r="BY56" s="2070"/>
      <c r="BZ56" s="2070"/>
      <c r="CA56" s="2070"/>
      <c r="CB56" s="4037"/>
      <c r="CC56" s="4038"/>
      <c r="CD56" s="4034"/>
      <c r="CE56" s="4035"/>
      <c r="CF56" s="4036"/>
      <c r="CG56" s="2070"/>
      <c r="CH56" s="2195"/>
    </row>
    <row r="57" spans="2:86" s="24" customFormat="1" ht="30" customHeight="1">
      <c r="B57" s="2194"/>
      <c r="C57" s="2070"/>
      <c r="D57" s="643"/>
      <c r="E57" s="643"/>
      <c r="F57" s="644"/>
      <c r="G57" s="644"/>
      <c r="H57" s="644"/>
      <c r="I57" s="644"/>
      <c r="J57" s="644"/>
      <c r="K57" s="644"/>
      <c r="L57" s="644"/>
      <c r="M57" s="644"/>
      <c r="N57" s="644"/>
      <c r="O57" s="644"/>
      <c r="P57" s="644"/>
      <c r="Q57" s="644"/>
      <c r="R57" s="644"/>
      <c r="S57" s="644"/>
      <c r="T57" s="644"/>
      <c r="U57" s="644"/>
      <c r="V57" s="644"/>
      <c r="W57" s="644"/>
      <c r="X57" s="644"/>
      <c r="Y57" s="644"/>
      <c r="Z57" s="644"/>
      <c r="AA57" s="644"/>
      <c r="AB57" s="644"/>
      <c r="AC57" s="644"/>
      <c r="AD57" s="644"/>
      <c r="AE57" s="644"/>
      <c r="AF57" s="644"/>
      <c r="AG57" s="644"/>
      <c r="AH57" s="644"/>
      <c r="AI57" s="644"/>
      <c r="AJ57" s="644"/>
      <c r="AK57" s="644"/>
      <c r="AL57" s="644"/>
      <c r="AM57" s="644"/>
      <c r="AN57" s="644"/>
      <c r="AO57" s="644"/>
      <c r="AP57" s="644"/>
      <c r="AQ57" s="644"/>
      <c r="AR57" s="644"/>
      <c r="AS57" s="644"/>
      <c r="AT57" s="644"/>
      <c r="AU57" s="644"/>
      <c r="AV57" s="644"/>
      <c r="AW57" s="644"/>
      <c r="AX57" s="644"/>
      <c r="AY57" s="644"/>
      <c r="AZ57" s="644"/>
      <c r="BA57" s="644"/>
      <c r="BB57" s="644"/>
      <c r="BC57" s="644"/>
      <c r="BD57" s="644"/>
      <c r="BE57" s="644"/>
      <c r="BF57" s="644"/>
      <c r="BG57" s="644"/>
      <c r="BH57" s="2200"/>
      <c r="BI57" s="2222"/>
      <c r="BJ57" s="2114"/>
      <c r="BK57" s="2114"/>
      <c r="BL57" s="2070"/>
      <c r="BM57" s="648"/>
      <c r="BN57" s="648"/>
      <c r="BO57" s="648"/>
      <c r="BP57" s="648"/>
      <c r="BQ57" s="648"/>
      <c r="BR57" s="648"/>
      <c r="BS57" s="648"/>
      <c r="BT57" s="648"/>
      <c r="BU57" s="2063"/>
      <c r="BV57" s="2059"/>
      <c r="BW57" s="2070"/>
      <c r="BX57" s="2070"/>
      <c r="BY57" s="2070"/>
      <c r="BZ57" s="2070"/>
      <c r="CA57" s="2070"/>
      <c r="CB57" s="2070"/>
      <c r="CC57" s="2070"/>
      <c r="CD57" s="2070"/>
      <c r="CE57" s="2070"/>
      <c r="CF57" s="2070"/>
      <c r="CG57" s="2070"/>
      <c r="CH57" s="2195"/>
    </row>
    <row r="58" spans="2:86" s="24" customFormat="1" ht="30" customHeight="1">
      <c r="B58" s="2194"/>
      <c r="C58" s="2070"/>
      <c r="D58" s="644" t="s">
        <v>7</v>
      </c>
      <c r="E58" s="643"/>
      <c r="F58" s="644" t="s">
        <v>2838</v>
      </c>
      <c r="G58" s="644"/>
      <c r="H58" s="644"/>
      <c r="I58" s="644"/>
      <c r="J58" s="644"/>
      <c r="K58" s="644"/>
      <c r="L58" s="644"/>
      <c r="M58" s="644"/>
      <c r="N58" s="644"/>
      <c r="O58" s="644"/>
      <c r="P58" s="644"/>
      <c r="Q58" s="644"/>
      <c r="R58" s="644"/>
      <c r="S58" s="644"/>
      <c r="T58" s="644"/>
      <c r="U58" s="644"/>
      <c r="V58" s="644"/>
      <c r="W58" s="644"/>
      <c r="X58" s="644"/>
      <c r="Y58" s="644"/>
      <c r="Z58" s="644"/>
      <c r="AA58" s="644"/>
      <c r="AB58" s="644"/>
      <c r="AC58" s="644"/>
      <c r="AD58" s="644"/>
      <c r="AE58" s="644"/>
      <c r="AF58" s="644"/>
      <c r="AG58" s="644"/>
      <c r="AH58" s="644"/>
      <c r="AI58" s="644"/>
      <c r="AJ58" s="644"/>
      <c r="AK58" s="644"/>
      <c r="AL58" s="644"/>
      <c r="AM58" s="644"/>
      <c r="AN58" s="644"/>
      <c r="AO58" s="644"/>
      <c r="AP58" s="644"/>
      <c r="AQ58" s="644"/>
      <c r="AR58" s="644"/>
      <c r="AS58" s="644"/>
      <c r="AT58" s="644"/>
      <c r="AU58" s="644"/>
      <c r="AV58" s="644"/>
      <c r="AW58" s="644"/>
      <c r="AX58" s="644"/>
      <c r="AY58" s="644"/>
      <c r="AZ58" s="644"/>
      <c r="BA58" s="644"/>
      <c r="BB58" s="644"/>
      <c r="BC58" s="644"/>
      <c r="BD58" s="644"/>
      <c r="BE58" s="644"/>
      <c r="BF58" s="644"/>
      <c r="BG58" s="644"/>
      <c r="BH58" s="2200"/>
      <c r="BI58" s="2114"/>
      <c r="BJ58" s="2114"/>
      <c r="BK58" s="2114"/>
      <c r="BL58" s="648"/>
      <c r="BM58" s="648"/>
      <c r="BN58" s="648"/>
      <c r="BO58" s="648"/>
      <c r="BP58" s="648"/>
      <c r="BQ58" s="648"/>
      <c r="BR58" s="648"/>
      <c r="BS58" s="648"/>
      <c r="BT58" s="648"/>
      <c r="BU58" s="2063"/>
      <c r="BV58" s="2059"/>
      <c r="BW58" s="2070"/>
      <c r="BX58" s="2070"/>
      <c r="BY58" s="2070"/>
      <c r="BZ58" s="2070"/>
      <c r="CA58" s="2070"/>
      <c r="CB58" s="4037">
        <v>30</v>
      </c>
      <c r="CC58" s="4038"/>
      <c r="CD58" s="4031"/>
      <c r="CE58" s="4032"/>
      <c r="CF58" s="4033"/>
      <c r="CG58" s="2070"/>
      <c r="CH58" s="2195"/>
    </row>
    <row r="59" spans="2:86" s="24" customFormat="1" ht="30" customHeight="1">
      <c r="B59" s="2194"/>
      <c r="C59" s="2070"/>
      <c r="D59" s="643"/>
      <c r="E59" s="643"/>
      <c r="F59" s="636" t="s">
        <v>2839</v>
      </c>
      <c r="G59" s="644"/>
      <c r="H59" s="644"/>
      <c r="I59" s="697"/>
      <c r="J59" s="697"/>
      <c r="K59" s="697"/>
      <c r="L59" s="697"/>
      <c r="M59" s="697"/>
      <c r="N59" s="697"/>
      <c r="O59" s="697"/>
      <c r="P59" s="697"/>
      <c r="Q59" s="697"/>
      <c r="R59" s="697"/>
      <c r="S59" s="697"/>
      <c r="T59" s="697"/>
      <c r="U59" s="697"/>
      <c r="V59" s="697"/>
      <c r="W59" s="697"/>
      <c r="X59" s="697"/>
      <c r="Y59" s="697"/>
      <c r="Z59" s="697"/>
      <c r="AA59" s="697"/>
      <c r="AB59" s="697"/>
      <c r="AC59" s="697"/>
      <c r="AD59" s="697"/>
      <c r="AE59" s="697"/>
      <c r="AF59" s="697"/>
      <c r="AG59" s="697"/>
      <c r="AH59" s="697"/>
      <c r="AI59" s="697"/>
      <c r="AJ59" s="697"/>
      <c r="AK59" s="697"/>
      <c r="AL59" s="697"/>
      <c r="AM59" s="697"/>
      <c r="AN59" s="697"/>
      <c r="AO59" s="697"/>
      <c r="AP59" s="697"/>
      <c r="AQ59" s="697"/>
      <c r="AR59" s="697"/>
      <c r="AS59" s="697"/>
      <c r="AT59" s="644"/>
      <c r="AU59" s="644"/>
      <c r="AV59" s="644"/>
      <c r="AW59" s="644"/>
      <c r="AX59" s="644"/>
      <c r="AY59" s="644"/>
      <c r="AZ59" s="644"/>
      <c r="BA59" s="644"/>
      <c r="BB59" s="644"/>
      <c r="BC59" s="644"/>
      <c r="BD59" s="644"/>
      <c r="BE59" s="644"/>
      <c r="BF59" s="644"/>
      <c r="BG59" s="644"/>
      <c r="BH59" s="2200"/>
      <c r="BI59" s="2200"/>
      <c r="BJ59" s="2068"/>
      <c r="BK59" s="2068"/>
      <c r="BL59" s="643"/>
      <c r="BM59" s="643"/>
      <c r="BN59" s="643"/>
      <c r="BO59" s="643"/>
      <c r="BP59" s="643"/>
      <c r="BQ59" s="643"/>
      <c r="BR59" s="643"/>
      <c r="BS59" s="643"/>
      <c r="BT59" s="643"/>
      <c r="BU59" s="2059"/>
      <c r="BV59" s="2059"/>
      <c r="BW59" s="2070"/>
      <c r="BX59" s="2070"/>
      <c r="BY59" s="2070"/>
      <c r="BZ59" s="2070"/>
      <c r="CA59" s="2070"/>
      <c r="CB59" s="4037"/>
      <c r="CC59" s="4038"/>
      <c r="CD59" s="4034"/>
      <c r="CE59" s="4035"/>
      <c r="CF59" s="4036"/>
      <c r="CG59" s="2070"/>
      <c r="CH59" s="2195"/>
    </row>
    <row r="60" spans="2:86" s="24" customFormat="1" ht="30" customHeight="1">
      <c r="B60" s="2194"/>
      <c r="C60" s="2070"/>
      <c r="D60" s="643"/>
      <c r="E60" s="643"/>
      <c r="F60" s="644"/>
      <c r="G60" s="644"/>
      <c r="H60" s="644"/>
      <c r="I60" s="644"/>
      <c r="J60" s="644"/>
      <c r="K60" s="644"/>
      <c r="L60" s="644"/>
      <c r="M60" s="644"/>
      <c r="N60" s="644"/>
      <c r="O60" s="644"/>
      <c r="P60" s="644"/>
      <c r="Q60" s="644"/>
      <c r="R60" s="644"/>
      <c r="S60" s="644"/>
      <c r="T60" s="644"/>
      <c r="U60" s="644"/>
      <c r="V60" s="644"/>
      <c r="W60" s="644"/>
      <c r="X60" s="644"/>
      <c r="Y60" s="644"/>
      <c r="Z60" s="644"/>
      <c r="AA60" s="644"/>
      <c r="AB60" s="644"/>
      <c r="AC60" s="644"/>
      <c r="AD60" s="644"/>
      <c r="AE60" s="644"/>
      <c r="AF60" s="644"/>
      <c r="AG60" s="644"/>
      <c r="AH60" s="644"/>
      <c r="AI60" s="644"/>
      <c r="AJ60" s="644"/>
      <c r="AK60" s="644"/>
      <c r="AL60" s="644"/>
      <c r="AM60" s="644"/>
      <c r="AN60" s="644"/>
      <c r="AO60" s="644"/>
      <c r="AP60" s="644"/>
      <c r="AQ60" s="644"/>
      <c r="AR60" s="644"/>
      <c r="AS60" s="644"/>
      <c r="AT60" s="644"/>
      <c r="AU60" s="644"/>
      <c r="AV60" s="644"/>
      <c r="AW60" s="644"/>
      <c r="AX60" s="644"/>
      <c r="AY60" s="644"/>
      <c r="AZ60" s="644"/>
      <c r="BA60" s="644"/>
      <c r="BB60" s="644"/>
      <c r="BC60" s="644"/>
      <c r="BD60" s="644"/>
      <c r="BE60" s="644"/>
      <c r="BF60" s="644"/>
      <c r="BG60" s="644"/>
      <c r="BH60" s="2200"/>
      <c r="BI60" s="2222"/>
      <c r="BJ60" s="2114"/>
      <c r="BK60" s="2114"/>
      <c r="BL60" s="2070"/>
      <c r="BM60" s="648"/>
      <c r="BN60" s="648"/>
      <c r="BO60" s="648"/>
      <c r="BP60" s="648"/>
      <c r="BQ60" s="648"/>
      <c r="BR60" s="648"/>
      <c r="BS60" s="648"/>
      <c r="BT60" s="648"/>
      <c r="BU60" s="2059"/>
      <c r="BV60" s="2059"/>
      <c r="BW60" s="2070"/>
      <c r="BX60" s="2070"/>
      <c r="BY60" s="2070"/>
      <c r="BZ60" s="2070"/>
      <c r="CA60" s="2070"/>
      <c r="CB60" s="2070"/>
      <c r="CC60" s="2070"/>
      <c r="CD60" s="2070"/>
      <c r="CE60" s="2070"/>
      <c r="CF60" s="2070"/>
      <c r="CG60" s="2070"/>
      <c r="CH60" s="2195"/>
    </row>
    <row r="61" spans="2:86" s="24" customFormat="1" ht="30" customHeight="1">
      <c r="B61" s="2194"/>
      <c r="C61" s="2070"/>
      <c r="D61" s="644" t="s">
        <v>8</v>
      </c>
      <c r="E61" s="2070"/>
      <c r="F61" s="2070" t="s">
        <v>2840</v>
      </c>
      <c r="G61" s="2070"/>
      <c r="H61" s="2070"/>
      <c r="I61" s="644"/>
      <c r="J61" s="644"/>
      <c r="K61" s="644"/>
      <c r="L61" s="644"/>
      <c r="M61" s="644"/>
      <c r="N61" s="644"/>
      <c r="O61" s="644"/>
      <c r="P61" s="644"/>
      <c r="Q61" s="644"/>
      <c r="R61" s="644"/>
      <c r="S61" s="644"/>
      <c r="T61" s="644"/>
      <c r="U61" s="644"/>
      <c r="V61" s="644"/>
      <c r="W61" s="644"/>
      <c r="X61" s="644"/>
      <c r="Y61" s="644"/>
      <c r="Z61" s="644"/>
      <c r="AA61" s="644"/>
      <c r="AB61" s="644"/>
      <c r="AC61" s="644"/>
      <c r="AD61" s="644"/>
      <c r="AE61" s="644"/>
      <c r="AF61" s="644"/>
      <c r="AG61" s="644"/>
      <c r="AH61" s="644"/>
      <c r="AI61" s="644"/>
      <c r="AJ61" s="644"/>
      <c r="AK61" s="644"/>
      <c r="AL61" s="644"/>
      <c r="AM61" s="644"/>
      <c r="AN61" s="644"/>
      <c r="AO61" s="644"/>
      <c r="AP61" s="644"/>
      <c r="AQ61" s="644"/>
      <c r="AR61" s="644"/>
      <c r="AS61" s="644"/>
      <c r="AT61" s="644"/>
      <c r="AU61" s="644"/>
      <c r="AV61" s="644"/>
      <c r="AW61" s="644"/>
      <c r="AX61" s="644"/>
      <c r="AY61" s="644"/>
      <c r="AZ61" s="644"/>
      <c r="BA61" s="644"/>
      <c r="BB61" s="644"/>
      <c r="BC61" s="644"/>
      <c r="BD61" s="2200"/>
      <c r="BE61" s="2200"/>
      <c r="BF61" s="2200"/>
      <c r="BG61" s="2200"/>
      <c r="BH61" s="2200"/>
      <c r="BI61" s="2114"/>
      <c r="BJ61" s="2114"/>
      <c r="BK61" s="2114"/>
      <c r="BL61" s="648"/>
      <c r="BM61" s="648"/>
      <c r="BN61" s="648"/>
      <c r="BO61" s="648"/>
      <c r="BP61" s="648"/>
      <c r="BQ61" s="648"/>
      <c r="BR61" s="648"/>
      <c r="BS61" s="648"/>
      <c r="BT61" s="648"/>
      <c r="BU61" s="2059"/>
      <c r="BV61" s="2059"/>
      <c r="BW61" s="2070"/>
      <c r="BX61" s="2070"/>
      <c r="BY61" s="2070"/>
      <c r="BZ61" s="2070"/>
      <c r="CA61" s="2070"/>
      <c r="CB61" s="4037">
        <v>31</v>
      </c>
      <c r="CC61" s="4038"/>
      <c r="CD61" s="4031"/>
      <c r="CE61" s="4032"/>
      <c r="CF61" s="4033"/>
      <c r="CG61" s="2070"/>
      <c r="CH61" s="2195"/>
    </row>
    <row r="62" spans="2:86" s="24" customFormat="1" ht="30" customHeight="1">
      <c r="B62" s="2194"/>
      <c r="C62" s="2070"/>
      <c r="D62" s="2070"/>
      <c r="E62" s="2070"/>
      <c r="F62" s="2189" t="s">
        <v>2841</v>
      </c>
      <c r="G62" s="2070"/>
      <c r="H62" s="2070"/>
      <c r="I62" s="697"/>
      <c r="J62" s="697"/>
      <c r="K62" s="697"/>
      <c r="L62" s="697"/>
      <c r="M62" s="697"/>
      <c r="N62" s="697"/>
      <c r="O62" s="697"/>
      <c r="P62" s="697"/>
      <c r="Q62" s="697"/>
      <c r="R62" s="697"/>
      <c r="S62" s="697"/>
      <c r="T62" s="697"/>
      <c r="U62" s="697"/>
      <c r="V62" s="2201"/>
      <c r="W62" s="2201"/>
      <c r="X62" s="2201"/>
      <c r="Y62" s="2201"/>
      <c r="Z62" s="2201"/>
      <c r="AA62" s="2201"/>
      <c r="AB62" s="2201"/>
      <c r="AC62" s="2201"/>
      <c r="AD62" s="2201"/>
      <c r="AE62" s="2201"/>
      <c r="AF62" s="2201"/>
      <c r="AG62" s="2201"/>
      <c r="AH62" s="2201"/>
      <c r="AI62" s="2201"/>
      <c r="AJ62" s="2201"/>
      <c r="AK62" s="2201"/>
      <c r="AL62" s="2201"/>
      <c r="AM62" s="2201"/>
      <c r="AN62" s="2201"/>
      <c r="AO62" s="2201"/>
      <c r="AP62" s="2201"/>
      <c r="AQ62" s="2201"/>
      <c r="AR62" s="2201"/>
      <c r="AS62" s="2201"/>
      <c r="AT62" s="2200"/>
      <c r="AU62" s="2200"/>
      <c r="AV62" s="2200"/>
      <c r="AW62" s="2200"/>
      <c r="AX62" s="2200"/>
      <c r="AY62" s="2200"/>
      <c r="AZ62" s="2200"/>
      <c r="BA62" s="2200"/>
      <c r="BB62" s="2200"/>
      <c r="BC62" s="2200"/>
      <c r="BD62" s="2200"/>
      <c r="BE62" s="2200"/>
      <c r="BF62" s="2200"/>
      <c r="BG62" s="2200"/>
      <c r="BH62" s="2200"/>
      <c r="BI62" s="2200"/>
      <c r="BJ62" s="2068"/>
      <c r="BK62" s="2068"/>
      <c r="BL62" s="2068"/>
      <c r="BM62" s="2068"/>
      <c r="BN62" s="2068"/>
      <c r="BO62" s="2068"/>
      <c r="BP62" s="2068"/>
      <c r="BQ62" s="2068"/>
      <c r="BR62" s="2068"/>
      <c r="BS62" s="2068"/>
      <c r="BT62" s="2068"/>
      <c r="BU62" s="2059"/>
      <c r="BV62" s="2059"/>
      <c r="BW62" s="2070"/>
      <c r="BX62" s="2070"/>
      <c r="BY62" s="2070"/>
      <c r="BZ62" s="2070"/>
      <c r="CA62" s="2070"/>
      <c r="CB62" s="4037"/>
      <c r="CC62" s="4038"/>
      <c r="CD62" s="4034"/>
      <c r="CE62" s="4035"/>
      <c r="CF62" s="4036"/>
      <c r="CG62" s="2070"/>
      <c r="CH62" s="2195"/>
    </row>
    <row r="63" spans="2:86" s="24" customFormat="1" ht="30" customHeight="1">
      <c r="B63" s="2194"/>
      <c r="C63" s="2070"/>
      <c r="D63" s="2070"/>
      <c r="E63" s="2070"/>
      <c r="F63" s="2070"/>
      <c r="G63" s="2070"/>
      <c r="H63" s="2070"/>
      <c r="I63" s="644"/>
      <c r="J63" s="644"/>
      <c r="K63" s="644"/>
      <c r="L63" s="644"/>
      <c r="M63" s="644"/>
      <c r="N63" s="644"/>
      <c r="O63" s="644"/>
      <c r="P63" s="644"/>
      <c r="Q63" s="644"/>
      <c r="R63" s="644"/>
      <c r="S63" s="644"/>
      <c r="T63" s="644"/>
      <c r="U63" s="644"/>
      <c r="V63" s="644"/>
      <c r="W63" s="644"/>
      <c r="X63" s="644"/>
      <c r="Y63" s="644"/>
      <c r="Z63" s="644"/>
      <c r="AA63" s="644"/>
      <c r="AB63" s="644"/>
      <c r="AC63" s="644"/>
      <c r="AD63" s="644"/>
      <c r="AE63" s="644"/>
      <c r="AF63" s="644"/>
      <c r="AG63" s="644"/>
      <c r="AH63" s="644"/>
      <c r="AI63" s="644"/>
      <c r="AJ63" s="644"/>
      <c r="AK63" s="644"/>
      <c r="AL63" s="644"/>
      <c r="AM63" s="644"/>
      <c r="AN63" s="644"/>
      <c r="AO63" s="644"/>
      <c r="AP63" s="644"/>
      <c r="AQ63" s="644"/>
      <c r="AR63" s="644"/>
      <c r="AS63" s="644"/>
      <c r="AT63" s="644"/>
      <c r="AU63" s="644"/>
      <c r="AV63" s="644"/>
      <c r="AW63" s="644"/>
      <c r="AX63" s="644"/>
      <c r="AY63" s="644"/>
      <c r="AZ63" s="644"/>
      <c r="BA63" s="644"/>
      <c r="BB63" s="644"/>
      <c r="BC63" s="644"/>
      <c r="BD63" s="626"/>
      <c r="BE63" s="626"/>
      <c r="BF63" s="626"/>
      <c r="BG63" s="626"/>
      <c r="BH63" s="626"/>
      <c r="BI63" s="2222"/>
      <c r="BJ63" s="2114"/>
      <c r="BK63" s="2114"/>
      <c r="BL63" s="2070"/>
      <c r="BM63" s="648"/>
      <c r="BN63" s="648"/>
      <c r="BO63" s="648"/>
      <c r="BP63" s="648"/>
      <c r="BQ63" s="648"/>
      <c r="BR63" s="648"/>
      <c r="BS63" s="648"/>
      <c r="BT63" s="648"/>
      <c r="BU63" s="643"/>
      <c r="BV63" s="643"/>
      <c r="BW63" s="2070"/>
      <c r="BX63" s="2070"/>
      <c r="BY63" s="2070"/>
      <c r="BZ63" s="2070"/>
      <c r="CA63" s="2070"/>
      <c r="CB63" s="2070"/>
      <c r="CC63" s="2070"/>
      <c r="CD63" s="2070"/>
      <c r="CE63" s="2070"/>
      <c r="CF63" s="2070"/>
      <c r="CG63" s="2070"/>
      <c r="CH63" s="2195"/>
    </row>
    <row r="64" spans="2:86" s="24" customFormat="1" ht="30" customHeight="1">
      <c r="B64" s="2194"/>
      <c r="C64" s="2211"/>
      <c r="D64" s="644" t="s">
        <v>9</v>
      </c>
      <c r="E64" s="2211"/>
      <c r="F64" s="644" t="s">
        <v>2850</v>
      </c>
      <c r="G64" s="2211"/>
      <c r="H64" s="2211"/>
      <c r="I64" s="644"/>
      <c r="J64" s="644"/>
      <c r="K64" s="644"/>
      <c r="L64" s="644"/>
      <c r="M64" s="644"/>
      <c r="N64" s="644"/>
      <c r="O64" s="644"/>
      <c r="P64" s="644"/>
      <c r="Q64" s="644"/>
      <c r="R64" s="644"/>
      <c r="S64" s="644"/>
      <c r="T64" s="644"/>
      <c r="U64" s="644"/>
      <c r="V64" s="644"/>
      <c r="W64" s="644"/>
      <c r="X64" s="644"/>
      <c r="Y64" s="644"/>
      <c r="Z64" s="644"/>
      <c r="AA64" s="644"/>
      <c r="AB64" s="644"/>
      <c r="AC64" s="644"/>
      <c r="AD64" s="644"/>
      <c r="AE64" s="644"/>
      <c r="AF64" s="644"/>
      <c r="AG64" s="644"/>
      <c r="AH64" s="644"/>
      <c r="AI64" s="644"/>
      <c r="AJ64" s="644"/>
      <c r="AK64" s="644"/>
      <c r="AL64" s="644"/>
      <c r="AM64" s="644"/>
      <c r="AN64" s="644"/>
      <c r="AO64" s="644"/>
      <c r="AP64" s="644"/>
      <c r="AQ64" s="644"/>
      <c r="AR64" s="644"/>
      <c r="AS64" s="644"/>
      <c r="AT64" s="644"/>
      <c r="AU64" s="644"/>
      <c r="AV64" s="644"/>
      <c r="AW64" s="644"/>
      <c r="AX64" s="644"/>
      <c r="AY64" s="644"/>
      <c r="AZ64" s="644"/>
      <c r="BA64" s="644"/>
      <c r="BB64" s="644"/>
      <c r="BC64" s="644"/>
      <c r="BD64" s="632"/>
      <c r="BE64" s="632"/>
      <c r="BF64" s="632"/>
      <c r="BG64" s="632"/>
      <c r="BH64" s="632"/>
      <c r="BI64" s="2114"/>
      <c r="BJ64" s="2114"/>
      <c r="BK64" s="2114"/>
      <c r="BL64" s="648"/>
      <c r="BM64" s="648"/>
      <c r="BN64" s="648"/>
      <c r="BO64" s="648"/>
      <c r="BP64" s="648"/>
      <c r="BQ64" s="648"/>
      <c r="BR64" s="648"/>
      <c r="BS64" s="648"/>
      <c r="BT64" s="648"/>
      <c r="BU64" s="2068"/>
      <c r="BV64" s="2068"/>
      <c r="BW64" s="2070"/>
      <c r="BX64" s="2070"/>
      <c r="BY64" s="2070"/>
      <c r="BZ64" s="2070"/>
      <c r="CA64" s="2070"/>
      <c r="CB64" s="4037">
        <v>32</v>
      </c>
      <c r="CC64" s="4038"/>
      <c r="CD64" s="4031"/>
      <c r="CE64" s="4032"/>
      <c r="CF64" s="4033"/>
      <c r="CG64" s="2070"/>
      <c r="CH64" s="2195"/>
    </row>
    <row r="65" spans="2:86" s="24" customFormat="1" ht="30" customHeight="1">
      <c r="B65" s="2194"/>
      <c r="C65" s="2211"/>
      <c r="D65" s="2211"/>
      <c r="E65" s="2211"/>
      <c r="F65" s="644" t="s">
        <v>2851</v>
      </c>
      <c r="G65" s="2211"/>
      <c r="H65" s="2211"/>
      <c r="I65" s="697"/>
      <c r="J65" s="697"/>
      <c r="K65" s="697"/>
      <c r="L65" s="697"/>
      <c r="M65" s="697"/>
      <c r="N65" s="697"/>
      <c r="O65" s="697"/>
      <c r="P65" s="697"/>
      <c r="Q65" s="697"/>
      <c r="R65" s="697"/>
      <c r="S65" s="697"/>
      <c r="T65" s="697"/>
      <c r="U65" s="697"/>
      <c r="V65" s="697"/>
      <c r="W65" s="697"/>
      <c r="X65" s="697"/>
      <c r="Y65" s="697"/>
      <c r="Z65" s="697"/>
      <c r="AA65" s="697"/>
      <c r="AB65" s="697"/>
      <c r="AC65" s="697"/>
      <c r="AD65" s="697"/>
      <c r="AE65" s="697"/>
      <c r="AF65" s="697"/>
      <c r="AG65" s="697"/>
      <c r="AH65" s="697"/>
      <c r="AI65" s="697"/>
      <c r="AJ65" s="697"/>
      <c r="AK65" s="697"/>
      <c r="AL65" s="697"/>
      <c r="AM65" s="697"/>
      <c r="AN65" s="697"/>
      <c r="AO65" s="697"/>
      <c r="AP65" s="697"/>
      <c r="AQ65" s="697"/>
      <c r="AR65" s="697"/>
      <c r="AS65" s="697"/>
      <c r="AT65" s="644"/>
      <c r="AU65" s="644"/>
      <c r="AV65" s="644"/>
      <c r="AW65" s="644"/>
      <c r="AX65" s="644"/>
      <c r="AY65" s="644"/>
      <c r="AZ65" s="644"/>
      <c r="BA65" s="644"/>
      <c r="BB65" s="644"/>
      <c r="BC65" s="644"/>
      <c r="BD65" s="632"/>
      <c r="BE65" s="632"/>
      <c r="BF65" s="632"/>
      <c r="BG65" s="632"/>
      <c r="BH65" s="632"/>
      <c r="BI65" s="632"/>
      <c r="BJ65" s="2059"/>
      <c r="BK65" s="2059"/>
      <c r="BL65" s="643"/>
      <c r="BM65" s="643"/>
      <c r="BN65" s="643"/>
      <c r="BO65" s="643"/>
      <c r="BP65" s="643"/>
      <c r="BQ65" s="643"/>
      <c r="BR65" s="643"/>
      <c r="BS65" s="643"/>
      <c r="BT65" s="643"/>
      <c r="BU65" s="643"/>
      <c r="BV65" s="2068"/>
      <c r="BW65" s="2070"/>
      <c r="BX65" s="2070"/>
      <c r="BY65" s="2070"/>
      <c r="BZ65" s="2070"/>
      <c r="CA65" s="2070"/>
      <c r="CB65" s="4037"/>
      <c r="CC65" s="4038"/>
      <c r="CD65" s="4034"/>
      <c r="CE65" s="4035"/>
      <c r="CF65" s="4036"/>
      <c r="CG65" s="2070"/>
      <c r="CH65" s="2195"/>
    </row>
    <row r="66" spans="2:86" s="24" customFormat="1" ht="30" customHeight="1">
      <c r="B66" s="2194"/>
      <c r="C66" s="2197"/>
      <c r="D66" s="2197"/>
      <c r="E66" s="2197"/>
      <c r="F66" s="642" t="s">
        <v>2853</v>
      </c>
      <c r="G66" s="2197"/>
      <c r="H66" s="2197"/>
      <c r="I66" s="644"/>
      <c r="J66" s="644"/>
      <c r="K66" s="644"/>
      <c r="L66" s="644"/>
      <c r="M66" s="644"/>
      <c r="N66" s="644"/>
      <c r="O66" s="644"/>
      <c r="P66" s="644"/>
      <c r="Q66" s="644"/>
      <c r="R66" s="644"/>
      <c r="S66" s="644"/>
      <c r="T66" s="644"/>
      <c r="U66" s="644"/>
      <c r="V66" s="644"/>
      <c r="W66" s="644"/>
      <c r="X66" s="644"/>
      <c r="Y66" s="644"/>
      <c r="Z66" s="644"/>
      <c r="AA66" s="644"/>
      <c r="AB66" s="644"/>
      <c r="AC66" s="644"/>
      <c r="AD66" s="644"/>
      <c r="AE66" s="644"/>
      <c r="AF66" s="644"/>
      <c r="AG66" s="644"/>
      <c r="AH66" s="644"/>
      <c r="AI66" s="644"/>
      <c r="AJ66" s="644"/>
      <c r="AK66" s="644"/>
      <c r="AL66" s="644"/>
      <c r="AM66" s="644"/>
      <c r="AN66" s="644"/>
      <c r="AO66" s="644"/>
      <c r="AP66" s="644"/>
      <c r="AQ66" s="644"/>
      <c r="AR66" s="644"/>
      <c r="AS66" s="644"/>
      <c r="AT66" s="644"/>
      <c r="AU66" s="644"/>
      <c r="AV66" s="644"/>
      <c r="AW66" s="644"/>
      <c r="AX66" s="644"/>
      <c r="AY66" s="644"/>
      <c r="AZ66" s="644"/>
      <c r="BA66" s="644"/>
      <c r="BB66" s="644"/>
      <c r="BC66" s="644"/>
      <c r="BD66" s="644"/>
      <c r="BE66" s="644"/>
      <c r="BF66" s="644"/>
      <c r="BG66" s="644"/>
      <c r="BH66" s="2200"/>
      <c r="BI66" s="2222"/>
      <c r="BJ66" s="2114"/>
      <c r="BK66" s="2114"/>
      <c r="BL66" s="2070"/>
      <c r="BM66" s="648"/>
      <c r="BN66" s="648"/>
      <c r="BO66" s="648"/>
      <c r="BP66" s="648"/>
      <c r="BQ66" s="648"/>
      <c r="BR66" s="648"/>
      <c r="BS66" s="648"/>
      <c r="BT66" s="648"/>
      <c r="BU66" s="2063"/>
      <c r="BV66" s="2059"/>
      <c r="BW66" s="2070"/>
      <c r="BX66" s="2070"/>
      <c r="BY66" s="2070"/>
      <c r="BZ66" s="2070"/>
      <c r="CA66" s="2070"/>
      <c r="CB66" s="2070"/>
      <c r="CC66" s="2070"/>
      <c r="CD66" s="2070"/>
      <c r="CE66" s="2070"/>
      <c r="CF66" s="2070"/>
      <c r="CG66" s="2070"/>
      <c r="CH66" s="2195"/>
    </row>
    <row r="67" spans="2:86" s="24" customFormat="1" ht="30" customHeight="1">
      <c r="B67" s="2194"/>
      <c r="C67" s="2167"/>
      <c r="F67" s="29" t="s">
        <v>2852</v>
      </c>
      <c r="I67" s="644"/>
      <c r="J67" s="644"/>
      <c r="K67" s="644"/>
      <c r="L67" s="644"/>
      <c r="M67" s="644"/>
      <c r="N67" s="644"/>
      <c r="O67" s="644"/>
      <c r="P67" s="644"/>
      <c r="Q67" s="644"/>
      <c r="R67" s="644"/>
      <c r="S67" s="644"/>
      <c r="T67" s="644"/>
      <c r="U67" s="644"/>
      <c r="V67" s="644"/>
      <c r="W67" s="644"/>
      <c r="X67" s="644"/>
      <c r="Y67" s="644"/>
      <c r="Z67" s="644"/>
      <c r="AA67" s="644"/>
      <c r="AB67" s="644"/>
      <c r="AC67" s="644"/>
      <c r="AD67" s="644"/>
      <c r="AE67" s="644"/>
      <c r="AF67" s="644"/>
      <c r="AG67" s="644"/>
      <c r="AH67" s="644"/>
      <c r="AI67" s="644"/>
      <c r="AJ67" s="644"/>
      <c r="AK67" s="644"/>
      <c r="AL67" s="644"/>
      <c r="AM67" s="644"/>
      <c r="AN67" s="644"/>
      <c r="AO67" s="644"/>
      <c r="AP67" s="644"/>
      <c r="AQ67" s="644"/>
      <c r="AR67" s="644"/>
      <c r="AS67" s="644"/>
      <c r="AT67" s="644"/>
      <c r="AU67" s="644"/>
      <c r="AV67" s="644"/>
      <c r="AW67" s="644"/>
      <c r="AX67" s="644"/>
      <c r="AY67" s="644"/>
      <c r="AZ67" s="644"/>
      <c r="BA67" s="644"/>
      <c r="BB67" s="644"/>
      <c r="BC67" s="644"/>
      <c r="BD67" s="644"/>
      <c r="BE67" s="644"/>
      <c r="BF67" s="644"/>
      <c r="BG67" s="644"/>
      <c r="BH67" s="2200"/>
      <c r="BI67" s="2114"/>
      <c r="BJ67" s="2114"/>
      <c r="BK67" s="2114"/>
      <c r="BL67" s="648"/>
      <c r="BM67" s="648"/>
      <c r="BN67" s="648"/>
      <c r="BO67" s="648"/>
      <c r="BP67" s="648"/>
      <c r="BQ67" s="648"/>
      <c r="BR67" s="648"/>
      <c r="BS67" s="648"/>
      <c r="BT67" s="648"/>
      <c r="BU67" s="2063"/>
      <c r="BV67" s="2059"/>
      <c r="BW67" s="2070"/>
      <c r="BX67" s="2070"/>
      <c r="BY67" s="2070"/>
      <c r="BZ67" s="2070"/>
      <c r="CA67" s="2070"/>
      <c r="CG67" s="2070"/>
      <c r="CH67" s="2195"/>
    </row>
    <row r="68" spans="2:86" s="24" customFormat="1" ht="30" customHeight="1">
      <c r="B68" s="2194"/>
      <c r="C68" s="696"/>
      <c r="I68" s="1823"/>
      <c r="J68" s="1823"/>
      <c r="K68" s="1823"/>
      <c r="L68" s="1823"/>
      <c r="M68" s="1823"/>
      <c r="N68" s="1823"/>
      <c r="O68" s="1823"/>
      <c r="P68" s="1823"/>
      <c r="Q68" s="1823"/>
      <c r="R68" s="1823"/>
      <c r="S68" s="1823"/>
      <c r="T68" s="1823"/>
      <c r="U68" s="1823"/>
      <c r="V68" s="644"/>
      <c r="W68" s="644"/>
      <c r="X68" s="644"/>
      <c r="Y68" s="644"/>
      <c r="Z68" s="644"/>
      <c r="AA68" s="644"/>
      <c r="AB68" s="644"/>
      <c r="AC68" s="644"/>
      <c r="AD68" s="644"/>
      <c r="AE68" s="644"/>
      <c r="AF68" s="644"/>
      <c r="AG68" s="644"/>
      <c r="AH68" s="644"/>
      <c r="AI68" s="644"/>
      <c r="AJ68" s="644"/>
      <c r="AK68" s="644"/>
      <c r="AL68" s="644"/>
      <c r="AM68" s="644"/>
      <c r="AN68" s="644"/>
      <c r="AO68" s="644"/>
      <c r="AP68" s="644"/>
      <c r="AQ68" s="644"/>
      <c r="AR68" s="644"/>
      <c r="AS68" s="644"/>
      <c r="AT68" s="644"/>
      <c r="AU68" s="644"/>
      <c r="AV68" s="644"/>
      <c r="AW68" s="644"/>
      <c r="AX68" s="644"/>
      <c r="AY68" s="644"/>
      <c r="AZ68" s="644"/>
      <c r="BA68" s="644"/>
      <c r="BB68" s="644"/>
      <c r="BC68" s="644"/>
      <c r="BD68" s="644"/>
      <c r="BE68" s="644"/>
      <c r="BF68" s="644"/>
      <c r="BG68" s="644"/>
      <c r="BH68" s="2200"/>
      <c r="BI68" s="2200"/>
      <c r="BJ68" s="2068"/>
      <c r="BK68" s="2068"/>
      <c r="BL68" s="643"/>
      <c r="BM68" s="643"/>
      <c r="BN68" s="643"/>
      <c r="BO68" s="643"/>
      <c r="BP68" s="643"/>
      <c r="BQ68" s="643"/>
      <c r="BR68" s="643"/>
      <c r="BS68" s="643"/>
      <c r="BT68" s="643"/>
      <c r="BU68" s="2059"/>
      <c r="BV68" s="2059"/>
      <c r="BW68" s="2070"/>
      <c r="BX68" s="2070"/>
      <c r="BY68" s="2070"/>
      <c r="BZ68" s="2070"/>
      <c r="CA68" s="2070"/>
      <c r="CG68" s="2070"/>
      <c r="CH68" s="2195"/>
    </row>
    <row r="69" spans="2:86" s="24" customFormat="1" ht="30" customHeight="1">
      <c r="B69" s="2194"/>
      <c r="C69" s="696"/>
      <c r="D69" s="644" t="s">
        <v>26</v>
      </c>
      <c r="E69" s="643"/>
      <c r="F69" s="2185" t="s">
        <v>236</v>
      </c>
      <c r="G69" s="2168"/>
      <c r="H69" s="2168"/>
      <c r="I69" s="2168"/>
      <c r="J69" s="2169"/>
      <c r="K69" s="2169"/>
      <c r="L69" s="2169"/>
      <c r="M69" s="2169"/>
      <c r="N69" s="2169"/>
      <c r="O69" s="2169"/>
      <c r="P69" s="2169"/>
      <c r="Q69" s="2169"/>
      <c r="R69" s="644"/>
      <c r="S69" s="696"/>
      <c r="T69" s="696"/>
      <c r="U69" s="2168"/>
      <c r="V69" s="2168"/>
      <c r="W69" s="2168"/>
      <c r="X69" s="2168"/>
      <c r="Y69" s="2169"/>
      <c r="Z69" s="2169"/>
      <c r="AA69" s="2169"/>
      <c r="AB69" s="2169"/>
      <c r="AC69" s="2169"/>
      <c r="AD69" s="2169"/>
      <c r="AE69" s="2169"/>
      <c r="AF69" s="2169"/>
      <c r="AG69" s="2070"/>
      <c r="AH69" s="2070"/>
      <c r="AI69" s="2070"/>
      <c r="AJ69" s="2070"/>
      <c r="AK69" s="2070"/>
      <c r="AL69" s="2070"/>
      <c r="AM69" s="2070"/>
      <c r="AN69" s="2070"/>
      <c r="AO69" s="2070"/>
      <c r="AP69" s="2070"/>
      <c r="AQ69" s="2070"/>
      <c r="AR69" s="2070"/>
      <c r="AS69" s="2070"/>
      <c r="AT69" s="2070"/>
      <c r="AU69" s="2070"/>
      <c r="AV69" s="2070"/>
      <c r="AW69" s="2070"/>
      <c r="AX69" s="2070"/>
      <c r="AY69" s="2070"/>
      <c r="AZ69" s="2070"/>
      <c r="BA69" s="2070"/>
      <c r="BB69" s="2070"/>
      <c r="BC69" s="2070"/>
      <c r="BD69" s="2070"/>
      <c r="BE69" s="2070"/>
      <c r="BF69" s="2070"/>
      <c r="BG69" s="2070"/>
      <c r="BH69" s="2070"/>
      <c r="BI69" s="2070"/>
      <c r="BJ69" s="2070"/>
      <c r="BK69" s="2070"/>
      <c r="BL69" s="2070"/>
      <c r="BM69" s="2070"/>
      <c r="BN69" s="2070"/>
      <c r="BO69" s="2070"/>
      <c r="BP69" s="2070"/>
      <c r="BQ69" s="2070"/>
      <c r="BR69" s="2070"/>
      <c r="BS69" s="2070"/>
      <c r="BT69" s="2070"/>
      <c r="BU69" s="2070"/>
      <c r="BV69" s="2070"/>
      <c r="BW69" s="2070"/>
      <c r="BX69" s="2070"/>
      <c r="BY69" s="2070"/>
      <c r="BZ69" s="2070"/>
      <c r="CA69" s="2070"/>
      <c r="CB69" s="4037">
        <v>33</v>
      </c>
      <c r="CC69" s="4038"/>
      <c r="CD69" s="4031"/>
      <c r="CE69" s="4032"/>
      <c r="CF69" s="4033"/>
      <c r="CG69" s="2070"/>
      <c r="CH69" s="2195"/>
    </row>
    <row r="70" spans="2:86" s="24" customFormat="1" ht="30" customHeight="1">
      <c r="B70" s="2194"/>
      <c r="C70" s="696"/>
      <c r="D70" s="2170"/>
      <c r="E70" s="643"/>
      <c r="F70" s="2184" t="s">
        <v>2842</v>
      </c>
      <c r="G70" s="2168"/>
      <c r="H70" s="2168"/>
      <c r="I70" s="2168"/>
      <c r="J70" s="2169"/>
      <c r="K70" s="2169"/>
      <c r="L70" s="2169"/>
      <c r="M70" s="2169"/>
      <c r="N70" s="2169"/>
      <c r="O70" s="2169"/>
      <c r="P70" s="2169"/>
      <c r="Q70" s="2169"/>
      <c r="R70" s="644"/>
      <c r="S70" s="696"/>
      <c r="T70" s="696"/>
      <c r="U70" s="2168"/>
      <c r="V70" s="2168"/>
      <c r="W70" s="2168"/>
      <c r="X70" s="2168"/>
      <c r="Y70" s="2169"/>
      <c r="Z70" s="2169"/>
      <c r="AA70" s="2169"/>
      <c r="AB70" s="2169"/>
      <c r="AC70" s="2169"/>
      <c r="AD70" s="2169"/>
      <c r="AE70" s="2169"/>
      <c r="AF70" s="2169"/>
      <c r="AG70" s="2070"/>
      <c r="AH70" s="2070"/>
      <c r="AI70" s="2070"/>
      <c r="AJ70" s="2070"/>
      <c r="AK70" s="2070"/>
      <c r="AL70" s="2070"/>
      <c r="AM70" s="2070"/>
      <c r="AN70" s="2070"/>
      <c r="AO70" s="2070"/>
      <c r="AP70" s="2070"/>
      <c r="AQ70" s="2070"/>
      <c r="AR70" s="2070"/>
      <c r="AS70" s="2070"/>
      <c r="AT70" s="2070"/>
      <c r="AU70" s="2070"/>
      <c r="AV70" s="2070"/>
      <c r="AW70" s="2070"/>
      <c r="AX70" s="2070"/>
      <c r="AY70" s="2070"/>
      <c r="AZ70" s="2070"/>
      <c r="BA70" s="2070"/>
      <c r="BB70" s="2070"/>
      <c r="BC70" s="2070"/>
      <c r="BD70" s="2070"/>
      <c r="BE70" s="2070"/>
      <c r="BF70" s="2070"/>
      <c r="BG70" s="2070"/>
      <c r="BH70" s="2070"/>
      <c r="BI70" s="2070"/>
      <c r="BJ70" s="2070"/>
      <c r="BK70" s="2070"/>
      <c r="BL70" s="2070"/>
      <c r="BM70" s="2070"/>
      <c r="BN70" s="2070"/>
      <c r="BO70" s="2070"/>
      <c r="BP70" s="2070"/>
      <c r="BQ70" s="2070"/>
      <c r="BR70" s="2070"/>
      <c r="BS70" s="2070"/>
      <c r="BT70" s="2070"/>
      <c r="BU70" s="2070"/>
      <c r="BV70" s="2070"/>
      <c r="BW70" s="2070"/>
      <c r="BX70" s="2070"/>
      <c r="BY70" s="2070"/>
      <c r="BZ70" s="2070"/>
      <c r="CA70" s="2070"/>
      <c r="CB70" s="4037"/>
      <c r="CC70" s="4038"/>
      <c r="CD70" s="4034"/>
      <c r="CE70" s="4035"/>
      <c r="CF70" s="4036"/>
      <c r="CG70" s="2070"/>
      <c r="CH70" s="2195"/>
    </row>
    <row r="71" spans="2:86" s="24" customFormat="1" ht="30" customHeight="1">
      <c r="B71" s="2194"/>
      <c r="C71" s="696"/>
      <c r="D71" s="2170"/>
      <c r="E71" s="643"/>
      <c r="F71" s="2168"/>
      <c r="G71" s="2168"/>
      <c r="H71" s="2168"/>
      <c r="I71" s="2168"/>
      <c r="J71" s="2169"/>
      <c r="K71" s="2169"/>
      <c r="L71" s="2169"/>
      <c r="M71" s="2169"/>
      <c r="N71" s="2169"/>
      <c r="O71" s="2169"/>
      <c r="P71" s="2169"/>
      <c r="Q71" s="2169"/>
      <c r="R71" s="644"/>
      <c r="S71" s="696"/>
      <c r="T71" s="696"/>
      <c r="U71" s="2168"/>
      <c r="V71" s="2168"/>
      <c r="W71" s="2168"/>
      <c r="X71" s="2168"/>
      <c r="Y71" s="2169"/>
      <c r="Z71" s="2169"/>
      <c r="AA71" s="2169"/>
      <c r="AB71" s="2169"/>
      <c r="AC71" s="2169"/>
      <c r="AD71" s="2169"/>
      <c r="AE71" s="2169"/>
      <c r="AF71" s="2169"/>
      <c r="AG71" s="2070"/>
      <c r="AH71" s="2070"/>
      <c r="AI71" s="2070"/>
      <c r="AJ71" s="2070"/>
      <c r="AK71" s="2070"/>
      <c r="AL71" s="2070"/>
      <c r="AM71" s="2070"/>
      <c r="AN71" s="2070"/>
      <c r="AO71" s="2070"/>
      <c r="AP71" s="2070"/>
      <c r="AQ71" s="2070"/>
      <c r="AR71" s="2070"/>
      <c r="AS71" s="2070"/>
      <c r="AT71" s="2070"/>
      <c r="AU71" s="2070"/>
      <c r="AV71" s="2070"/>
      <c r="AW71" s="2070"/>
      <c r="AX71" s="2070"/>
      <c r="AY71" s="2070"/>
      <c r="AZ71" s="2070"/>
      <c r="BA71" s="2070"/>
      <c r="BB71" s="2070"/>
      <c r="BC71" s="2070"/>
      <c r="BD71" s="2070"/>
      <c r="BE71" s="2070"/>
      <c r="BF71" s="2070"/>
      <c r="BG71" s="2070"/>
      <c r="BH71" s="2070"/>
      <c r="BI71" s="2070"/>
      <c r="BJ71" s="2070"/>
      <c r="BK71" s="2070"/>
      <c r="BL71" s="2070"/>
      <c r="BM71" s="2070"/>
      <c r="BN71" s="2070"/>
      <c r="BO71" s="2070"/>
      <c r="BP71" s="2070"/>
      <c r="BQ71" s="2070"/>
      <c r="BR71" s="2070"/>
      <c r="BS71" s="2070"/>
      <c r="BT71" s="2070"/>
      <c r="BU71" s="2070"/>
      <c r="BV71" s="2070"/>
      <c r="BW71" s="2070"/>
      <c r="BX71" s="2070"/>
      <c r="BY71" s="2070"/>
      <c r="BZ71" s="2070"/>
      <c r="CA71" s="2070"/>
      <c r="CB71" s="2070"/>
      <c r="CC71" s="2070"/>
      <c r="CD71" s="2070"/>
      <c r="CE71" s="2070"/>
      <c r="CF71" s="2070"/>
      <c r="CG71" s="2070"/>
      <c r="CH71" s="2195"/>
    </row>
    <row r="72" spans="2:86" ht="30" customHeight="1">
      <c r="B72" s="627"/>
      <c r="C72" s="696"/>
      <c r="D72" s="644" t="s">
        <v>28</v>
      </c>
      <c r="E72" s="2059"/>
      <c r="F72" s="644" t="s">
        <v>2854</v>
      </c>
      <c r="G72" s="2171"/>
      <c r="H72" s="2171"/>
      <c r="I72" s="695"/>
      <c r="J72" s="694"/>
      <c r="K72" s="696"/>
      <c r="L72" s="696"/>
      <c r="M72" s="696"/>
      <c r="N72" s="696"/>
      <c r="O72" s="696"/>
      <c r="P72" s="694"/>
      <c r="Q72" s="626"/>
      <c r="R72" s="626"/>
      <c r="S72" s="626"/>
      <c r="T72" s="626"/>
      <c r="U72" s="626"/>
      <c r="V72" s="626"/>
      <c r="W72" s="626"/>
      <c r="X72" s="626"/>
      <c r="Y72" s="626"/>
      <c r="Z72" s="626"/>
      <c r="AA72" s="626"/>
      <c r="AB72" s="626"/>
      <c r="AC72" s="626"/>
      <c r="AD72" s="626"/>
      <c r="AE72" s="626"/>
      <c r="AF72" s="626"/>
      <c r="AG72" s="626"/>
      <c r="AH72" s="626"/>
      <c r="AI72" s="626"/>
      <c r="AJ72" s="626"/>
      <c r="AK72" s="626"/>
      <c r="AL72" s="626"/>
      <c r="AM72" s="626"/>
      <c r="AN72" s="626"/>
      <c r="AO72" s="626"/>
      <c r="AP72" s="626"/>
      <c r="AQ72" s="626"/>
      <c r="AR72" s="626"/>
      <c r="AS72" s="626"/>
      <c r="AT72" s="626"/>
      <c r="AU72" s="626"/>
      <c r="AV72" s="626"/>
      <c r="AW72" s="626"/>
      <c r="AX72" s="694"/>
      <c r="AY72" s="694"/>
      <c r="AZ72" s="626"/>
      <c r="BA72" s="626"/>
      <c r="BB72" s="626"/>
      <c r="BC72" s="636"/>
      <c r="BD72" s="636"/>
      <c r="BE72" s="636"/>
      <c r="BF72" s="636"/>
      <c r="BG72" s="636"/>
      <c r="BH72" s="636"/>
      <c r="BI72" s="636"/>
      <c r="BJ72" s="636"/>
      <c r="BK72" s="636"/>
      <c r="BL72" s="636"/>
      <c r="BM72" s="636"/>
      <c r="BN72" s="636"/>
      <c r="BO72" s="636"/>
      <c r="BP72" s="636"/>
      <c r="BQ72" s="636"/>
      <c r="BR72" s="636"/>
      <c r="BS72" s="636"/>
      <c r="BT72" s="636"/>
      <c r="BU72" s="636"/>
      <c r="BV72" s="636"/>
      <c r="BW72" s="636"/>
      <c r="BX72" s="636"/>
      <c r="BY72" s="636"/>
      <c r="BZ72" s="636"/>
      <c r="CA72" s="626"/>
      <c r="CB72" s="4037">
        <v>34</v>
      </c>
      <c r="CC72" s="4038"/>
      <c r="CD72" s="4031"/>
      <c r="CE72" s="4032"/>
      <c r="CF72" s="4033"/>
      <c r="CG72" s="626"/>
      <c r="CH72" s="630"/>
    </row>
    <row r="73" spans="2:86" ht="30" customHeight="1">
      <c r="B73" s="627"/>
      <c r="C73" s="696"/>
      <c r="D73" s="2070"/>
      <c r="E73" s="648"/>
      <c r="F73" s="2057" t="s">
        <v>2855</v>
      </c>
      <c r="G73" s="2213"/>
      <c r="H73" s="2213"/>
      <c r="I73" s="695"/>
      <c r="J73" s="694"/>
      <c r="K73" s="696"/>
      <c r="L73" s="696"/>
      <c r="M73" s="696"/>
      <c r="N73" s="696"/>
      <c r="O73" s="696"/>
      <c r="P73" s="694"/>
      <c r="Q73" s="626"/>
      <c r="R73" s="626"/>
      <c r="S73" s="626"/>
      <c r="T73" s="626"/>
      <c r="U73" s="626"/>
      <c r="V73" s="626"/>
      <c r="W73" s="626"/>
      <c r="X73" s="626"/>
      <c r="Y73" s="626"/>
      <c r="Z73" s="626"/>
      <c r="AA73" s="626"/>
      <c r="AB73" s="626"/>
      <c r="AC73" s="626"/>
      <c r="AD73" s="626"/>
      <c r="AE73" s="626"/>
      <c r="AF73" s="626"/>
      <c r="AG73" s="626"/>
      <c r="AH73" s="626"/>
      <c r="AI73" s="626"/>
      <c r="AJ73" s="626"/>
      <c r="AK73" s="644"/>
      <c r="AL73" s="644"/>
      <c r="AM73" s="644"/>
      <c r="AN73" s="644"/>
      <c r="AO73" s="644"/>
      <c r="AP73" s="644"/>
      <c r="AQ73" s="644"/>
      <c r="AR73" s="644"/>
      <c r="AS73" s="644"/>
      <c r="AT73" s="644"/>
      <c r="AU73" s="644"/>
      <c r="AV73" s="644"/>
      <c r="AW73" s="626"/>
      <c r="AX73" s="694"/>
      <c r="AY73" s="694"/>
      <c r="AZ73" s="632"/>
      <c r="BA73" s="632"/>
      <c r="BB73" s="632"/>
      <c r="BC73" s="644"/>
      <c r="BD73" s="644"/>
      <c r="BE73" s="644"/>
      <c r="BF73" s="644"/>
      <c r="BG73" s="644"/>
      <c r="BH73" s="644"/>
      <c r="BI73" s="644"/>
      <c r="BJ73" s="644"/>
      <c r="BK73" s="644"/>
      <c r="BL73" s="644"/>
      <c r="BM73" s="644"/>
      <c r="BN73" s="644"/>
      <c r="BO73" s="644"/>
      <c r="BP73" s="644"/>
      <c r="BQ73" s="644"/>
      <c r="BR73" s="644"/>
      <c r="BS73" s="644"/>
      <c r="BT73" s="644"/>
      <c r="BU73" s="644"/>
      <c r="BV73" s="644"/>
      <c r="BW73" s="644"/>
      <c r="BX73" s="644"/>
      <c r="BY73" s="644"/>
      <c r="BZ73" s="644"/>
      <c r="CA73" s="626"/>
      <c r="CB73" s="4037"/>
      <c r="CC73" s="4038"/>
      <c r="CD73" s="4034"/>
      <c r="CE73" s="4035"/>
      <c r="CF73" s="4036"/>
      <c r="CG73" s="626"/>
      <c r="CH73" s="630"/>
    </row>
    <row r="74" spans="2:86" ht="30" customHeight="1">
      <c r="B74" s="627"/>
      <c r="C74" s="696"/>
      <c r="D74" s="648"/>
      <c r="E74" s="648"/>
      <c r="F74" s="2214" t="s">
        <v>2843</v>
      </c>
      <c r="G74" s="2213"/>
      <c r="H74" s="2213"/>
      <c r="I74" s="694"/>
      <c r="J74" s="694"/>
      <c r="K74" s="694"/>
      <c r="L74" s="694"/>
      <c r="M74" s="694"/>
      <c r="N74" s="694"/>
      <c r="O74" s="694"/>
      <c r="P74" s="694"/>
      <c r="Q74" s="626"/>
      <c r="R74" s="626"/>
      <c r="S74" s="626"/>
      <c r="T74" s="626"/>
      <c r="U74" s="626"/>
      <c r="V74" s="626"/>
      <c r="W74" s="626"/>
      <c r="X74" s="626"/>
      <c r="Y74" s="626"/>
      <c r="Z74" s="626"/>
      <c r="AA74" s="626"/>
      <c r="AB74" s="626"/>
      <c r="AC74" s="626"/>
      <c r="AD74" s="626"/>
      <c r="AE74" s="626"/>
      <c r="AF74" s="626"/>
      <c r="AG74" s="626"/>
      <c r="AH74" s="626"/>
      <c r="AI74" s="626"/>
      <c r="AJ74" s="626"/>
      <c r="AK74" s="636"/>
      <c r="AL74" s="636"/>
      <c r="AM74" s="636"/>
      <c r="AN74" s="636"/>
      <c r="AO74" s="636"/>
      <c r="AP74" s="636"/>
      <c r="AQ74" s="636"/>
      <c r="AR74" s="636"/>
      <c r="AS74" s="636"/>
      <c r="AT74" s="636"/>
      <c r="AU74" s="636"/>
      <c r="AV74" s="636"/>
      <c r="AW74" s="626"/>
      <c r="AX74" s="694"/>
      <c r="AY74" s="694"/>
      <c r="AZ74" s="632"/>
      <c r="BA74" s="632"/>
      <c r="BB74" s="632"/>
      <c r="BC74" s="644"/>
      <c r="BD74" s="644"/>
      <c r="BE74" s="644"/>
      <c r="BF74" s="644"/>
      <c r="BG74" s="644"/>
      <c r="BH74" s="644"/>
      <c r="BI74" s="644"/>
      <c r="BJ74" s="644"/>
      <c r="BK74" s="644"/>
      <c r="BL74" s="644"/>
      <c r="BM74" s="644"/>
      <c r="BN74" s="644"/>
      <c r="BO74" s="644"/>
      <c r="BP74" s="644"/>
      <c r="BQ74" s="644"/>
      <c r="BR74" s="644"/>
      <c r="BS74" s="644"/>
      <c r="BT74" s="644"/>
      <c r="BU74" s="644"/>
      <c r="BV74" s="644"/>
      <c r="BW74" s="644"/>
      <c r="BX74" s="644"/>
      <c r="BY74" s="644"/>
      <c r="BZ74" s="644"/>
      <c r="CA74" s="626"/>
      <c r="CB74" s="2070"/>
      <c r="CC74" s="2070"/>
      <c r="CD74" s="2070"/>
      <c r="CE74" s="2070"/>
      <c r="CF74" s="2070"/>
      <c r="CG74" s="626"/>
      <c r="CH74" s="630"/>
    </row>
    <row r="75" spans="2:86" s="26" customFormat="1" ht="30" customHeight="1">
      <c r="B75" s="698"/>
      <c r="C75" s="696"/>
      <c r="F75" s="25" t="s">
        <v>2856</v>
      </c>
      <c r="H75" s="2168"/>
      <c r="I75" s="644"/>
      <c r="J75" s="644"/>
      <c r="K75" s="644"/>
      <c r="L75" s="644"/>
      <c r="M75" s="644"/>
      <c r="N75" s="644"/>
      <c r="O75" s="644"/>
      <c r="P75" s="644"/>
      <c r="Q75" s="653"/>
      <c r="R75" s="653"/>
      <c r="S75" s="653"/>
      <c r="T75" s="653"/>
      <c r="U75" s="653"/>
      <c r="V75" s="653"/>
      <c r="W75" s="653"/>
      <c r="X75" s="653"/>
      <c r="Y75" s="653"/>
      <c r="Z75" s="653"/>
      <c r="AA75" s="653"/>
      <c r="AB75" s="653"/>
      <c r="AC75" s="653"/>
      <c r="AD75" s="653"/>
      <c r="AE75" s="653"/>
      <c r="AF75" s="653"/>
      <c r="AG75" s="653"/>
      <c r="AH75" s="653"/>
      <c r="AI75" s="653"/>
      <c r="AJ75" s="653"/>
      <c r="AK75" s="653"/>
      <c r="AL75" s="653"/>
      <c r="AM75" s="653"/>
      <c r="AN75" s="653"/>
      <c r="AO75" s="653"/>
      <c r="AP75" s="653"/>
      <c r="AQ75" s="653"/>
      <c r="AR75" s="653"/>
      <c r="AS75" s="653"/>
      <c r="AT75" s="2202"/>
      <c r="AU75" s="653"/>
      <c r="AV75" s="653"/>
      <c r="AW75" s="653"/>
      <c r="AX75" s="653"/>
      <c r="AY75" s="653"/>
      <c r="AZ75" s="626"/>
      <c r="BA75" s="626"/>
      <c r="BB75" s="626"/>
      <c r="BC75" s="626"/>
      <c r="BD75" s="626"/>
      <c r="BE75" s="626"/>
      <c r="BF75" s="626"/>
      <c r="BG75" s="694"/>
      <c r="BH75" s="694"/>
      <c r="BI75" s="626"/>
      <c r="BJ75" s="626"/>
      <c r="BK75" s="626"/>
      <c r="BL75" s="626"/>
      <c r="BM75" s="626"/>
      <c r="BN75" s="626"/>
      <c r="BO75" s="626"/>
      <c r="BP75" s="626"/>
      <c r="BQ75" s="626"/>
      <c r="BR75" s="626"/>
      <c r="BS75" s="696"/>
      <c r="BT75" s="648"/>
      <c r="BU75" s="2070"/>
      <c r="BV75" s="2070"/>
      <c r="BW75" s="2070"/>
      <c r="BX75" s="2070"/>
      <c r="BY75" s="2070"/>
      <c r="BZ75" s="2070"/>
      <c r="CA75" s="653"/>
      <c r="CG75" s="653"/>
      <c r="CH75" s="726"/>
    </row>
    <row r="76" spans="2:86" s="26" customFormat="1" ht="30" customHeight="1">
      <c r="B76" s="698"/>
      <c r="C76" s="2167"/>
      <c r="H76" s="2168"/>
      <c r="I76" s="644"/>
      <c r="J76" s="644"/>
      <c r="K76" s="644"/>
      <c r="L76" s="644"/>
      <c r="M76" s="644"/>
      <c r="N76" s="644"/>
      <c r="O76" s="644"/>
      <c r="P76" s="644"/>
      <c r="Q76" s="653"/>
      <c r="R76" s="653"/>
      <c r="S76" s="653"/>
      <c r="T76" s="653"/>
      <c r="U76" s="653"/>
      <c r="V76" s="653"/>
      <c r="W76" s="653"/>
      <c r="X76" s="653"/>
      <c r="Y76" s="653"/>
      <c r="Z76" s="653"/>
      <c r="AA76" s="653"/>
      <c r="AB76" s="653"/>
      <c r="AC76" s="653"/>
      <c r="AD76" s="653"/>
      <c r="AE76" s="653"/>
      <c r="AF76" s="653"/>
      <c r="AG76" s="653"/>
      <c r="AH76" s="641"/>
      <c r="AI76" s="644"/>
      <c r="AJ76" s="644"/>
      <c r="AK76" s="653"/>
      <c r="AL76" s="653"/>
      <c r="AM76" s="653"/>
      <c r="AN76" s="653"/>
      <c r="AO76" s="653"/>
      <c r="AP76" s="653"/>
      <c r="AQ76" s="653"/>
      <c r="AR76" s="653"/>
      <c r="AS76" s="653"/>
      <c r="AT76" s="653"/>
      <c r="AU76" s="653"/>
      <c r="AV76" s="653"/>
      <c r="AW76" s="653"/>
      <c r="AX76" s="653"/>
      <c r="AY76" s="653"/>
      <c r="AZ76" s="641"/>
      <c r="BA76" s="644"/>
      <c r="BB76" s="644"/>
      <c r="BC76" s="2221"/>
      <c r="BD76" s="2221"/>
      <c r="BE76" s="2221"/>
      <c r="BF76" s="2221"/>
      <c r="BG76" s="2221"/>
      <c r="BH76" s="2221"/>
      <c r="BI76" s="2221"/>
      <c r="BJ76" s="2221"/>
      <c r="BK76" s="2221"/>
      <c r="BL76" s="2221"/>
      <c r="BM76" s="2221"/>
      <c r="BN76" s="2221"/>
      <c r="BO76" s="2221"/>
      <c r="BP76" s="2221"/>
      <c r="BQ76" s="2221"/>
      <c r="BR76" s="2221"/>
      <c r="BS76" s="2221"/>
      <c r="BT76" s="2221"/>
      <c r="BU76" s="2221"/>
      <c r="BV76" s="2221"/>
      <c r="BW76" s="2221"/>
      <c r="BX76" s="2221"/>
      <c r="BY76" s="2221"/>
      <c r="BZ76" s="2221"/>
      <c r="CA76" s="653"/>
      <c r="CG76" s="653"/>
      <c r="CH76" s="726"/>
    </row>
    <row r="77" spans="2:86" s="20" customFormat="1" ht="30" customHeight="1">
      <c r="B77" s="633"/>
      <c r="C77" s="696"/>
      <c r="D77" s="644" t="s">
        <v>30</v>
      </c>
      <c r="E77" s="2059"/>
      <c r="F77" s="644" t="s">
        <v>953</v>
      </c>
      <c r="G77" s="2168"/>
      <c r="H77" s="2168"/>
      <c r="I77" s="644"/>
      <c r="J77" s="644"/>
      <c r="K77" s="644"/>
      <c r="L77" s="644"/>
      <c r="M77" s="644"/>
      <c r="N77" s="644"/>
      <c r="O77" s="644"/>
      <c r="P77" s="644"/>
      <c r="Q77" s="632"/>
      <c r="R77" s="632"/>
      <c r="S77" s="632"/>
      <c r="T77" s="632"/>
      <c r="U77" s="632"/>
      <c r="V77" s="632"/>
      <c r="W77" s="632"/>
      <c r="X77" s="632"/>
      <c r="Y77" s="632"/>
      <c r="Z77" s="632"/>
      <c r="AA77" s="632"/>
      <c r="AB77" s="632"/>
      <c r="AC77" s="632"/>
      <c r="AD77" s="632"/>
      <c r="AE77" s="632"/>
      <c r="AF77" s="632"/>
      <c r="AG77" s="632"/>
      <c r="AH77" s="644"/>
      <c r="AI77" s="644"/>
      <c r="AJ77" s="644"/>
      <c r="AK77" s="653"/>
      <c r="AL77" s="653"/>
      <c r="AM77" s="653"/>
      <c r="AN77" s="653"/>
      <c r="AO77" s="653"/>
      <c r="AP77" s="653"/>
      <c r="AQ77" s="653"/>
      <c r="AR77" s="653"/>
      <c r="AS77" s="653"/>
      <c r="AT77" s="653"/>
      <c r="AU77" s="653"/>
      <c r="AV77" s="653"/>
      <c r="AW77" s="632"/>
      <c r="AX77" s="632"/>
      <c r="AY77" s="632"/>
      <c r="AZ77" s="644"/>
      <c r="BA77" s="644"/>
      <c r="BB77" s="644"/>
      <c r="BC77" s="2221"/>
      <c r="BD77" s="2221"/>
      <c r="BE77" s="2221"/>
      <c r="BF77" s="2221"/>
      <c r="BG77" s="2221"/>
      <c r="BH77" s="2221"/>
      <c r="BI77" s="2221"/>
      <c r="BJ77" s="2221"/>
      <c r="BK77" s="2221"/>
      <c r="BL77" s="2221"/>
      <c r="BM77" s="2221"/>
      <c r="BN77" s="2221"/>
      <c r="BO77" s="2221"/>
      <c r="BP77" s="2221"/>
      <c r="BQ77" s="2221"/>
      <c r="BR77" s="2221"/>
      <c r="BS77" s="2221"/>
      <c r="BT77" s="2221"/>
      <c r="BU77" s="2221"/>
      <c r="BV77" s="2221"/>
      <c r="BW77" s="2221"/>
      <c r="BX77" s="2221"/>
      <c r="BY77" s="2221"/>
      <c r="BZ77" s="2221"/>
      <c r="CA77" s="632"/>
      <c r="CB77" s="4037">
        <v>35</v>
      </c>
      <c r="CC77" s="4038"/>
      <c r="CD77" s="4031"/>
      <c r="CE77" s="4032"/>
      <c r="CF77" s="4033"/>
      <c r="CG77" s="632"/>
      <c r="CH77" s="635"/>
    </row>
    <row r="78" spans="2:86" s="20" customFormat="1" ht="30" customHeight="1">
      <c r="B78" s="633"/>
      <c r="C78" s="632"/>
      <c r="D78" s="2070"/>
      <c r="E78" s="648"/>
      <c r="F78" s="2214" t="s">
        <v>2844</v>
      </c>
      <c r="G78" s="2168"/>
      <c r="H78" s="2168"/>
      <c r="I78" s="644"/>
      <c r="J78" s="644"/>
      <c r="K78" s="644"/>
      <c r="L78" s="644"/>
      <c r="M78" s="644"/>
      <c r="N78" s="644"/>
      <c r="O78" s="644"/>
      <c r="P78" s="644"/>
      <c r="Q78" s="632"/>
      <c r="R78" s="632"/>
      <c r="S78" s="632"/>
      <c r="T78" s="632"/>
      <c r="U78" s="632"/>
      <c r="V78" s="632"/>
      <c r="W78" s="632"/>
      <c r="X78" s="632"/>
      <c r="Y78" s="632"/>
      <c r="Z78" s="632"/>
      <c r="AA78" s="632"/>
      <c r="AB78" s="632"/>
      <c r="AC78" s="632"/>
      <c r="AD78" s="632"/>
      <c r="AE78" s="632"/>
      <c r="AF78" s="632"/>
      <c r="AG78" s="632"/>
      <c r="AH78" s="632"/>
      <c r="AI78" s="632"/>
      <c r="AJ78" s="632"/>
      <c r="AK78" s="632"/>
      <c r="AL78" s="632"/>
      <c r="AM78" s="632"/>
      <c r="AN78" s="632"/>
      <c r="AO78" s="632"/>
      <c r="AP78" s="632"/>
      <c r="AQ78" s="632"/>
      <c r="AR78" s="632"/>
      <c r="AS78" s="632"/>
      <c r="AT78" s="632"/>
      <c r="AU78" s="632"/>
      <c r="AV78" s="632"/>
      <c r="AW78" s="632"/>
      <c r="AX78" s="632"/>
      <c r="AY78" s="632"/>
      <c r="AZ78" s="632"/>
      <c r="BA78" s="632"/>
      <c r="BB78" s="632"/>
      <c r="BC78" s="632"/>
      <c r="BD78" s="632"/>
      <c r="BE78" s="632"/>
      <c r="BF78" s="632"/>
      <c r="BG78" s="632"/>
      <c r="BH78" s="632"/>
      <c r="BI78" s="626"/>
      <c r="BJ78" s="626"/>
      <c r="BK78" s="626"/>
      <c r="BL78" s="626"/>
      <c r="BM78" s="626"/>
      <c r="BN78" s="626"/>
      <c r="BO78" s="626"/>
      <c r="BP78" s="626"/>
      <c r="BQ78" s="626"/>
      <c r="BR78" s="626"/>
      <c r="BS78" s="626"/>
      <c r="BT78" s="626"/>
      <c r="BU78" s="626"/>
      <c r="BV78" s="626"/>
      <c r="BW78" s="626"/>
      <c r="BX78" s="626"/>
      <c r="BY78" s="626"/>
      <c r="BZ78" s="626"/>
      <c r="CA78" s="632"/>
      <c r="CB78" s="4037"/>
      <c r="CC78" s="4038"/>
      <c r="CD78" s="4034"/>
      <c r="CE78" s="4035"/>
      <c r="CF78" s="4036"/>
      <c r="CG78" s="632"/>
      <c r="CH78" s="635"/>
    </row>
    <row r="79" spans="2:86" s="24" customFormat="1" ht="30" customHeight="1">
      <c r="B79" s="2194"/>
      <c r="C79" s="696"/>
      <c r="D79" s="696"/>
      <c r="E79" s="696"/>
      <c r="F79" s="2168"/>
      <c r="G79" s="2168"/>
      <c r="H79" s="2168"/>
      <c r="I79" s="2168"/>
      <c r="J79" s="2169"/>
      <c r="K79" s="2169"/>
      <c r="L79" s="2169"/>
      <c r="M79" s="2169"/>
      <c r="N79" s="2169"/>
      <c r="O79" s="2169"/>
      <c r="P79" s="2169"/>
      <c r="Q79" s="2169"/>
      <c r="R79" s="644"/>
      <c r="S79" s="696"/>
      <c r="T79" s="696"/>
      <c r="U79" s="2168"/>
      <c r="V79" s="2168"/>
      <c r="W79" s="2168"/>
      <c r="X79" s="2168"/>
      <c r="Y79" s="2169"/>
      <c r="Z79" s="2169"/>
      <c r="AA79" s="2169"/>
      <c r="AB79" s="2169"/>
      <c r="AC79" s="2169"/>
      <c r="AD79" s="2169"/>
      <c r="AE79" s="2169"/>
      <c r="AF79" s="2169"/>
      <c r="AG79" s="2070"/>
      <c r="AH79" s="2070"/>
      <c r="AI79" s="2070"/>
      <c r="AJ79" s="2070"/>
      <c r="AK79" s="2070"/>
      <c r="AL79" s="2070"/>
      <c r="AM79" s="2070"/>
      <c r="AN79" s="2070"/>
      <c r="AO79" s="2070"/>
      <c r="AP79" s="2070"/>
      <c r="AQ79" s="2070"/>
      <c r="AR79" s="2070"/>
      <c r="AS79" s="2070"/>
      <c r="AT79" s="2070"/>
      <c r="AU79" s="2070"/>
      <c r="AV79" s="2070"/>
      <c r="AW79" s="2070"/>
      <c r="AX79" s="2070"/>
      <c r="AY79" s="2070"/>
      <c r="AZ79" s="2070"/>
      <c r="BA79" s="2070"/>
      <c r="BB79" s="2070"/>
      <c r="BC79" s="2070"/>
      <c r="BD79" s="2070"/>
      <c r="BE79" s="2070"/>
      <c r="BF79" s="2070"/>
      <c r="BG79" s="2070"/>
      <c r="BH79" s="2070"/>
      <c r="BI79" s="2070"/>
      <c r="BJ79" s="2070"/>
      <c r="BK79" s="2070"/>
      <c r="BL79" s="2070"/>
      <c r="BM79" s="2070"/>
      <c r="BN79" s="2070"/>
      <c r="BO79" s="2070"/>
      <c r="BP79" s="2070"/>
      <c r="BQ79" s="2070"/>
      <c r="BR79" s="2070"/>
      <c r="BS79" s="2070"/>
      <c r="BT79" s="2070"/>
      <c r="BU79" s="2070"/>
      <c r="BV79" s="2070"/>
      <c r="BW79" s="2070"/>
      <c r="BX79" s="2070"/>
      <c r="BY79" s="2070"/>
      <c r="BZ79" s="2070"/>
      <c r="CA79" s="2070"/>
      <c r="CB79" s="2070"/>
      <c r="CC79" s="2070"/>
      <c r="CD79" s="2070"/>
      <c r="CE79" s="2070"/>
      <c r="CF79" s="2070"/>
      <c r="CG79" s="2070"/>
      <c r="CH79" s="2195"/>
    </row>
    <row r="80" spans="2:86" s="26" customFormat="1" ht="30" customHeight="1">
      <c r="B80" s="698"/>
      <c r="C80" s="653"/>
      <c r="D80" s="644" t="s">
        <v>32</v>
      </c>
      <c r="E80" s="2059"/>
      <c r="F80" s="644" t="s">
        <v>2845</v>
      </c>
      <c r="G80" s="2168"/>
      <c r="H80" s="644"/>
      <c r="I80" s="644"/>
      <c r="J80" s="644"/>
      <c r="K80" s="644"/>
      <c r="L80" s="644"/>
      <c r="M80" s="644"/>
      <c r="N80" s="644"/>
      <c r="O80" s="644"/>
      <c r="P80" s="644"/>
      <c r="Q80" s="653"/>
      <c r="R80" s="653"/>
      <c r="S80" s="653"/>
      <c r="T80" s="653"/>
      <c r="U80" s="653"/>
      <c r="V80" s="653"/>
      <c r="W80" s="653"/>
      <c r="X80" s="653"/>
      <c r="Y80" s="653"/>
      <c r="Z80" s="653"/>
      <c r="AA80" s="653"/>
      <c r="AB80" s="653"/>
      <c r="AC80" s="653"/>
      <c r="AD80" s="653"/>
      <c r="AE80" s="653"/>
      <c r="AF80" s="653"/>
      <c r="AG80" s="653"/>
      <c r="AH80" s="653"/>
      <c r="AI80" s="653"/>
      <c r="AJ80" s="653"/>
      <c r="AK80" s="653"/>
      <c r="AL80" s="653"/>
      <c r="AM80" s="653"/>
      <c r="AN80" s="653"/>
      <c r="AO80" s="653"/>
      <c r="AP80" s="653"/>
      <c r="AQ80" s="653"/>
      <c r="AR80" s="653"/>
      <c r="AS80" s="653"/>
      <c r="AT80" s="2202"/>
      <c r="AU80" s="653"/>
      <c r="AV80" s="653"/>
      <c r="AW80" s="653"/>
      <c r="AX80" s="653"/>
      <c r="AY80" s="653"/>
      <c r="AZ80" s="626"/>
      <c r="BA80" s="626"/>
      <c r="BB80" s="626"/>
      <c r="BC80" s="626"/>
      <c r="BD80" s="626"/>
      <c r="BE80" s="626"/>
      <c r="BF80" s="626"/>
      <c r="BG80" s="694"/>
      <c r="BH80" s="694"/>
      <c r="BI80" s="626"/>
      <c r="BJ80" s="626"/>
      <c r="BK80" s="626"/>
      <c r="BL80" s="626"/>
      <c r="BM80" s="626"/>
      <c r="BN80" s="626"/>
      <c r="BO80" s="626"/>
      <c r="BP80" s="626"/>
      <c r="BQ80" s="626"/>
      <c r="BR80" s="626"/>
      <c r="BS80" s="696"/>
      <c r="BT80" s="648"/>
      <c r="BU80" s="2070"/>
      <c r="BV80" s="2070"/>
      <c r="BW80" s="2070"/>
      <c r="BX80" s="2070"/>
      <c r="BY80" s="2070"/>
      <c r="BZ80" s="2070"/>
      <c r="CA80" s="653"/>
      <c r="CB80" s="4037">
        <v>36</v>
      </c>
      <c r="CC80" s="4038"/>
      <c r="CD80" s="4031"/>
      <c r="CE80" s="4032"/>
      <c r="CF80" s="4033"/>
      <c r="CG80" s="653"/>
      <c r="CH80" s="726"/>
    </row>
    <row r="81" spans="1:86" s="26" customFormat="1" ht="30" customHeight="1">
      <c r="B81" s="698"/>
      <c r="C81" s="644"/>
      <c r="D81" s="2070"/>
      <c r="E81" s="648"/>
      <c r="F81" s="2214" t="s">
        <v>2846</v>
      </c>
      <c r="G81" s="2168"/>
      <c r="H81" s="2168"/>
      <c r="I81" s="644"/>
      <c r="J81" s="644"/>
      <c r="K81" s="644"/>
      <c r="L81" s="644"/>
      <c r="M81" s="644"/>
      <c r="N81" s="644"/>
      <c r="O81" s="644"/>
      <c r="P81" s="644"/>
      <c r="Q81" s="653"/>
      <c r="R81" s="653"/>
      <c r="S81" s="653"/>
      <c r="T81" s="653"/>
      <c r="U81" s="653"/>
      <c r="V81" s="653"/>
      <c r="W81" s="653"/>
      <c r="X81" s="653"/>
      <c r="Y81" s="653"/>
      <c r="Z81" s="653"/>
      <c r="AA81" s="653"/>
      <c r="AB81" s="653"/>
      <c r="AC81" s="653"/>
      <c r="AD81" s="653"/>
      <c r="AE81" s="653"/>
      <c r="AF81" s="653"/>
      <c r="AG81" s="653"/>
      <c r="AH81" s="641"/>
      <c r="AI81" s="644"/>
      <c r="AJ81" s="644"/>
      <c r="AK81" s="653"/>
      <c r="AL81" s="653"/>
      <c r="AM81" s="653"/>
      <c r="AN81" s="653"/>
      <c r="AO81" s="653"/>
      <c r="AP81" s="653"/>
      <c r="AQ81" s="653"/>
      <c r="AR81" s="653"/>
      <c r="AS81" s="653"/>
      <c r="AT81" s="653"/>
      <c r="AU81" s="653"/>
      <c r="AV81" s="653"/>
      <c r="AW81" s="653"/>
      <c r="AX81" s="653"/>
      <c r="AY81" s="653"/>
      <c r="AZ81" s="641"/>
      <c r="BA81" s="644"/>
      <c r="BB81" s="644"/>
      <c r="BC81" s="653"/>
      <c r="BD81" s="653"/>
      <c r="BE81" s="653"/>
      <c r="BF81" s="653"/>
      <c r="BG81" s="653"/>
      <c r="BH81" s="653"/>
      <c r="BI81" s="653"/>
      <c r="BJ81" s="653"/>
      <c r="BK81" s="653"/>
      <c r="BL81" s="653"/>
      <c r="BM81" s="653"/>
      <c r="BN81" s="653"/>
      <c r="BO81" s="653"/>
      <c r="BP81" s="653"/>
      <c r="BQ81" s="653"/>
      <c r="BR81" s="653"/>
      <c r="BS81" s="653"/>
      <c r="BT81" s="653"/>
      <c r="BU81" s="2221"/>
      <c r="BV81" s="2221"/>
      <c r="BW81" s="2221"/>
      <c r="BX81" s="2221"/>
      <c r="BY81" s="2221"/>
      <c r="BZ81" s="2221"/>
      <c r="CA81" s="644"/>
      <c r="CB81" s="4037"/>
      <c r="CC81" s="4038"/>
      <c r="CD81" s="4034"/>
      <c r="CE81" s="4035"/>
      <c r="CF81" s="4036"/>
      <c r="CG81" s="653"/>
      <c r="CH81" s="726"/>
    </row>
    <row r="82" spans="1:86" s="20" customFormat="1" ht="30" customHeight="1">
      <c r="B82" s="633"/>
      <c r="C82" s="626"/>
      <c r="D82" s="645"/>
      <c r="E82" s="634"/>
      <c r="F82" s="643"/>
      <c r="G82" s="697"/>
      <c r="H82" s="644"/>
      <c r="I82" s="644"/>
      <c r="J82" s="644"/>
      <c r="K82" s="644"/>
      <c r="L82" s="644"/>
      <c r="M82" s="644"/>
      <c r="N82" s="644"/>
      <c r="O82" s="644"/>
      <c r="P82" s="644"/>
      <c r="Q82" s="632"/>
      <c r="R82" s="632"/>
      <c r="S82" s="632"/>
      <c r="T82" s="632"/>
      <c r="U82" s="632"/>
      <c r="V82" s="632"/>
      <c r="W82" s="632"/>
      <c r="X82" s="632"/>
      <c r="Y82" s="632"/>
      <c r="Z82" s="632"/>
      <c r="AA82" s="632"/>
      <c r="AB82" s="632"/>
      <c r="AC82" s="632"/>
      <c r="AD82" s="632"/>
      <c r="AE82" s="632"/>
      <c r="AF82" s="632"/>
      <c r="AG82" s="632"/>
      <c r="AH82" s="644"/>
      <c r="AI82" s="644"/>
      <c r="AJ82" s="644"/>
      <c r="AK82" s="653"/>
      <c r="AL82" s="653"/>
      <c r="AM82" s="653"/>
      <c r="AN82" s="653"/>
      <c r="AO82" s="653"/>
      <c r="AP82" s="653"/>
      <c r="AQ82" s="653"/>
      <c r="AR82" s="653"/>
      <c r="AS82" s="653"/>
      <c r="AT82" s="653"/>
      <c r="AU82" s="653"/>
      <c r="AV82" s="653"/>
      <c r="AW82" s="632"/>
      <c r="AX82" s="632"/>
      <c r="AY82" s="632"/>
      <c r="AZ82" s="644"/>
      <c r="BA82" s="644"/>
      <c r="BB82" s="644"/>
      <c r="BC82" s="653"/>
      <c r="BD82" s="653"/>
      <c r="BE82" s="653"/>
      <c r="BF82" s="653"/>
      <c r="BG82" s="653"/>
      <c r="BH82" s="653"/>
      <c r="BI82" s="653"/>
      <c r="BJ82" s="653"/>
      <c r="BK82" s="653"/>
      <c r="BL82" s="653"/>
      <c r="BM82" s="653"/>
      <c r="BN82" s="653"/>
      <c r="BO82" s="653"/>
      <c r="BP82" s="653"/>
      <c r="BQ82" s="653"/>
      <c r="BR82" s="653"/>
      <c r="BS82" s="653"/>
      <c r="BT82" s="653"/>
      <c r="BU82" s="2221"/>
      <c r="BV82" s="2221"/>
      <c r="BW82" s="2221"/>
      <c r="BX82" s="2221"/>
      <c r="BY82" s="2221"/>
      <c r="BZ82" s="2221"/>
      <c r="CA82" s="644"/>
      <c r="CB82" s="644"/>
      <c r="CC82" s="644"/>
      <c r="CD82" s="632"/>
      <c r="CE82" s="632"/>
      <c r="CF82" s="632"/>
      <c r="CG82" s="632"/>
      <c r="CH82" s="635"/>
    </row>
    <row r="83" spans="1:86" s="24" customFormat="1" ht="30" customHeight="1">
      <c r="B83" s="2194"/>
      <c r="C83" s="696"/>
      <c r="D83" s="644" t="s">
        <v>46</v>
      </c>
      <c r="E83" s="2059"/>
      <c r="F83" s="644" t="s">
        <v>2847</v>
      </c>
      <c r="G83" s="2168"/>
      <c r="H83" s="644"/>
      <c r="I83" s="2168"/>
      <c r="J83" s="2169"/>
      <c r="K83" s="2169"/>
      <c r="L83" s="2169"/>
      <c r="M83" s="2169"/>
      <c r="N83" s="2169"/>
      <c r="O83" s="2169"/>
      <c r="P83" s="2169"/>
      <c r="Q83" s="2169"/>
      <c r="R83" s="644"/>
      <c r="S83" s="696"/>
      <c r="T83" s="696"/>
      <c r="U83" s="2168"/>
      <c r="V83" s="2168"/>
      <c r="W83" s="2168"/>
      <c r="X83" s="2168"/>
      <c r="Y83" s="2169"/>
      <c r="Z83" s="2169"/>
      <c r="AA83" s="2169"/>
      <c r="AB83" s="2169"/>
      <c r="AC83" s="2169"/>
      <c r="AD83" s="2169"/>
      <c r="AE83" s="2169"/>
      <c r="AF83" s="2169"/>
      <c r="AG83" s="2070"/>
      <c r="AH83" s="2070"/>
      <c r="AI83" s="2070"/>
      <c r="AJ83" s="2070"/>
      <c r="AK83" s="2070"/>
      <c r="AL83" s="2070"/>
      <c r="AM83" s="2070"/>
      <c r="AN83" s="2070"/>
      <c r="AO83" s="2070"/>
      <c r="AP83" s="2070"/>
      <c r="AQ83" s="2070"/>
      <c r="AR83" s="2070"/>
      <c r="AS83" s="2070"/>
      <c r="AT83" s="2070"/>
      <c r="AU83" s="2070"/>
      <c r="AV83" s="2070"/>
      <c r="AW83" s="2070"/>
      <c r="AX83" s="2070"/>
      <c r="AY83" s="2070"/>
      <c r="AZ83" s="2070"/>
      <c r="BA83" s="2070"/>
      <c r="BB83" s="2070"/>
      <c r="BC83" s="2070"/>
      <c r="BD83" s="2070"/>
      <c r="BE83" s="2070"/>
      <c r="BF83" s="2070"/>
      <c r="BG83" s="2070"/>
      <c r="BH83" s="2070"/>
      <c r="BI83" s="2070"/>
      <c r="BJ83" s="2070"/>
      <c r="BK83" s="2070"/>
      <c r="BL83" s="2070"/>
      <c r="BM83" s="2070"/>
      <c r="BN83" s="2070"/>
      <c r="BO83" s="2070"/>
      <c r="BP83" s="2070"/>
      <c r="BQ83" s="2070"/>
      <c r="BR83" s="2070"/>
      <c r="BS83" s="2070"/>
      <c r="BT83" s="2070"/>
      <c r="BU83" s="2070"/>
      <c r="BV83" s="2070"/>
      <c r="BW83" s="2070"/>
      <c r="BX83" s="2070"/>
      <c r="BY83" s="2070"/>
      <c r="BZ83" s="2070"/>
      <c r="CA83" s="2070"/>
      <c r="CB83" s="4037">
        <v>37</v>
      </c>
      <c r="CC83" s="4038"/>
      <c r="CD83" s="4031"/>
      <c r="CE83" s="4032"/>
      <c r="CF83" s="4033"/>
      <c r="CG83" s="2070"/>
      <c r="CH83" s="2195"/>
    </row>
    <row r="84" spans="1:86" s="24" customFormat="1" ht="30" customHeight="1">
      <c r="B84" s="2194"/>
      <c r="C84" s="696"/>
      <c r="D84" s="2070"/>
      <c r="E84" s="648"/>
      <c r="F84" s="2214" t="s">
        <v>2848</v>
      </c>
      <c r="G84" s="2168"/>
      <c r="H84" s="644"/>
      <c r="I84" s="2168"/>
      <c r="J84" s="2169"/>
      <c r="K84" s="2169"/>
      <c r="L84" s="2169"/>
      <c r="M84" s="2169"/>
      <c r="N84" s="2169"/>
      <c r="O84" s="2169"/>
      <c r="P84" s="2169"/>
      <c r="Q84" s="2169"/>
      <c r="R84" s="644"/>
      <c r="S84" s="696"/>
      <c r="T84" s="696"/>
      <c r="U84" s="2168"/>
      <c r="V84" s="2168"/>
      <c r="W84" s="2168"/>
      <c r="X84" s="2168"/>
      <c r="Y84" s="2169"/>
      <c r="Z84" s="2169"/>
      <c r="AA84" s="2169"/>
      <c r="AB84" s="2169"/>
      <c r="AC84" s="2169"/>
      <c r="AD84" s="2169"/>
      <c r="AE84" s="2169"/>
      <c r="AF84" s="2169"/>
      <c r="AG84" s="2070"/>
      <c r="AH84" s="2070"/>
      <c r="AI84" s="2070"/>
      <c r="AJ84" s="2070"/>
      <c r="AK84" s="2070"/>
      <c r="AL84" s="2070"/>
      <c r="AM84" s="2070"/>
      <c r="AN84" s="2070"/>
      <c r="AO84" s="2070"/>
      <c r="AP84" s="2070"/>
      <c r="AQ84" s="2070"/>
      <c r="AR84" s="2070"/>
      <c r="AS84" s="2070"/>
      <c r="AT84" s="2070"/>
      <c r="AU84" s="2070"/>
      <c r="AV84" s="2070"/>
      <c r="AW84" s="2070"/>
      <c r="AX84" s="2070"/>
      <c r="AY84" s="2070"/>
      <c r="AZ84" s="2070"/>
      <c r="BA84" s="2070"/>
      <c r="BB84" s="2070"/>
      <c r="BC84" s="2070"/>
      <c r="BD84" s="2070"/>
      <c r="BE84" s="2070"/>
      <c r="BF84" s="2070"/>
      <c r="BG84" s="2070"/>
      <c r="BH84" s="2070"/>
      <c r="BI84" s="2070"/>
      <c r="BJ84" s="2070"/>
      <c r="BK84" s="2070"/>
      <c r="BL84" s="2070"/>
      <c r="BM84" s="2070"/>
      <c r="BN84" s="2070"/>
      <c r="BO84" s="2070"/>
      <c r="BP84" s="2070"/>
      <c r="BQ84" s="2070"/>
      <c r="BR84" s="2070"/>
      <c r="BS84" s="2070"/>
      <c r="BT84" s="2070"/>
      <c r="BU84" s="2070"/>
      <c r="BV84" s="2070"/>
      <c r="BW84" s="2070"/>
      <c r="BX84" s="2070"/>
      <c r="BY84" s="2070"/>
      <c r="BZ84" s="2070"/>
      <c r="CA84" s="2070"/>
      <c r="CB84" s="4037"/>
      <c r="CC84" s="4038"/>
      <c r="CD84" s="4034"/>
      <c r="CE84" s="4035"/>
      <c r="CF84" s="4036"/>
      <c r="CG84" s="2070"/>
      <c r="CH84" s="2195"/>
    </row>
    <row r="85" spans="1:86" s="24" customFormat="1" ht="30" customHeight="1">
      <c r="B85" s="2194"/>
      <c r="C85" s="696"/>
      <c r="D85" s="697"/>
      <c r="E85" s="634"/>
      <c r="F85" s="644"/>
      <c r="G85" s="697"/>
      <c r="H85" s="2168"/>
      <c r="I85" s="2168"/>
      <c r="J85" s="2169"/>
      <c r="K85" s="2169"/>
      <c r="L85" s="2169"/>
      <c r="M85" s="2169"/>
      <c r="N85" s="2169"/>
      <c r="O85" s="2169"/>
      <c r="P85" s="2169"/>
      <c r="Q85" s="2169"/>
      <c r="R85" s="644"/>
      <c r="S85" s="696"/>
      <c r="T85" s="696"/>
      <c r="U85" s="2168"/>
      <c r="V85" s="2168"/>
      <c r="W85" s="2168"/>
      <c r="X85" s="2168"/>
      <c r="Y85" s="2169"/>
      <c r="Z85" s="2169"/>
      <c r="AA85" s="2169"/>
      <c r="AB85" s="2169"/>
      <c r="AC85" s="2169"/>
      <c r="AD85" s="2169"/>
      <c r="AE85" s="2169"/>
      <c r="AF85" s="2169"/>
      <c r="AG85" s="2070"/>
      <c r="AH85" s="2070"/>
      <c r="AI85" s="2070"/>
      <c r="AJ85" s="2070"/>
      <c r="AK85" s="2070"/>
      <c r="AL85" s="2070"/>
      <c r="AM85" s="2070"/>
      <c r="AN85" s="2070"/>
      <c r="AO85" s="2070"/>
      <c r="AP85" s="2070"/>
      <c r="AQ85" s="2070"/>
      <c r="AR85" s="2070"/>
      <c r="AS85" s="2070"/>
      <c r="AT85" s="2070"/>
      <c r="AU85" s="2070"/>
      <c r="AV85" s="2070"/>
      <c r="AW85" s="2070"/>
      <c r="AX85" s="2070"/>
      <c r="AY85" s="2070"/>
      <c r="AZ85" s="2070"/>
      <c r="BA85" s="2070"/>
      <c r="BB85" s="2070"/>
      <c r="BC85" s="2070"/>
      <c r="BD85" s="2070"/>
      <c r="BE85" s="2070"/>
      <c r="BF85" s="2070"/>
      <c r="BG85" s="2070"/>
      <c r="BH85" s="2070"/>
      <c r="BI85" s="2070"/>
      <c r="BJ85" s="2070"/>
      <c r="BK85" s="2070"/>
      <c r="BL85" s="2070"/>
      <c r="BM85" s="2070"/>
      <c r="BN85" s="2070"/>
      <c r="BO85" s="2070"/>
      <c r="BP85" s="2070"/>
      <c r="BQ85" s="2070"/>
      <c r="BR85" s="2070"/>
      <c r="BS85" s="2070"/>
      <c r="BT85" s="2070"/>
      <c r="BU85" s="2070"/>
      <c r="BV85" s="2070"/>
      <c r="BW85" s="2070"/>
      <c r="BX85" s="2070"/>
      <c r="BY85" s="2070"/>
      <c r="BZ85" s="2070"/>
      <c r="CA85" s="2070"/>
      <c r="CB85" s="2070"/>
      <c r="CC85" s="2070"/>
      <c r="CD85" s="2070"/>
      <c r="CE85" s="2070"/>
      <c r="CF85" s="2070"/>
      <c r="CG85" s="2070"/>
      <c r="CH85" s="2195"/>
    </row>
    <row r="86" spans="1:86" s="24" customFormat="1" ht="30" customHeight="1">
      <c r="B86" s="2194"/>
      <c r="C86" s="696"/>
      <c r="D86" s="644" t="s">
        <v>319</v>
      </c>
      <c r="E86" s="2059"/>
      <c r="F86" s="644" t="s">
        <v>2849</v>
      </c>
      <c r="G86" s="2168"/>
      <c r="H86" s="2168"/>
      <c r="I86" s="2168"/>
      <c r="J86" s="2169"/>
      <c r="K86" s="2169"/>
      <c r="L86" s="2169"/>
      <c r="M86" s="2169"/>
      <c r="N86" s="2169"/>
      <c r="O86" s="2169"/>
      <c r="P86" s="2169"/>
      <c r="Q86" s="2169"/>
      <c r="R86" s="644"/>
      <c r="S86" s="696"/>
      <c r="T86" s="696"/>
      <c r="U86" s="2168"/>
      <c r="V86" s="2168"/>
      <c r="W86" s="2168"/>
      <c r="X86" s="2168"/>
      <c r="Y86" s="2169"/>
      <c r="Z86" s="2169"/>
      <c r="AA86" s="2169"/>
      <c r="AB86" s="2169"/>
      <c r="AC86" s="2169"/>
      <c r="AD86" s="2169"/>
      <c r="AE86" s="2169"/>
      <c r="AF86" s="2169"/>
      <c r="AG86" s="2070"/>
      <c r="AH86" s="2070"/>
      <c r="AI86" s="2070"/>
      <c r="AJ86" s="2070"/>
      <c r="AK86" s="2070"/>
      <c r="AL86" s="2070"/>
      <c r="AM86" s="2070"/>
      <c r="AN86" s="2070"/>
      <c r="AO86" s="2070"/>
      <c r="AP86" s="2070"/>
      <c r="AQ86" s="2070"/>
      <c r="AR86" s="2070"/>
      <c r="AS86" s="2070"/>
      <c r="AT86" s="2070"/>
      <c r="AU86" s="2070"/>
      <c r="AV86" s="2070"/>
      <c r="AW86" s="2070"/>
      <c r="AX86" s="2070"/>
      <c r="AY86" s="2070"/>
      <c r="AZ86" s="2070"/>
      <c r="BA86" s="2070"/>
      <c r="BB86" s="2070"/>
      <c r="BC86" s="2070"/>
      <c r="BD86" s="2070"/>
      <c r="BE86" s="2070"/>
      <c r="BF86" s="2070"/>
      <c r="BG86" s="2070"/>
      <c r="BH86" s="2070"/>
      <c r="BI86" s="2070"/>
      <c r="BJ86" s="2070"/>
      <c r="BK86" s="2070"/>
      <c r="BL86" s="2070"/>
      <c r="BM86" s="2070"/>
      <c r="BN86" s="2070"/>
      <c r="BO86" s="2070"/>
      <c r="BP86" s="2070"/>
      <c r="BQ86" s="2070"/>
      <c r="BR86" s="2070"/>
      <c r="BS86" s="2070"/>
      <c r="BT86" s="2070"/>
      <c r="BU86" s="2070"/>
      <c r="BV86" s="2070"/>
      <c r="BW86" s="2070"/>
      <c r="BX86" s="2070"/>
      <c r="BY86" s="2070"/>
      <c r="BZ86" s="2070"/>
      <c r="CA86" s="2070"/>
      <c r="CB86" s="4037">
        <v>38</v>
      </c>
      <c r="CC86" s="4038"/>
      <c r="CD86" s="4031"/>
      <c r="CE86" s="4032"/>
      <c r="CF86" s="4033"/>
      <c r="CG86" s="2070"/>
      <c r="CH86" s="2195"/>
    </row>
    <row r="87" spans="1:86" s="24" customFormat="1" ht="30" customHeight="1">
      <c r="B87" s="2194"/>
      <c r="C87" s="696"/>
      <c r="D87" s="2070"/>
      <c r="E87" s="648"/>
      <c r="F87" s="2214" t="s">
        <v>237</v>
      </c>
      <c r="G87" s="2168"/>
      <c r="H87" s="2168"/>
      <c r="I87" s="2168"/>
      <c r="J87" s="2169"/>
      <c r="K87" s="2169"/>
      <c r="L87" s="2169"/>
      <c r="M87" s="2169"/>
      <c r="N87" s="2169"/>
      <c r="O87" s="2169"/>
      <c r="P87" s="2169"/>
      <c r="Q87" s="2169"/>
      <c r="R87" s="644"/>
      <c r="S87" s="696"/>
      <c r="T87" s="696"/>
      <c r="U87" s="2168"/>
      <c r="V87" s="2168"/>
      <c r="W87" s="2168"/>
      <c r="X87" s="2168"/>
      <c r="Y87" s="2169"/>
      <c r="Z87" s="2169"/>
      <c r="AA87" s="2169"/>
      <c r="AB87" s="2169"/>
      <c r="AC87" s="2169"/>
      <c r="AD87" s="2169"/>
      <c r="AE87" s="2169"/>
      <c r="AF87" s="2169"/>
      <c r="AG87" s="2070"/>
      <c r="AH87" s="2070"/>
      <c r="AI87" s="2070"/>
      <c r="AJ87" s="2070"/>
      <c r="AK87" s="2070"/>
      <c r="AL87" s="2070"/>
      <c r="AM87" s="2070"/>
      <c r="AN87" s="2070"/>
      <c r="AO87" s="2070"/>
      <c r="AP87" s="2070"/>
      <c r="AQ87" s="2070"/>
      <c r="AR87" s="2070"/>
      <c r="AS87" s="2070"/>
      <c r="AT87" s="2070"/>
      <c r="AU87" s="2070"/>
      <c r="AV87" s="2070"/>
      <c r="AW87" s="2070"/>
      <c r="AX87" s="2070"/>
      <c r="AY87" s="2070"/>
      <c r="AZ87" s="2070"/>
      <c r="BA87" s="2070"/>
      <c r="BB87" s="2070"/>
      <c r="BC87" s="2070"/>
      <c r="BD87" s="2070"/>
      <c r="BE87" s="2070"/>
      <c r="BF87" s="2070"/>
      <c r="BG87" s="2070"/>
      <c r="BH87" s="2070"/>
      <c r="BI87" s="2070"/>
      <c r="BJ87" s="2070"/>
      <c r="BK87" s="2070"/>
      <c r="BL87" s="2070"/>
      <c r="BM87" s="2070"/>
      <c r="BN87" s="2070"/>
      <c r="BO87" s="2070"/>
      <c r="BP87" s="2070"/>
      <c r="BQ87" s="2070"/>
      <c r="BR87" s="2070"/>
      <c r="BS87" s="2070"/>
      <c r="BT87" s="2070"/>
      <c r="BU87" s="2070"/>
      <c r="BV87" s="2070"/>
      <c r="BW87" s="2070"/>
      <c r="BX87" s="2070"/>
      <c r="BY87" s="2070"/>
      <c r="BZ87" s="2070"/>
      <c r="CA87" s="2070"/>
      <c r="CB87" s="4037"/>
      <c r="CC87" s="4038"/>
      <c r="CD87" s="4034"/>
      <c r="CE87" s="4035"/>
      <c r="CF87" s="4036"/>
      <c r="CG87" s="2070"/>
      <c r="CH87" s="2195"/>
    </row>
    <row r="88" spans="1:86" s="24" customFormat="1" ht="30" customHeight="1">
      <c r="B88" s="2194"/>
      <c r="C88" s="2070"/>
      <c r="D88" s="2070"/>
      <c r="E88" s="2070"/>
      <c r="F88" s="2070"/>
      <c r="G88" s="2070"/>
      <c r="H88" s="2070"/>
      <c r="I88" s="2070"/>
      <c r="J88" s="2070"/>
      <c r="K88" s="2070"/>
      <c r="L88" s="2070"/>
      <c r="M88" s="2070"/>
      <c r="N88" s="2070"/>
      <c r="O88" s="2070"/>
      <c r="P88" s="2070"/>
      <c r="Q88" s="2070"/>
      <c r="R88" s="2070"/>
      <c r="S88" s="2070"/>
      <c r="T88" s="2070"/>
      <c r="U88" s="2070"/>
      <c r="V88" s="2070"/>
      <c r="W88" s="2070"/>
      <c r="X88" s="2070"/>
      <c r="Y88" s="2070"/>
      <c r="Z88" s="2070"/>
      <c r="AA88" s="2070"/>
      <c r="AB88" s="2070"/>
      <c r="AC88" s="2070"/>
      <c r="AD88" s="2070"/>
      <c r="AE88" s="2070"/>
      <c r="AF88" s="2070"/>
      <c r="AG88" s="2070"/>
      <c r="AH88" s="2070"/>
      <c r="AI88" s="641"/>
      <c r="AJ88" s="641"/>
      <c r="AK88" s="641"/>
      <c r="AL88" s="641"/>
      <c r="AM88" s="641"/>
      <c r="AN88" s="641"/>
      <c r="AO88" s="641"/>
      <c r="AP88" s="641"/>
      <c r="AQ88" s="641"/>
      <c r="AR88" s="641"/>
      <c r="AS88" s="2070"/>
      <c r="AT88" s="2070"/>
      <c r="AU88" s="2070"/>
      <c r="AV88" s="641"/>
      <c r="AW88" s="641"/>
      <c r="AX88" s="641"/>
      <c r="AY88" s="641"/>
      <c r="AZ88" s="641"/>
      <c r="BA88" s="641"/>
      <c r="BB88" s="2070"/>
      <c r="BC88" s="2070"/>
      <c r="BD88" s="2070"/>
      <c r="BE88" s="2070"/>
      <c r="BF88" s="2070"/>
      <c r="BG88" s="2070"/>
      <c r="BH88" s="2070"/>
      <c r="BI88" s="2070"/>
      <c r="BJ88" s="2070"/>
      <c r="BK88" s="2070"/>
      <c r="BL88" s="2070"/>
      <c r="BM88" s="2070"/>
      <c r="BN88" s="2070"/>
      <c r="BO88" s="2070"/>
      <c r="BP88" s="2070"/>
      <c r="BQ88" s="2070"/>
      <c r="BR88" s="2070"/>
      <c r="BS88" s="2070"/>
      <c r="BT88" s="2070"/>
      <c r="BU88" s="2070"/>
      <c r="BV88" s="2070"/>
      <c r="BW88" s="2070"/>
      <c r="BX88" s="2070"/>
      <c r="BY88" s="2070"/>
      <c r="BZ88" s="2070"/>
      <c r="CA88" s="2070"/>
      <c r="CB88" s="2070"/>
      <c r="CC88" s="2070"/>
      <c r="CD88" s="2070"/>
      <c r="CE88" s="2070"/>
      <c r="CF88" s="2070"/>
      <c r="CG88" s="643"/>
      <c r="CH88" s="2195"/>
    </row>
    <row r="89" spans="1:86" s="24" customFormat="1" ht="30" customHeight="1">
      <c r="B89" s="2194"/>
      <c r="C89" s="2070"/>
      <c r="D89" s="643"/>
      <c r="E89" s="643"/>
      <c r="F89" s="636"/>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1"/>
      <c r="AK89" s="1823"/>
      <c r="AL89" s="1823"/>
      <c r="AM89" s="1823"/>
      <c r="AN89" s="2124"/>
      <c r="AO89" s="2124"/>
      <c r="AP89" s="2124"/>
      <c r="AQ89" s="641"/>
      <c r="AR89" s="641"/>
      <c r="AS89" s="641"/>
      <c r="AT89" s="2070"/>
      <c r="AU89" s="2070"/>
      <c r="AV89" s="2070"/>
      <c r="AW89" s="2070"/>
      <c r="AX89" s="2070"/>
      <c r="AY89" s="2070"/>
      <c r="AZ89" s="2070"/>
      <c r="BA89" s="2070"/>
      <c r="BB89" s="2070"/>
      <c r="BC89" s="2070"/>
      <c r="BD89" s="2070"/>
      <c r="BE89" s="2070"/>
      <c r="BF89" s="2070"/>
      <c r="BG89" s="2070"/>
      <c r="BH89" s="2070"/>
      <c r="BI89" s="2070"/>
      <c r="BJ89" s="2070"/>
      <c r="BK89" s="2070"/>
      <c r="BL89" s="2070"/>
      <c r="BM89" s="2070"/>
      <c r="BN89" s="2070"/>
      <c r="BO89" s="2070"/>
      <c r="BP89" s="2070"/>
      <c r="BQ89" s="2070"/>
      <c r="BR89" s="2070"/>
      <c r="BS89" s="2070"/>
      <c r="BT89" s="2070"/>
      <c r="BU89" s="2070"/>
      <c r="BV89" s="2070"/>
      <c r="BW89" s="2070"/>
      <c r="BX89" s="2070"/>
      <c r="BY89" s="2070"/>
      <c r="BZ89" s="2070"/>
      <c r="CA89" s="641"/>
      <c r="CB89" s="641"/>
      <c r="CC89" s="641"/>
      <c r="CD89" s="641"/>
      <c r="CE89" s="641"/>
      <c r="CF89" s="641"/>
      <c r="CG89" s="2070"/>
      <c r="CH89" s="2195"/>
    </row>
    <row r="90" spans="1:86" s="24" customFormat="1" ht="30" customHeight="1">
      <c r="B90" s="2194"/>
      <c r="C90" s="2070"/>
      <c r="D90" s="643"/>
      <c r="E90" s="643"/>
      <c r="F90" s="636"/>
      <c r="G90" s="643"/>
      <c r="H90" s="643"/>
      <c r="I90" s="643"/>
      <c r="J90" s="643"/>
      <c r="K90" s="643"/>
      <c r="L90" s="643"/>
      <c r="M90" s="643"/>
      <c r="N90" s="643"/>
      <c r="O90" s="643"/>
      <c r="P90" s="643"/>
      <c r="Q90" s="643"/>
      <c r="R90" s="643"/>
      <c r="S90" s="643"/>
      <c r="T90" s="643"/>
      <c r="U90" s="643"/>
      <c r="V90" s="643"/>
      <c r="W90" s="643"/>
      <c r="X90" s="643"/>
      <c r="Y90" s="643"/>
      <c r="Z90" s="643"/>
      <c r="AA90" s="643"/>
      <c r="AB90" s="643"/>
      <c r="AC90" s="643"/>
      <c r="AD90" s="643"/>
      <c r="AE90" s="643"/>
      <c r="AF90" s="643"/>
      <c r="AG90" s="643"/>
      <c r="AH90" s="643"/>
      <c r="AI90" s="643"/>
      <c r="AJ90" s="641"/>
      <c r="AK90" s="1823"/>
      <c r="AL90" s="1823"/>
      <c r="AM90" s="1823"/>
      <c r="AN90" s="2124"/>
      <c r="AO90" s="2124"/>
      <c r="AP90" s="2124"/>
      <c r="AQ90" s="641"/>
      <c r="AR90" s="641"/>
      <c r="AS90" s="641"/>
      <c r="AT90" s="2070"/>
      <c r="AU90" s="2070"/>
      <c r="AV90" s="2070"/>
      <c r="AW90" s="2070"/>
      <c r="AX90" s="2070"/>
      <c r="AY90" s="2070"/>
      <c r="AZ90" s="2070"/>
      <c r="BA90" s="2070"/>
      <c r="BB90" s="2070"/>
      <c r="BC90" s="2070"/>
      <c r="BD90" s="2070"/>
      <c r="BE90" s="2070"/>
      <c r="BF90" s="2070"/>
      <c r="BG90" s="2070"/>
      <c r="BH90" s="2070"/>
      <c r="BI90" s="2070"/>
      <c r="BJ90" s="2070"/>
      <c r="BK90" s="2070"/>
      <c r="BL90" s="2070"/>
      <c r="BM90" s="2070"/>
      <c r="BN90" s="2070"/>
      <c r="BO90" s="2070"/>
      <c r="BP90" s="2070"/>
      <c r="BQ90" s="2070"/>
      <c r="BR90" s="2070"/>
      <c r="BS90" s="2070"/>
      <c r="BT90" s="2070"/>
      <c r="BU90" s="2070"/>
      <c r="BV90" s="2070"/>
      <c r="BW90" s="2070"/>
      <c r="BX90" s="2070"/>
      <c r="BY90" s="2070"/>
      <c r="BZ90" s="2070"/>
      <c r="CA90" s="641"/>
      <c r="CB90" s="641"/>
      <c r="CC90" s="641"/>
      <c r="CD90" s="641"/>
      <c r="CE90" s="641"/>
      <c r="CF90" s="641"/>
      <c r="CG90" s="2070"/>
      <c r="CH90" s="2195"/>
    </row>
    <row r="91" spans="1:86" s="24" customFormat="1" ht="30" customHeight="1">
      <c r="B91" s="2194"/>
      <c r="C91" s="2070"/>
      <c r="D91" s="2070"/>
      <c r="E91" s="2070"/>
      <c r="F91" s="2070"/>
      <c r="G91" s="2070"/>
      <c r="H91" s="2070"/>
      <c r="I91" s="2070"/>
      <c r="J91" s="2070"/>
      <c r="K91" s="2070"/>
      <c r="L91" s="2070"/>
      <c r="M91" s="2070"/>
      <c r="N91" s="2070"/>
      <c r="O91" s="2070"/>
      <c r="P91" s="2070"/>
      <c r="Q91" s="2070"/>
      <c r="R91" s="2070"/>
      <c r="S91" s="2070"/>
      <c r="T91" s="2070"/>
      <c r="U91" s="2070"/>
      <c r="V91" s="2070"/>
      <c r="W91" s="2070"/>
      <c r="X91" s="2070"/>
      <c r="Y91" s="2070"/>
      <c r="Z91" s="2070"/>
      <c r="AA91" s="2070"/>
      <c r="AB91" s="2070"/>
      <c r="AC91" s="2070"/>
      <c r="AD91" s="2070"/>
      <c r="AE91" s="2070"/>
      <c r="AF91" s="2070"/>
      <c r="AG91" s="2070"/>
      <c r="AH91" s="2070"/>
      <c r="AI91" s="2070"/>
      <c r="AJ91" s="641"/>
      <c r="AK91" s="641"/>
      <c r="AL91" s="641"/>
      <c r="AM91" s="641"/>
      <c r="AN91" s="641"/>
      <c r="AO91" s="641"/>
      <c r="AP91" s="641"/>
      <c r="AQ91" s="2070"/>
      <c r="AR91" s="2070"/>
      <c r="AS91" s="2070"/>
      <c r="AT91" s="2070"/>
      <c r="AU91" s="2070"/>
      <c r="AV91" s="2070"/>
      <c r="AW91" s="2070"/>
      <c r="AX91" s="2070"/>
      <c r="AY91" s="2070"/>
      <c r="AZ91" s="2070"/>
      <c r="BA91" s="2070"/>
      <c r="BB91" s="2070"/>
      <c r="BC91" s="2070"/>
      <c r="BD91" s="2070"/>
      <c r="BE91" s="2070"/>
      <c r="BF91" s="2070"/>
      <c r="BG91" s="2070"/>
      <c r="BH91" s="2070"/>
      <c r="BI91" s="2070"/>
      <c r="BJ91" s="2070"/>
      <c r="BK91" s="2070"/>
      <c r="BL91" s="2070"/>
      <c r="BM91" s="2070"/>
      <c r="BN91" s="2070"/>
      <c r="BO91" s="2070"/>
      <c r="BP91" s="2070"/>
      <c r="BQ91" s="2070"/>
      <c r="BR91" s="2070"/>
      <c r="BS91" s="2070"/>
      <c r="BT91" s="2070"/>
      <c r="BU91" s="2070"/>
      <c r="BV91" s="2070"/>
      <c r="BW91" s="2070"/>
      <c r="BX91" s="2070"/>
      <c r="BY91" s="2070"/>
      <c r="BZ91" s="2070"/>
      <c r="CA91" s="2070"/>
      <c r="CB91" s="2070"/>
      <c r="CC91" s="2070"/>
      <c r="CD91" s="2070"/>
      <c r="CE91" s="2070"/>
      <c r="CF91" s="2070"/>
      <c r="CG91" s="2070"/>
      <c r="CH91" s="2195"/>
    </row>
    <row r="92" spans="1:86" s="24" customFormat="1" ht="30" customHeight="1" thickBot="1">
      <c r="B92" s="613"/>
      <c r="C92" s="226"/>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7"/>
      <c r="CG92" s="228"/>
      <c r="CH92" s="291"/>
    </row>
    <row r="93" spans="1:86" s="115" customFormat="1" ht="30" customHeight="1">
      <c r="A93" s="115">
        <v>21</v>
      </c>
      <c r="C93" s="320"/>
    </row>
    <row r="94" spans="1:86" s="115" customFormat="1" ht="30" customHeight="1">
      <c r="B94" s="3841">
        <v>48</v>
      </c>
      <c r="C94" s="3841"/>
      <c r="D94" s="3841"/>
      <c r="E94" s="3841"/>
      <c r="F94" s="3841"/>
      <c r="G94" s="3841"/>
      <c r="H94" s="3841"/>
      <c r="I94" s="3841"/>
      <c r="J94" s="3841"/>
      <c r="K94" s="3841"/>
      <c r="L94" s="3841"/>
      <c r="M94" s="3841"/>
      <c r="N94" s="3841"/>
      <c r="O94" s="3841"/>
      <c r="P94" s="3841"/>
      <c r="Q94" s="3841"/>
      <c r="R94" s="3841"/>
      <c r="S94" s="3841"/>
      <c r="T94" s="3841"/>
      <c r="U94" s="3841"/>
      <c r="V94" s="3841"/>
      <c r="W94" s="3841"/>
      <c r="X94" s="3841"/>
      <c r="Y94" s="3841"/>
      <c r="Z94" s="3841"/>
      <c r="AA94" s="3841"/>
      <c r="AB94" s="3841"/>
      <c r="AC94" s="3841"/>
      <c r="AD94" s="3841"/>
      <c r="AE94" s="3841"/>
      <c r="AF94" s="3841"/>
      <c r="AG94" s="3841"/>
      <c r="AH94" s="3841"/>
      <c r="AI94" s="3841"/>
      <c r="AJ94" s="3841"/>
      <c r="AK94" s="3841"/>
      <c r="AL94" s="3841"/>
      <c r="AM94" s="3841"/>
      <c r="AN94" s="3841"/>
      <c r="AO94" s="3841"/>
      <c r="AP94" s="3841"/>
      <c r="AQ94" s="3841"/>
      <c r="AR94" s="3841"/>
      <c r="AS94" s="3841"/>
      <c r="AT94" s="3841"/>
      <c r="AU94" s="3841"/>
      <c r="AV94" s="3841"/>
      <c r="AW94" s="3841"/>
      <c r="AX94" s="3841"/>
      <c r="AY94" s="3841"/>
      <c r="AZ94" s="3841"/>
      <c r="BA94" s="3841"/>
      <c r="BB94" s="3841"/>
      <c r="BC94" s="3841"/>
      <c r="BD94" s="3841"/>
      <c r="BE94" s="3841"/>
      <c r="BF94" s="3841"/>
      <c r="BG94" s="3841"/>
      <c r="BH94" s="3841"/>
      <c r="BI94" s="3841"/>
      <c r="BJ94" s="3841"/>
      <c r="BK94" s="3841"/>
      <c r="BL94" s="3841"/>
      <c r="BM94" s="3841"/>
      <c r="BN94" s="3841"/>
      <c r="BO94" s="3841"/>
      <c r="BP94" s="3841"/>
      <c r="BQ94" s="3841"/>
      <c r="BR94" s="3841"/>
      <c r="BS94" s="3841"/>
      <c r="BT94" s="3841"/>
      <c r="BU94" s="3841"/>
      <c r="BV94" s="3841"/>
      <c r="BW94" s="3841"/>
      <c r="BX94" s="3841"/>
      <c r="BY94" s="3841"/>
      <c r="BZ94" s="3841"/>
      <c r="CA94" s="3841"/>
      <c r="CB94" s="3841"/>
      <c r="CC94" s="3841"/>
      <c r="CD94" s="3841"/>
      <c r="CE94" s="3841"/>
      <c r="CF94" s="3841"/>
      <c r="CG94" s="3841"/>
      <c r="CH94" s="3841"/>
    </row>
    <row r="95" spans="1:86" s="115" customFormat="1" ht="30" customHeight="1"/>
  </sheetData>
  <mergeCells count="59">
    <mergeCell ref="C3:N4"/>
    <mergeCell ref="O3:Q4"/>
    <mergeCell ref="B94:CH94"/>
    <mergeCell ref="AF29:AP30"/>
    <mergeCell ref="AQ29:BB30"/>
    <mergeCell ref="AQ25:BB26"/>
    <mergeCell ref="AQ27:BB28"/>
    <mergeCell ref="AF24:AP24"/>
    <mergeCell ref="AJ40:BB41"/>
    <mergeCell ref="AQ24:BB24"/>
    <mergeCell ref="AQ22:BB23"/>
    <mergeCell ref="E12:I12"/>
    <mergeCell ref="D13:E14"/>
    <mergeCell ref="F13:H14"/>
    <mergeCell ref="J13:Q14"/>
    <mergeCell ref="E16:I16"/>
    <mergeCell ref="D17:E18"/>
    <mergeCell ref="Y41:AF42"/>
    <mergeCell ref="F17:H18"/>
    <mergeCell ref="J17:Q18"/>
    <mergeCell ref="S17:AN19"/>
    <mergeCell ref="CD25:CF26"/>
    <mergeCell ref="CD24:CF24"/>
    <mergeCell ref="CB25:CC26"/>
    <mergeCell ref="CB28:CC29"/>
    <mergeCell ref="CD28:CF29"/>
    <mergeCell ref="CB31:CC32"/>
    <mergeCell ref="CD31:CF32"/>
    <mergeCell ref="CB34:CC35"/>
    <mergeCell ref="CD34:CF35"/>
    <mergeCell ref="CB46:CC47"/>
    <mergeCell ref="CD46:CF47"/>
    <mergeCell ref="CB37:CC38"/>
    <mergeCell ref="CD37:CF38"/>
    <mergeCell ref="CB40:CC41"/>
    <mergeCell ref="CD40:CF41"/>
    <mergeCell ref="CB43:CC44"/>
    <mergeCell ref="CD43:CF44"/>
    <mergeCell ref="CB72:CC73"/>
    <mergeCell ref="CB77:CC78"/>
    <mergeCell ref="CD72:CF73"/>
    <mergeCell ref="CD77:CF78"/>
    <mergeCell ref="CD54:CF54"/>
    <mergeCell ref="CB55:CC56"/>
    <mergeCell ref="CD55:CF56"/>
    <mergeCell ref="CB58:CC59"/>
    <mergeCell ref="CD58:CF59"/>
    <mergeCell ref="CB61:CC62"/>
    <mergeCell ref="CD61:CF62"/>
    <mergeCell ref="CB64:CC65"/>
    <mergeCell ref="CD64:CF65"/>
    <mergeCell ref="CB69:CC70"/>
    <mergeCell ref="CD69:CF70"/>
    <mergeCell ref="CD80:CF81"/>
    <mergeCell ref="CB80:CC81"/>
    <mergeCell ref="CB83:CC84"/>
    <mergeCell ref="CD83:CF84"/>
    <mergeCell ref="CB86:CC87"/>
    <mergeCell ref="CD86:CF87"/>
  </mergeCells>
  <printOptions horizontalCentered="1" verticalCentered="1"/>
  <pageMargins left="0.23622047244094491" right="0.23622047244094491" top="0.23622047244094491" bottom="0.23622047244094491" header="0" footer="0"/>
  <pageSetup paperSize="9" scale="28" orientation="portrait" r:id="rId1"/>
  <headerFooter alignWithMargins="0"/>
  <rowBreaks count="1" manualBreakCount="1">
    <brk id="94" max="85"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abColor rgb="FF92D050"/>
  </sheetPr>
  <dimension ref="A1:CK95"/>
  <sheetViews>
    <sheetView showGridLines="0" view="pageBreakPreview" topLeftCell="A11" zoomScale="40" zoomScaleNormal="50" zoomScaleSheetLayoutView="40" workbookViewId="0">
      <selection activeCell="E36" sqref="E36:I36"/>
    </sheetView>
  </sheetViews>
  <sheetFormatPr defaultColWidth="2.33203125" defaultRowHeight="15"/>
  <cols>
    <col min="1" max="1" width="2.33203125" style="98"/>
    <col min="2" max="2" width="3.88671875" style="98" customWidth="1"/>
    <col min="3" max="3" width="10.5546875" style="98" customWidth="1"/>
    <col min="4" max="4" width="5.33203125" style="98" customWidth="1"/>
    <col min="5" max="45" width="3.88671875" style="98" customWidth="1"/>
    <col min="46" max="46" width="5.33203125" style="98" customWidth="1"/>
    <col min="47" max="86" width="3.88671875" style="98" customWidth="1"/>
    <col min="87" max="240" width="2.33203125" style="98"/>
    <col min="241" max="241" width="3.88671875" style="98" customWidth="1"/>
    <col min="242" max="242" width="9.109375" style="98" bestFit="1" customWidth="1"/>
    <col min="243" max="243" width="3.88671875" style="98" customWidth="1"/>
    <col min="244" max="247" width="1.33203125" style="98" customWidth="1"/>
    <col min="248" max="329" width="3.88671875" style="98" customWidth="1"/>
    <col min="330" max="496" width="2.33203125" style="98"/>
    <col min="497" max="497" width="3.88671875" style="98" customWidth="1"/>
    <col min="498" max="498" width="9.109375" style="98" bestFit="1" customWidth="1"/>
    <col min="499" max="499" width="3.88671875" style="98" customWidth="1"/>
    <col min="500" max="503" width="1.33203125" style="98" customWidth="1"/>
    <col min="504" max="585" width="3.88671875" style="98" customWidth="1"/>
    <col min="586" max="752" width="2.33203125" style="98"/>
    <col min="753" max="753" width="3.88671875" style="98" customWidth="1"/>
    <col min="754" max="754" width="9.109375" style="98" bestFit="1" customWidth="1"/>
    <col min="755" max="755" width="3.88671875" style="98" customWidth="1"/>
    <col min="756" max="759" width="1.33203125" style="98" customWidth="1"/>
    <col min="760" max="841" width="3.88671875" style="98" customWidth="1"/>
    <col min="842" max="1008" width="2.33203125" style="98"/>
    <col min="1009" max="1009" width="3.88671875" style="98" customWidth="1"/>
    <col min="1010" max="1010" width="9.109375" style="98" bestFit="1" customWidth="1"/>
    <col min="1011" max="1011" width="3.88671875" style="98" customWidth="1"/>
    <col min="1012" max="1015" width="1.33203125" style="98" customWidth="1"/>
    <col min="1016" max="1097" width="3.88671875" style="98" customWidth="1"/>
    <col min="1098" max="1264" width="2.33203125" style="98"/>
    <col min="1265" max="1265" width="3.88671875" style="98" customWidth="1"/>
    <col min="1266" max="1266" width="9.109375" style="98" bestFit="1" customWidth="1"/>
    <col min="1267" max="1267" width="3.88671875" style="98" customWidth="1"/>
    <col min="1268" max="1271" width="1.33203125" style="98" customWidth="1"/>
    <col min="1272" max="1353" width="3.88671875" style="98" customWidth="1"/>
    <col min="1354" max="1520" width="2.33203125" style="98"/>
    <col min="1521" max="1521" width="3.88671875" style="98" customWidth="1"/>
    <col min="1522" max="1522" width="9.109375" style="98" bestFit="1" customWidth="1"/>
    <col min="1523" max="1523" width="3.88671875" style="98" customWidth="1"/>
    <col min="1524" max="1527" width="1.33203125" style="98" customWidth="1"/>
    <col min="1528" max="1609" width="3.88671875" style="98" customWidth="1"/>
    <col min="1610" max="1776" width="2.33203125" style="98"/>
    <col min="1777" max="1777" width="3.88671875" style="98" customWidth="1"/>
    <col min="1778" max="1778" width="9.109375" style="98" bestFit="1" customWidth="1"/>
    <col min="1779" max="1779" width="3.88671875" style="98" customWidth="1"/>
    <col min="1780" max="1783" width="1.33203125" style="98" customWidth="1"/>
    <col min="1784" max="1865" width="3.88671875" style="98" customWidth="1"/>
    <col min="1866" max="2032" width="2.33203125" style="98"/>
    <col min="2033" max="2033" width="3.88671875" style="98" customWidth="1"/>
    <col min="2034" max="2034" width="9.109375" style="98" bestFit="1" customWidth="1"/>
    <col min="2035" max="2035" width="3.88671875" style="98" customWidth="1"/>
    <col min="2036" max="2039" width="1.33203125" style="98" customWidth="1"/>
    <col min="2040" max="2121" width="3.88671875" style="98" customWidth="1"/>
    <col min="2122" max="2288" width="2.33203125" style="98"/>
    <col min="2289" max="2289" width="3.88671875" style="98" customWidth="1"/>
    <col min="2290" max="2290" width="9.109375" style="98" bestFit="1" customWidth="1"/>
    <col min="2291" max="2291" width="3.88671875" style="98" customWidth="1"/>
    <col min="2292" max="2295" width="1.33203125" style="98" customWidth="1"/>
    <col min="2296" max="2377" width="3.88671875" style="98" customWidth="1"/>
    <col min="2378" max="2544" width="2.33203125" style="98"/>
    <col min="2545" max="2545" width="3.88671875" style="98" customWidth="1"/>
    <col min="2546" max="2546" width="9.109375" style="98" bestFit="1" customWidth="1"/>
    <col min="2547" max="2547" width="3.88671875" style="98" customWidth="1"/>
    <col min="2548" max="2551" width="1.33203125" style="98" customWidth="1"/>
    <col min="2552" max="2633" width="3.88671875" style="98" customWidth="1"/>
    <col min="2634" max="2800" width="2.33203125" style="98"/>
    <col min="2801" max="2801" width="3.88671875" style="98" customWidth="1"/>
    <col min="2802" max="2802" width="9.109375" style="98" bestFit="1" customWidth="1"/>
    <col min="2803" max="2803" width="3.88671875" style="98" customWidth="1"/>
    <col min="2804" max="2807" width="1.33203125" style="98" customWidth="1"/>
    <col min="2808" max="2889" width="3.88671875" style="98" customWidth="1"/>
    <col min="2890" max="3056" width="2.33203125" style="98"/>
    <col min="3057" max="3057" width="3.88671875" style="98" customWidth="1"/>
    <col min="3058" max="3058" width="9.109375" style="98" bestFit="1" customWidth="1"/>
    <col min="3059" max="3059" width="3.88671875" style="98" customWidth="1"/>
    <col min="3060" max="3063" width="1.33203125" style="98" customWidth="1"/>
    <col min="3064" max="3145" width="3.88671875" style="98" customWidth="1"/>
    <col min="3146" max="3312" width="2.33203125" style="98"/>
    <col min="3313" max="3313" width="3.88671875" style="98" customWidth="1"/>
    <col min="3314" max="3314" width="9.109375" style="98" bestFit="1" customWidth="1"/>
    <col min="3315" max="3315" width="3.88671875" style="98" customWidth="1"/>
    <col min="3316" max="3319" width="1.33203125" style="98" customWidth="1"/>
    <col min="3320" max="3401" width="3.88671875" style="98" customWidth="1"/>
    <col min="3402" max="3568" width="2.33203125" style="98"/>
    <col min="3569" max="3569" width="3.88671875" style="98" customWidth="1"/>
    <col min="3570" max="3570" width="9.109375" style="98" bestFit="1" customWidth="1"/>
    <col min="3571" max="3571" width="3.88671875" style="98" customWidth="1"/>
    <col min="3572" max="3575" width="1.33203125" style="98" customWidth="1"/>
    <col min="3576" max="3657" width="3.88671875" style="98" customWidth="1"/>
    <col min="3658" max="3824" width="2.33203125" style="98"/>
    <col min="3825" max="3825" width="3.88671875" style="98" customWidth="1"/>
    <col min="3826" max="3826" width="9.109375" style="98" bestFit="1" customWidth="1"/>
    <col min="3827" max="3827" width="3.88671875" style="98" customWidth="1"/>
    <col min="3828" max="3831" width="1.33203125" style="98" customWidth="1"/>
    <col min="3832" max="3913" width="3.88671875" style="98" customWidth="1"/>
    <col min="3914" max="4080" width="2.33203125" style="98"/>
    <col min="4081" max="4081" width="3.88671875" style="98" customWidth="1"/>
    <col min="4082" max="4082" width="9.109375" style="98" bestFit="1" customWidth="1"/>
    <col min="4083" max="4083" width="3.88671875" style="98" customWidth="1"/>
    <col min="4084" max="4087" width="1.33203125" style="98" customWidth="1"/>
    <col min="4088" max="4169" width="3.88671875" style="98" customWidth="1"/>
    <col min="4170" max="4336" width="2.33203125" style="98"/>
    <col min="4337" max="4337" width="3.88671875" style="98" customWidth="1"/>
    <col min="4338" max="4338" width="9.109375" style="98" bestFit="1" customWidth="1"/>
    <col min="4339" max="4339" width="3.88671875" style="98" customWidth="1"/>
    <col min="4340" max="4343" width="1.33203125" style="98" customWidth="1"/>
    <col min="4344" max="4425" width="3.88671875" style="98" customWidth="1"/>
    <col min="4426" max="4592" width="2.33203125" style="98"/>
    <col min="4593" max="4593" width="3.88671875" style="98" customWidth="1"/>
    <col min="4594" max="4594" width="9.109375" style="98" bestFit="1" customWidth="1"/>
    <col min="4595" max="4595" width="3.88671875" style="98" customWidth="1"/>
    <col min="4596" max="4599" width="1.33203125" style="98" customWidth="1"/>
    <col min="4600" max="4681" width="3.88671875" style="98" customWidth="1"/>
    <col min="4682" max="4848" width="2.33203125" style="98"/>
    <col min="4849" max="4849" width="3.88671875" style="98" customWidth="1"/>
    <col min="4850" max="4850" width="9.109375" style="98" bestFit="1" customWidth="1"/>
    <col min="4851" max="4851" width="3.88671875" style="98" customWidth="1"/>
    <col min="4852" max="4855" width="1.33203125" style="98" customWidth="1"/>
    <col min="4856" max="4937" width="3.88671875" style="98" customWidth="1"/>
    <col min="4938" max="5104" width="2.33203125" style="98"/>
    <col min="5105" max="5105" width="3.88671875" style="98" customWidth="1"/>
    <col min="5106" max="5106" width="9.109375" style="98" bestFit="1" customWidth="1"/>
    <col min="5107" max="5107" width="3.88671875" style="98" customWidth="1"/>
    <col min="5108" max="5111" width="1.33203125" style="98" customWidth="1"/>
    <col min="5112" max="5193" width="3.88671875" style="98" customWidth="1"/>
    <col min="5194" max="5360" width="2.33203125" style="98"/>
    <col min="5361" max="5361" width="3.88671875" style="98" customWidth="1"/>
    <col min="5362" max="5362" width="9.109375" style="98" bestFit="1" customWidth="1"/>
    <col min="5363" max="5363" width="3.88671875" style="98" customWidth="1"/>
    <col min="5364" max="5367" width="1.33203125" style="98" customWidth="1"/>
    <col min="5368" max="5449" width="3.88671875" style="98" customWidth="1"/>
    <col min="5450" max="5616" width="2.33203125" style="98"/>
    <col min="5617" max="5617" width="3.88671875" style="98" customWidth="1"/>
    <col min="5618" max="5618" width="9.109375" style="98" bestFit="1" customWidth="1"/>
    <col min="5619" max="5619" width="3.88671875" style="98" customWidth="1"/>
    <col min="5620" max="5623" width="1.33203125" style="98" customWidth="1"/>
    <col min="5624" max="5705" width="3.88671875" style="98" customWidth="1"/>
    <col min="5706" max="5872" width="2.33203125" style="98"/>
    <col min="5873" max="5873" width="3.88671875" style="98" customWidth="1"/>
    <col min="5874" max="5874" width="9.109375" style="98" bestFit="1" customWidth="1"/>
    <col min="5875" max="5875" width="3.88671875" style="98" customWidth="1"/>
    <col min="5876" max="5879" width="1.33203125" style="98" customWidth="1"/>
    <col min="5880" max="5961" width="3.88671875" style="98" customWidth="1"/>
    <col min="5962" max="6128" width="2.33203125" style="98"/>
    <col min="6129" max="6129" width="3.88671875" style="98" customWidth="1"/>
    <col min="6130" max="6130" width="9.109375" style="98" bestFit="1" customWidth="1"/>
    <col min="6131" max="6131" width="3.88671875" style="98" customWidth="1"/>
    <col min="6132" max="6135" width="1.33203125" style="98" customWidth="1"/>
    <col min="6136" max="6217" width="3.88671875" style="98" customWidth="1"/>
    <col min="6218" max="6384" width="2.33203125" style="98"/>
    <col min="6385" max="6385" width="3.88671875" style="98" customWidth="1"/>
    <col min="6386" max="6386" width="9.109375" style="98" bestFit="1" customWidth="1"/>
    <col min="6387" max="6387" width="3.88671875" style="98" customWidth="1"/>
    <col min="6388" max="6391" width="1.33203125" style="98" customWidth="1"/>
    <col min="6392" max="6473" width="3.88671875" style="98" customWidth="1"/>
    <col min="6474" max="6640" width="2.33203125" style="98"/>
    <col min="6641" max="6641" width="3.88671875" style="98" customWidth="1"/>
    <col min="6642" max="6642" width="9.109375" style="98" bestFit="1" customWidth="1"/>
    <col min="6643" max="6643" width="3.88671875" style="98" customWidth="1"/>
    <col min="6644" max="6647" width="1.33203125" style="98" customWidth="1"/>
    <col min="6648" max="6729" width="3.88671875" style="98" customWidth="1"/>
    <col min="6730" max="6896" width="2.33203125" style="98"/>
    <col min="6897" max="6897" width="3.88671875" style="98" customWidth="1"/>
    <col min="6898" max="6898" width="9.109375" style="98" bestFit="1" customWidth="1"/>
    <col min="6899" max="6899" width="3.88671875" style="98" customWidth="1"/>
    <col min="6900" max="6903" width="1.33203125" style="98" customWidth="1"/>
    <col min="6904" max="6985" width="3.88671875" style="98" customWidth="1"/>
    <col min="6986" max="7152" width="2.33203125" style="98"/>
    <col min="7153" max="7153" width="3.88671875" style="98" customWidth="1"/>
    <col min="7154" max="7154" width="9.109375" style="98" bestFit="1" customWidth="1"/>
    <col min="7155" max="7155" width="3.88671875" style="98" customWidth="1"/>
    <col min="7156" max="7159" width="1.33203125" style="98" customWidth="1"/>
    <col min="7160" max="7241" width="3.88671875" style="98" customWidth="1"/>
    <col min="7242" max="7408" width="2.33203125" style="98"/>
    <col min="7409" max="7409" width="3.88671875" style="98" customWidth="1"/>
    <col min="7410" max="7410" width="9.109375" style="98" bestFit="1" customWidth="1"/>
    <col min="7411" max="7411" width="3.88671875" style="98" customWidth="1"/>
    <col min="7412" max="7415" width="1.33203125" style="98" customWidth="1"/>
    <col min="7416" max="7497" width="3.88671875" style="98" customWidth="1"/>
    <col min="7498" max="7664" width="2.33203125" style="98"/>
    <col min="7665" max="7665" width="3.88671875" style="98" customWidth="1"/>
    <col min="7666" max="7666" width="9.109375" style="98" bestFit="1" customWidth="1"/>
    <col min="7667" max="7667" width="3.88671875" style="98" customWidth="1"/>
    <col min="7668" max="7671" width="1.33203125" style="98" customWidth="1"/>
    <col min="7672" max="7753" width="3.88671875" style="98" customWidth="1"/>
    <col min="7754" max="7920" width="2.33203125" style="98"/>
    <col min="7921" max="7921" width="3.88671875" style="98" customWidth="1"/>
    <col min="7922" max="7922" width="9.109375" style="98" bestFit="1" customWidth="1"/>
    <col min="7923" max="7923" width="3.88671875" style="98" customWidth="1"/>
    <col min="7924" max="7927" width="1.33203125" style="98" customWidth="1"/>
    <col min="7928" max="8009" width="3.88671875" style="98" customWidth="1"/>
    <col min="8010" max="8176" width="2.33203125" style="98"/>
    <col min="8177" max="8177" width="3.88671875" style="98" customWidth="1"/>
    <col min="8178" max="8178" width="9.109375" style="98" bestFit="1" customWidth="1"/>
    <col min="8179" max="8179" width="3.88671875" style="98" customWidth="1"/>
    <col min="8180" max="8183" width="1.33203125" style="98" customWidth="1"/>
    <col min="8184" max="8265" width="3.88671875" style="98" customWidth="1"/>
    <col min="8266" max="8432" width="2.33203125" style="98"/>
    <col min="8433" max="8433" width="3.88671875" style="98" customWidth="1"/>
    <col min="8434" max="8434" width="9.109375" style="98" bestFit="1" customWidth="1"/>
    <col min="8435" max="8435" width="3.88671875" style="98" customWidth="1"/>
    <col min="8436" max="8439" width="1.33203125" style="98" customWidth="1"/>
    <col min="8440" max="8521" width="3.88671875" style="98" customWidth="1"/>
    <col min="8522" max="8688" width="2.33203125" style="98"/>
    <col min="8689" max="8689" width="3.88671875" style="98" customWidth="1"/>
    <col min="8690" max="8690" width="9.109375" style="98" bestFit="1" customWidth="1"/>
    <col min="8691" max="8691" width="3.88671875" style="98" customWidth="1"/>
    <col min="8692" max="8695" width="1.33203125" style="98" customWidth="1"/>
    <col min="8696" max="8777" width="3.88671875" style="98" customWidth="1"/>
    <col min="8778" max="8944" width="2.33203125" style="98"/>
    <col min="8945" max="8945" width="3.88671875" style="98" customWidth="1"/>
    <col min="8946" max="8946" width="9.109375" style="98" bestFit="1" customWidth="1"/>
    <col min="8947" max="8947" width="3.88671875" style="98" customWidth="1"/>
    <col min="8948" max="8951" width="1.33203125" style="98" customWidth="1"/>
    <col min="8952" max="9033" width="3.88671875" style="98" customWidth="1"/>
    <col min="9034" max="9200" width="2.33203125" style="98"/>
    <col min="9201" max="9201" width="3.88671875" style="98" customWidth="1"/>
    <col min="9202" max="9202" width="9.109375" style="98" bestFit="1" customWidth="1"/>
    <col min="9203" max="9203" width="3.88671875" style="98" customWidth="1"/>
    <col min="9204" max="9207" width="1.33203125" style="98" customWidth="1"/>
    <col min="9208" max="9289" width="3.88671875" style="98" customWidth="1"/>
    <col min="9290" max="9456" width="2.33203125" style="98"/>
    <col min="9457" max="9457" width="3.88671875" style="98" customWidth="1"/>
    <col min="9458" max="9458" width="9.109375" style="98" bestFit="1" customWidth="1"/>
    <col min="9459" max="9459" width="3.88671875" style="98" customWidth="1"/>
    <col min="9460" max="9463" width="1.33203125" style="98" customWidth="1"/>
    <col min="9464" max="9545" width="3.88671875" style="98" customWidth="1"/>
    <col min="9546" max="9712" width="2.33203125" style="98"/>
    <col min="9713" max="9713" width="3.88671875" style="98" customWidth="1"/>
    <col min="9714" max="9714" width="9.109375" style="98" bestFit="1" customWidth="1"/>
    <col min="9715" max="9715" width="3.88671875" style="98" customWidth="1"/>
    <col min="9716" max="9719" width="1.33203125" style="98" customWidth="1"/>
    <col min="9720" max="9801" width="3.88671875" style="98" customWidth="1"/>
    <col min="9802" max="9968" width="2.33203125" style="98"/>
    <col min="9969" max="9969" width="3.88671875" style="98" customWidth="1"/>
    <col min="9970" max="9970" width="9.109375" style="98" bestFit="1" customWidth="1"/>
    <col min="9971" max="9971" width="3.88671875" style="98" customWidth="1"/>
    <col min="9972" max="9975" width="1.33203125" style="98" customWidth="1"/>
    <col min="9976" max="10057" width="3.88671875" style="98" customWidth="1"/>
    <col min="10058" max="10224" width="2.33203125" style="98"/>
    <col min="10225" max="10225" width="3.88671875" style="98" customWidth="1"/>
    <col min="10226" max="10226" width="9.109375" style="98" bestFit="1" customWidth="1"/>
    <col min="10227" max="10227" width="3.88671875" style="98" customWidth="1"/>
    <col min="10228" max="10231" width="1.33203125" style="98" customWidth="1"/>
    <col min="10232" max="10313" width="3.88671875" style="98" customWidth="1"/>
    <col min="10314" max="10480" width="2.33203125" style="98"/>
    <col min="10481" max="10481" width="3.88671875" style="98" customWidth="1"/>
    <col min="10482" max="10482" width="9.109375" style="98" bestFit="1" customWidth="1"/>
    <col min="10483" max="10483" width="3.88671875" style="98" customWidth="1"/>
    <col min="10484" max="10487" width="1.33203125" style="98" customWidth="1"/>
    <col min="10488" max="10569" width="3.88671875" style="98" customWidth="1"/>
    <col min="10570" max="10736" width="2.33203125" style="98"/>
    <col min="10737" max="10737" width="3.88671875" style="98" customWidth="1"/>
    <col min="10738" max="10738" width="9.109375" style="98" bestFit="1" customWidth="1"/>
    <col min="10739" max="10739" width="3.88671875" style="98" customWidth="1"/>
    <col min="10740" max="10743" width="1.33203125" style="98" customWidth="1"/>
    <col min="10744" max="10825" width="3.88671875" style="98" customWidth="1"/>
    <col min="10826" max="10992" width="2.33203125" style="98"/>
    <col min="10993" max="10993" width="3.88671875" style="98" customWidth="1"/>
    <col min="10994" max="10994" width="9.109375" style="98" bestFit="1" customWidth="1"/>
    <col min="10995" max="10995" width="3.88671875" style="98" customWidth="1"/>
    <col min="10996" max="10999" width="1.33203125" style="98" customWidth="1"/>
    <col min="11000" max="11081" width="3.88671875" style="98" customWidth="1"/>
    <col min="11082" max="11248" width="2.33203125" style="98"/>
    <col min="11249" max="11249" width="3.88671875" style="98" customWidth="1"/>
    <col min="11250" max="11250" width="9.109375" style="98" bestFit="1" customWidth="1"/>
    <col min="11251" max="11251" width="3.88671875" style="98" customWidth="1"/>
    <col min="11252" max="11255" width="1.33203125" style="98" customWidth="1"/>
    <col min="11256" max="11337" width="3.88671875" style="98" customWidth="1"/>
    <col min="11338" max="11504" width="2.33203125" style="98"/>
    <col min="11505" max="11505" width="3.88671875" style="98" customWidth="1"/>
    <col min="11506" max="11506" width="9.109375" style="98" bestFit="1" customWidth="1"/>
    <col min="11507" max="11507" width="3.88671875" style="98" customWidth="1"/>
    <col min="11508" max="11511" width="1.33203125" style="98" customWidth="1"/>
    <col min="11512" max="11593" width="3.88671875" style="98" customWidth="1"/>
    <col min="11594" max="11760" width="2.33203125" style="98"/>
    <col min="11761" max="11761" width="3.88671875" style="98" customWidth="1"/>
    <col min="11762" max="11762" width="9.109375" style="98" bestFit="1" customWidth="1"/>
    <col min="11763" max="11763" width="3.88671875" style="98" customWidth="1"/>
    <col min="11764" max="11767" width="1.33203125" style="98" customWidth="1"/>
    <col min="11768" max="11849" width="3.88671875" style="98" customWidth="1"/>
    <col min="11850" max="12016" width="2.33203125" style="98"/>
    <col min="12017" max="12017" width="3.88671875" style="98" customWidth="1"/>
    <col min="12018" max="12018" width="9.109375" style="98" bestFit="1" customWidth="1"/>
    <col min="12019" max="12019" width="3.88671875" style="98" customWidth="1"/>
    <col min="12020" max="12023" width="1.33203125" style="98" customWidth="1"/>
    <col min="12024" max="12105" width="3.88671875" style="98" customWidth="1"/>
    <col min="12106" max="12272" width="2.33203125" style="98"/>
    <col min="12273" max="12273" width="3.88671875" style="98" customWidth="1"/>
    <col min="12274" max="12274" width="9.109375" style="98" bestFit="1" customWidth="1"/>
    <col min="12275" max="12275" width="3.88671875" style="98" customWidth="1"/>
    <col min="12276" max="12279" width="1.33203125" style="98" customWidth="1"/>
    <col min="12280" max="12361" width="3.88671875" style="98" customWidth="1"/>
    <col min="12362" max="12528" width="2.33203125" style="98"/>
    <col min="12529" max="12529" width="3.88671875" style="98" customWidth="1"/>
    <col min="12530" max="12530" width="9.109375" style="98" bestFit="1" customWidth="1"/>
    <col min="12531" max="12531" width="3.88671875" style="98" customWidth="1"/>
    <col min="12532" max="12535" width="1.33203125" style="98" customWidth="1"/>
    <col min="12536" max="12617" width="3.88671875" style="98" customWidth="1"/>
    <col min="12618" max="12784" width="2.33203125" style="98"/>
    <col min="12785" max="12785" width="3.88671875" style="98" customWidth="1"/>
    <col min="12786" max="12786" width="9.109375" style="98" bestFit="1" customWidth="1"/>
    <col min="12787" max="12787" width="3.88671875" style="98" customWidth="1"/>
    <col min="12788" max="12791" width="1.33203125" style="98" customWidth="1"/>
    <col min="12792" max="12873" width="3.88671875" style="98" customWidth="1"/>
    <col min="12874" max="13040" width="2.33203125" style="98"/>
    <col min="13041" max="13041" width="3.88671875" style="98" customWidth="1"/>
    <col min="13042" max="13042" width="9.109375" style="98" bestFit="1" customWidth="1"/>
    <col min="13043" max="13043" width="3.88671875" style="98" customWidth="1"/>
    <col min="13044" max="13047" width="1.33203125" style="98" customWidth="1"/>
    <col min="13048" max="13129" width="3.88671875" style="98" customWidth="1"/>
    <col min="13130" max="13296" width="2.33203125" style="98"/>
    <col min="13297" max="13297" width="3.88671875" style="98" customWidth="1"/>
    <col min="13298" max="13298" width="9.109375" style="98" bestFit="1" customWidth="1"/>
    <col min="13299" max="13299" width="3.88671875" style="98" customWidth="1"/>
    <col min="13300" max="13303" width="1.33203125" style="98" customWidth="1"/>
    <col min="13304" max="13385" width="3.88671875" style="98" customWidth="1"/>
    <col min="13386" max="13552" width="2.33203125" style="98"/>
    <col min="13553" max="13553" width="3.88671875" style="98" customWidth="1"/>
    <col min="13554" max="13554" width="9.109375" style="98" bestFit="1" customWidth="1"/>
    <col min="13555" max="13555" width="3.88671875" style="98" customWidth="1"/>
    <col min="13556" max="13559" width="1.33203125" style="98" customWidth="1"/>
    <col min="13560" max="13641" width="3.88671875" style="98" customWidth="1"/>
    <col min="13642" max="13808" width="2.33203125" style="98"/>
    <col min="13809" max="13809" width="3.88671875" style="98" customWidth="1"/>
    <col min="13810" max="13810" width="9.109375" style="98" bestFit="1" customWidth="1"/>
    <col min="13811" max="13811" width="3.88671875" style="98" customWidth="1"/>
    <col min="13812" max="13815" width="1.33203125" style="98" customWidth="1"/>
    <col min="13816" max="13897" width="3.88671875" style="98" customWidth="1"/>
    <col min="13898" max="14064" width="2.33203125" style="98"/>
    <col min="14065" max="14065" width="3.88671875" style="98" customWidth="1"/>
    <col min="14066" max="14066" width="9.109375" style="98" bestFit="1" customWidth="1"/>
    <col min="14067" max="14067" width="3.88671875" style="98" customWidth="1"/>
    <col min="14068" max="14071" width="1.33203125" style="98" customWidth="1"/>
    <col min="14072" max="14153" width="3.88671875" style="98" customWidth="1"/>
    <col min="14154" max="14320" width="2.33203125" style="98"/>
    <col min="14321" max="14321" width="3.88671875" style="98" customWidth="1"/>
    <col min="14322" max="14322" width="9.109375" style="98" bestFit="1" customWidth="1"/>
    <col min="14323" max="14323" width="3.88671875" style="98" customWidth="1"/>
    <col min="14324" max="14327" width="1.33203125" style="98" customWidth="1"/>
    <col min="14328" max="14409" width="3.88671875" style="98" customWidth="1"/>
    <col min="14410" max="14576" width="2.33203125" style="98"/>
    <col min="14577" max="14577" width="3.88671875" style="98" customWidth="1"/>
    <col min="14578" max="14578" width="9.109375" style="98" bestFit="1" customWidth="1"/>
    <col min="14579" max="14579" width="3.88671875" style="98" customWidth="1"/>
    <col min="14580" max="14583" width="1.33203125" style="98" customWidth="1"/>
    <col min="14584" max="14665" width="3.88671875" style="98" customWidth="1"/>
    <col min="14666" max="14832" width="2.33203125" style="98"/>
    <col min="14833" max="14833" width="3.88671875" style="98" customWidth="1"/>
    <col min="14834" max="14834" width="9.109375" style="98" bestFit="1" customWidth="1"/>
    <col min="14835" max="14835" width="3.88671875" style="98" customWidth="1"/>
    <col min="14836" max="14839" width="1.33203125" style="98" customWidth="1"/>
    <col min="14840" max="14921" width="3.88671875" style="98" customWidth="1"/>
    <col min="14922" max="15088" width="2.33203125" style="98"/>
    <col min="15089" max="15089" width="3.88671875" style="98" customWidth="1"/>
    <col min="15090" max="15090" width="9.109375" style="98" bestFit="1" customWidth="1"/>
    <col min="15091" max="15091" width="3.88671875" style="98" customWidth="1"/>
    <col min="15092" max="15095" width="1.33203125" style="98" customWidth="1"/>
    <col min="15096" max="15177" width="3.88671875" style="98" customWidth="1"/>
    <col min="15178" max="15344" width="2.33203125" style="98"/>
    <col min="15345" max="15345" width="3.88671875" style="98" customWidth="1"/>
    <col min="15346" max="15346" width="9.109375" style="98" bestFit="1" customWidth="1"/>
    <col min="15347" max="15347" width="3.88671875" style="98" customWidth="1"/>
    <col min="15348" max="15351" width="1.33203125" style="98" customWidth="1"/>
    <col min="15352" max="15433" width="3.88671875" style="98" customWidth="1"/>
    <col min="15434" max="15600" width="2.33203125" style="98"/>
    <col min="15601" max="15601" width="3.88671875" style="98" customWidth="1"/>
    <col min="15602" max="15602" width="9.109375" style="98" bestFit="1" customWidth="1"/>
    <col min="15603" max="15603" width="3.88671875" style="98" customWidth="1"/>
    <col min="15604" max="15607" width="1.33203125" style="98" customWidth="1"/>
    <col min="15608" max="15689" width="3.88671875" style="98" customWidth="1"/>
    <col min="15690" max="15856" width="2.33203125" style="98"/>
    <col min="15857" max="15857" width="3.88671875" style="98" customWidth="1"/>
    <col min="15858" max="15858" width="9.109375" style="98" bestFit="1" customWidth="1"/>
    <col min="15859" max="15859" width="3.88671875" style="98" customWidth="1"/>
    <col min="15860" max="15863" width="1.33203125" style="98" customWidth="1"/>
    <col min="15864" max="15945" width="3.88671875" style="98" customWidth="1"/>
    <col min="15946" max="16112" width="2.33203125" style="98"/>
    <col min="16113" max="16113" width="3.88671875" style="98" customWidth="1"/>
    <col min="16114" max="16114" width="9.109375" style="98" bestFit="1" customWidth="1"/>
    <col min="16115" max="16115" width="3.88671875" style="98" customWidth="1"/>
    <col min="16116" max="16119" width="1.33203125" style="98" customWidth="1"/>
    <col min="16120" max="16201" width="3.88671875" style="98" customWidth="1"/>
    <col min="16202" max="16384" width="2.33203125" style="98"/>
  </cols>
  <sheetData>
    <row r="1" spans="2:86" ht="24.75" customHeight="1" thickBot="1"/>
    <row r="2" spans="2:86" ht="20.25" customHeight="1" thickBot="1">
      <c r="B2" s="289"/>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244"/>
      <c r="BQ2" s="3737" t="s">
        <v>1125</v>
      </c>
      <c r="BR2" s="3737"/>
      <c r="BS2" s="2244"/>
      <c r="BT2" s="2244"/>
      <c r="BU2" s="2244"/>
      <c r="BV2" s="2245" t="s">
        <v>1126</v>
      </c>
      <c r="BW2" s="2245"/>
      <c r="BX2" s="2245"/>
      <c r="BY2" s="2245"/>
      <c r="BZ2" s="2245"/>
      <c r="CA2" s="2245"/>
      <c r="CB2" s="2245"/>
      <c r="CC2" s="2246"/>
      <c r="CD2" s="2246"/>
      <c r="CE2" s="3738" t="s">
        <v>1127</v>
      </c>
      <c r="CF2" s="3738"/>
      <c r="CG2" s="2247"/>
      <c r="CH2" s="126"/>
    </row>
    <row r="3" spans="2:86" ht="36" customHeight="1" thickBot="1">
      <c r="B3" s="100"/>
      <c r="C3" s="3661" t="s">
        <v>864</v>
      </c>
      <c r="D3" s="3662"/>
      <c r="E3" s="3662"/>
      <c r="F3" s="3662"/>
      <c r="G3" s="3662"/>
      <c r="H3" s="3662"/>
      <c r="I3" s="3662"/>
      <c r="J3" s="3662"/>
      <c r="K3" s="3662"/>
      <c r="L3" s="3662"/>
      <c r="M3" s="3662"/>
      <c r="N3" s="3663"/>
      <c r="O3" s="3667" t="s">
        <v>730</v>
      </c>
      <c r="P3" s="3668"/>
      <c r="Q3" s="3669"/>
      <c r="R3" s="20"/>
      <c r="S3" s="101" t="s">
        <v>950</v>
      </c>
      <c r="T3" s="23"/>
      <c r="U3" s="23"/>
      <c r="V3" s="23"/>
      <c r="W3" s="23"/>
      <c r="X3" s="23"/>
      <c r="Y3" s="23"/>
      <c r="Z3" s="23"/>
      <c r="AA3" s="23"/>
      <c r="AB3" s="23"/>
      <c r="AC3" s="23"/>
      <c r="AD3" s="23"/>
      <c r="AE3" s="23"/>
      <c r="AF3" s="23"/>
      <c r="AG3" s="23"/>
      <c r="AH3" s="23"/>
      <c r="AI3" s="23"/>
      <c r="AJ3" s="23"/>
      <c r="AK3" s="20"/>
      <c r="AL3" s="20"/>
      <c r="AM3" s="20"/>
      <c r="AN3" s="20"/>
      <c r="AO3" s="101"/>
      <c r="AP3" s="101"/>
      <c r="AQ3" s="101"/>
      <c r="AV3" s="102"/>
      <c r="AW3" s="102"/>
      <c r="AX3" s="102"/>
      <c r="AY3" s="102"/>
      <c r="AZ3" s="102"/>
      <c r="BA3" s="102"/>
      <c r="BB3" s="102"/>
      <c r="BC3" s="102"/>
      <c r="BD3" s="102"/>
      <c r="BE3" s="102"/>
      <c r="BF3" s="102"/>
      <c r="BG3" s="102"/>
      <c r="BH3" s="102"/>
      <c r="BI3" s="102"/>
      <c r="BJ3" s="102"/>
      <c r="BK3" s="102"/>
      <c r="BL3" s="102"/>
      <c r="BM3" s="102"/>
      <c r="BN3" s="102"/>
      <c r="BO3" s="102"/>
      <c r="BP3" s="3642"/>
      <c r="BQ3" s="3643"/>
      <c r="BR3" s="3642"/>
      <c r="BS3" s="3643"/>
      <c r="BT3" s="644"/>
      <c r="BU3" s="3642"/>
      <c r="BV3" s="3643"/>
      <c r="BW3" s="3694"/>
      <c r="BX3" s="3643"/>
      <c r="BY3" s="3692"/>
      <c r="BZ3" s="3693"/>
      <c r="CA3" s="3692"/>
      <c r="CB3" s="3693"/>
      <c r="CC3" s="644"/>
      <c r="CD3" s="3692"/>
      <c r="CE3" s="3693"/>
      <c r="CF3" s="3692"/>
      <c r="CG3" s="3693"/>
      <c r="CH3" s="103"/>
    </row>
    <row r="4" spans="2:86" ht="36" customHeight="1">
      <c r="B4" s="100"/>
      <c r="C4" s="3664"/>
      <c r="D4" s="3665"/>
      <c r="E4" s="3665"/>
      <c r="F4" s="3665"/>
      <c r="G4" s="3665"/>
      <c r="H4" s="3665"/>
      <c r="I4" s="3665"/>
      <c r="J4" s="3665"/>
      <c r="K4" s="3665"/>
      <c r="L4" s="3665"/>
      <c r="M4" s="3665"/>
      <c r="N4" s="3666"/>
      <c r="O4" s="3670"/>
      <c r="P4" s="3671"/>
      <c r="Q4" s="3672"/>
      <c r="R4" s="20"/>
      <c r="S4" s="105" t="s">
        <v>951</v>
      </c>
      <c r="T4" s="23"/>
      <c r="U4" s="23"/>
      <c r="V4" s="23"/>
      <c r="W4" s="23"/>
      <c r="X4" s="23"/>
      <c r="Y4" s="23"/>
      <c r="Z4" s="23"/>
      <c r="AA4" s="23"/>
      <c r="AB4" s="23"/>
      <c r="AC4" s="23"/>
      <c r="AD4" s="23"/>
      <c r="AE4" s="23"/>
      <c r="AF4" s="23"/>
      <c r="AG4" s="23"/>
      <c r="AH4" s="23"/>
      <c r="AI4" s="23"/>
      <c r="AJ4" s="23"/>
      <c r="AK4" s="20"/>
      <c r="AL4" s="20"/>
      <c r="AM4" s="20"/>
      <c r="AN4" s="20"/>
      <c r="AO4" s="101"/>
      <c r="AP4" s="101"/>
      <c r="AQ4" s="101"/>
      <c r="CH4" s="103"/>
    </row>
    <row r="5" spans="2:86" ht="30" customHeight="1">
      <c r="B5" s="100"/>
      <c r="C5" s="2"/>
      <c r="D5" s="2"/>
      <c r="E5" s="2"/>
      <c r="F5" s="2"/>
      <c r="G5" s="2"/>
      <c r="H5" s="2"/>
      <c r="I5" s="2"/>
      <c r="J5" s="2"/>
      <c r="K5" s="2"/>
      <c r="L5" s="2"/>
      <c r="M5" s="2"/>
      <c r="N5" s="2"/>
      <c r="O5" s="608"/>
      <c r="P5" s="608"/>
      <c r="Q5" s="608"/>
      <c r="R5" s="20"/>
      <c r="S5" s="223"/>
      <c r="T5" s="23"/>
      <c r="U5" s="23"/>
      <c r="V5" s="23"/>
      <c r="W5" s="23"/>
      <c r="X5" s="23"/>
      <c r="Y5" s="23"/>
      <c r="Z5" s="23"/>
      <c r="AA5" s="23"/>
      <c r="AB5" s="23"/>
      <c r="AC5" s="23"/>
      <c r="AD5" s="23"/>
      <c r="AE5" s="23"/>
      <c r="AF5" s="23"/>
      <c r="AG5" s="23"/>
      <c r="AH5" s="23"/>
      <c r="AI5" s="23"/>
      <c r="AJ5" s="23"/>
      <c r="AK5" s="20"/>
      <c r="AL5" s="20"/>
      <c r="AM5" s="20"/>
      <c r="AN5" s="20"/>
      <c r="AO5" s="101"/>
      <c r="AP5" s="101"/>
      <c r="AQ5" s="101"/>
      <c r="CH5" s="103"/>
    </row>
    <row r="6" spans="2:86" s="24" customFormat="1" ht="30" customHeight="1">
      <c r="B6" s="610"/>
      <c r="C6" s="2070" t="s">
        <v>2857</v>
      </c>
      <c r="D6" s="644" t="s">
        <v>954</v>
      </c>
      <c r="E6" s="643"/>
      <c r="F6" s="643"/>
      <c r="G6" s="643"/>
      <c r="H6" s="643"/>
      <c r="I6" s="2204"/>
      <c r="J6" s="2204"/>
      <c r="K6" s="2204"/>
      <c r="L6" s="2204"/>
      <c r="M6" s="2204"/>
      <c r="N6" s="2204"/>
      <c r="O6" s="2204"/>
      <c r="P6" s="2204"/>
      <c r="Q6" s="2204"/>
      <c r="R6" s="2204"/>
      <c r="S6" s="2204"/>
      <c r="T6" s="2204"/>
      <c r="AN6" s="2203"/>
      <c r="AO6" s="2203"/>
      <c r="AP6" s="2203"/>
      <c r="AQ6" s="2196"/>
      <c r="AR6" s="2203"/>
      <c r="AS6" s="2203"/>
      <c r="AT6" s="2203"/>
      <c r="AU6" s="2203"/>
      <c r="AV6" s="2203"/>
      <c r="AW6" s="2203"/>
      <c r="AX6" s="2203"/>
      <c r="AY6" s="2203"/>
      <c r="AZ6" s="2203"/>
      <c r="BA6" s="2203"/>
      <c r="BB6" s="2203"/>
      <c r="BC6" s="641"/>
      <c r="BD6" s="641"/>
      <c r="BE6" s="2070"/>
      <c r="BF6" s="2070"/>
      <c r="BG6" s="2070"/>
      <c r="BH6" s="2070"/>
      <c r="BI6" s="2070"/>
      <c r="BJ6" s="2070"/>
      <c r="BK6" s="2070"/>
      <c r="BL6" s="2070"/>
      <c r="BM6" s="2070"/>
      <c r="BN6" s="2070"/>
      <c r="BO6" s="2070"/>
      <c r="BP6" s="2070"/>
      <c r="BQ6" s="2070"/>
      <c r="BR6" s="2070"/>
      <c r="BS6" s="2070"/>
      <c r="BT6" s="2070"/>
      <c r="BU6" s="2070"/>
      <c r="BV6" s="2070"/>
      <c r="BW6" s="2070"/>
      <c r="BX6" s="2070"/>
      <c r="BY6" s="2070"/>
      <c r="BZ6" s="2070"/>
      <c r="CA6" s="2070"/>
      <c r="CB6" s="2070"/>
      <c r="CC6" s="2070"/>
      <c r="CD6" s="2070"/>
      <c r="CE6" s="2070"/>
      <c r="CF6" s="2070"/>
      <c r="CG6" s="2070"/>
      <c r="CH6" s="113"/>
    </row>
    <row r="7" spans="2:86" s="24" customFormat="1" ht="30" customHeight="1">
      <c r="B7" s="610"/>
      <c r="C7" s="2070"/>
      <c r="D7" s="644" t="s">
        <v>209</v>
      </c>
      <c r="E7" s="643"/>
      <c r="F7" s="643"/>
      <c r="G7" s="643"/>
      <c r="H7" s="643"/>
      <c r="I7" s="2204"/>
      <c r="J7" s="2204"/>
      <c r="K7" s="2204"/>
      <c r="L7" s="2204"/>
      <c r="M7" s="2204"/>
      <c r="N7" s="2204"/>
      <c r="O7" s="2204"/>
      <c r="P7" s="2204"/>
      <c r="Q7" s="2204"/>
      <c r="R7" s="2204"/>
      <c r="S7" s="2204"/>
      <c r="T7" s="2204"/>
      <c r="U7" s="2204"/>
      <c r="V7" s="2204"/>
      <c r="W7" s="2204"/>
      <c r="X7" s="2204"/>
      <c r="Y7" s="2204"/>
      <c r="Z7" s="2204"/>
      <c r="AA7" s="2204"/>
      <c r="AB7" s="2204"/>
      <c r="AC7" s="2196"/>
      <c r="AD7" s="2196"/>
      <c r="AE7" s="2196"/>
      <c r="AF7" s="2203"/>
      <c r="AG7" s="2203"/>
      <c r="AH7" s="2203"/>
      <c r="AI7" s="2203"/>
      <c r="AJ7" s="2203"/>
      <c r="AK7" s="2203"/>
      <c r="AL7" s="2203"/>
      <c r="AM7" s="2203"/>
      <c r="AN7" s="2203"/>
      <c r="AO7" s="2203"/>
      <c r="AP7" s="2203"/>
      <c r="AQ7" s="2203"/>
      <c r="AR7" s="2203"/>
      <c r="AS7" s="2203"/>
      <c r="AT7" s="2203"/>
      <c r="AU7" s="2203"/>
      <c r="AV7" s="2203"/>
      <c r="AW7" s="2203"/>
      <c r="AX7" s="2203"/>
      <c r="AY7" s="2203"/>
      <c r="AZ7" s="2203"/>
      <c r="BA7" s="2203"/>
      <c r="BB7" s="2203"/>
      <c r="BC7" s="641"/>
      <c r="BD7" s="641"/>
      <c r="BE7" s="2070"/>
      <c r="BF7" s="2070"/>
      <c r="BG7" s="2070"/>
      <c r="BH7" s="2070"/>
      <c r="BI7" s="2070"/>
      <c r="BJ7" s="2070"/>
      <c r="BK7" s="2070"/>
      <c r="BL7" s="2070"/>
      <c r="BM7" s="2070"/>
      <c r="BN7" s="2070"/>
      <c r="BO7" s="2070"/>
      <c r="BP7" s="2070"/>
      <c r="BQ7" s="2070"/>
      <c r="BR7" s="2070"/>
      <c r="BS7" s="2070"/>
      <c r="BT7" s="2070"/>
      <c r="BU7" s="2070"/>
      <c r="BV7" s="2070"/>
      <c r="BW7" s="2070"/>
      <c r="BX7" s="2070"/>
      <c r="BY7" s="2070"/>
      <c r="BZ7" s="2070"/>
      <c r="CA7" s="2070"/>
      <c r="CB7" s="2070"/>
      <c r="CC7" s="2070"/>
      <c r="CD7" s="2070"/>
      <c r="CE7" s="2070"/>
      <c r="CF7" s="2070"/>
      <c r="CG7" s="2070"/>
      <c r="CH7" s="113"/>
    </row>
    <row r="8" spans="2:86" s="24" customFormat="1" ht="30" customHeight="1">
      <c r="B8" s="610"/>
      <c r="C8" s="2070"/>
      <c r="D8" s="636" t="s">
        <v>2858</v>
      </c>
      <c r="E8" s="643"/>
      <c r="F8" s="643"/>
      <c r="G8" s="643"/>
      <c r="H8" s="643"/>
      <c r="I8" s="2204"/>
      <c r="J8" s="2204"/>
      <c r="K8" s="2204"/>
      <c r="L8" s="2204"/>
      <c r="M8" s="2204"/>
      <c r="N8" s="2204"/>
      <c r="O8" s="2204"/>
      <c r="P8" s="2204"/>
      <c r="Q8" s="2204"/>
      <c r="R8" s="2204"/>
      <c r="S8" s="2204"/>
      <c r="T8" s="2204"/>
      <c r="U8" s="2204"/>
      <c r="V8" s="2204"/>
      <c r="W8" s="2204"/>
      <c r="X8" s="2204"/>
      <c r="Y8" s="2204"/>
      <c r="Z8" s="2204"/>
      <c r="AA8" s="2204"/>
      <c r="AB8" s="2204"/>
      <c r="AC8" s="2196"/>
      <c r="AD8" s="2196"/>
      <c r="AE8" s="2196"/>
      <c r="AF8" s="2203"/>
      <c r="AG8" s="2203"/>
      <c r="AH8" s="2203"/>
      <c r="AI8" s="2203"/>
      <c r="AJ8" s="2203"/>
      <c r="AK8" s="2203"/>
      <c r="AL8" s="2203"/>
      <c r="AM8" s="2203"/>
      <c r="AN8" s="2203"/>
      <c r="AO8" s="2203"/>
      <c r="AP8" s="2203"/>
      <c r="AQ8" s="2203"/>
      <c r="AR8" s="2203"/>
      <c r="AS8" s="2203"/>
      <c r="AT8" s="2203"/>
      <c r="AU8" s="2203"/>
      <c r="AV8" s="2203"/>
      <c r="AW8" s="2203"/>
      <c r="AX8" s="2203"/>
      <c r="AY8" s="2203"/>
      <c r="AZ8" s="2203"/>
      <c r="BA8" s="2203"/>
      <c r="BB8" s="2203"/>
      <c r="BC8" s="641"/>
      <c r="BD8" s="641"/>
      <c r="BE8" s="2070"/>
      <c r="BF8" s="2070"/>
      <c r="BG8" s="2070"/>
      <c r="BH8" s="2070"/>
      <c r="BI8" s="2070"/>
      <c r="BJ8" s="2070"/>
      <c r="BK8" s="2070"/>
      <c r="BL8" s="2070"/>
      <c r="BM8" s="2070"/>
      <c r="BN8" s="2070"/>
      <c r="BO8" s="2070"/>
      <c r="BP8" s="2070"/>
      <c r="BQ8" s="2070"/>
      <c r="BR8" s="2070"/>
      <c r="BS8" s="2070"/>
      <c r="BT8" s="2070"/>
      <c r="BU8" s="2070"/>
      <c r="BV8" s="2070"/>
      <c r="BW8" s="2070"/>
      <c r="BX8" s="2070"/>
      <c r="BY8" s="2070"/>
      <c r="BZ8" s="2070"/>
      <c r="CA8" s="2070"/>
      <c r="CB8" s="2070"/>
      <c r="CC8" s="2070"/>
      <c r="CD8" s="2070"/>
      <c r="CE8" s="2070"/>
      <c r="CF8" s="2070"/>
      <c r="CG8" s="2070"/>
      <c r="CH8" s="113"/>
    </row>
    <row r="9" spans="2:86" s="24" customFormat="1" ht="30" customHeight="1">
      <c r="B9" s="2194"/>
      <c r="C9" s="2070"/>
      <c r="D9" s="643"/>
      <c r="E9" s="643"/>
      <c r="F9" s="643"/>
      <c r="G9" s="643"/>
      <c r="H9" s="643"/>
      <c r="I9" s="2204"/>
      <c r="J9" s="2204"/>
      <c r="K9" s="2204"/>
      <c r="L9" s="2204"/>
      <c r="M9" s="2204"/>
      <c r="N9" s="2204"/>
      <c r="O9" s="2204"/>
      <c r="P9" s="2204"/>
      <c r="Q9" s="2204"/>
      <c r="R9" s="2204"/>
      <c r="S9" s="2204"/>
      <c r="T9" s="2204"/>
      <c r="U9" s="2204"/>
      <c r="V9" s="2204"/>
      <c r="W9" s="2204"/>
      <c r="X9" s="2204"/>
      <c r="Y9" s="2204"/>
      <c r="Z9" s="2204"/>
      <c r="AA9" s="2204"/>
      <c r="AB9" s="2204"/>
      <c r="AC9" s="2196"/>
      <c r="AD9" s="2196"/>
      <c r="AE9" s="2196"/>
      <c r="AF9" s="2203"/>
      <c r="AG9" s="2203"/>
      <c r="AH9" s="2203"/>
      <c r="AI9" s="2203"/>
      <c r="AJ9" s="2203"/>
      <c r="AK9" s="2203"/>
      <c r="AL9" s="2203"/>
      <c r="AM9" s="2203"/>
      <c r="AN9" s="2203"/>
      <c r="AO9" s="2203"/>
      <c r="AP9" s="2203"/>
      <c r="AQ9" s="2203"/>
      <c r="AR9" s="2203"/>
      <c r="AS9" s="2203"/>
      <c r="AT9" s="2203"/>
      <c r="AU9" s="2203"/>
      <c r="AV9" s="2203"/>
      <c r="AW9" s="2203"/>
      <c r="AX9" s="2203"/>
      <c r="AY9" s="2203"/>
      <c r="AZ9" s="2203"/>
      <c r="BA9" s="2203"/>
      <c r="BB9" s="2203"/>
      <c r="BC9" s="641"/>
      <c r="BD9" s="641"/>
      <c r="BE9" s="2070"/>
      <c r="BF9" s="2070"/>
      <c r="BG9" s="2070"/>
      <c r="BH9" s="2070"/>
      <c r="BI9" s="2070"/>
      <c r="BJ9" s="2070"/>
      <c r="BK9" s="2070"/>
      <c r="BL9" s="2070"/>
      <c r="BM9" s="2070"/>
      <c r="BN9" s="2070"/>
      <c r="BO9" s="2070"/>
      <c r="BP9" s="2070"/>
      <c r="BQ9" s="2070"/>
      <c r="BR9" s="2070"/>
      <c r="BS9" s="2070"/>
      <c r="BT9" s="2070"/>
      <c r="BU9" s="2070"/>
      <c r="BV9" s="2070"/>
      <c r="BW9" s="2070"/>
      <c r="BX9" s="2070"/>
      <c r="BY9" s="2070"/>
      <c r="BZ9" s="2070"/>
      <c r="CA9" s="2070"/>
      <c r="CB9" s="2070"/>
      <c r="CC9" s="2070"/>
      <c r="CD9" s="4055">
        <v>3500</v>
      </c>
      <c r="CE9" s="4055"/>
      <c r="CF9" s="4055"/>
      <c r="CG9" s="2070"/>
      <c r="CH9" s="2195"/>
    </row>
    <row r="10" spans="2:86" s="24" customFormat="1" ht="30" customHeight="1">
      <c r="B10" s="2194"/>
      <c r="C10" s="2070"/>
      <c r="D10" s="644" t="s">
        <v>6</v>
      </c>
      <c r="E10" s="643"/>
      <c r="F10" s="644" t="s">
        <v>238</v>
      </c>
      <c r="G10" s="644"/>
      <c r="H10" s="644"/>
      <c r="I10" s="2070"/>
      <c r="J10" s="2070"/>
      <c r="K10" s="2070"/>
      <c r="L10" s="2070"/>
      <c r="M10" s="2070"/>
      <c r="N10" s="2070"/>
      <c r="O10" s="2070"/>
      <c r="P10" s="2070"/>
      <c r="Q10" s="2070"/>
      <c r="R10" s="2070"/>
      <c r="S10" s="2070"/>
      <c r="T10" s="2070"/>
      <c r="U10" s="2070"/>
      <c r="V10" s="2070"/>
      <c r="W10" s="2070"/>
      <c r="X10" s="2070"/>
      <c r="Y10" s="2070"/>
      <c r="Z10" s="2070"/>
      <c r="AA10" s="2070"/>
      <c r="AB10" s="2070"/>
      <c r="AC10" s="2070"/>
      <c r="AD10" s="2070"/>
      <c r="AE10" s="2070"/>
      <c r="AF10" s="2070"/>
      <c r="AG10" s="2070"/>
      <c r="AH10" s="2070"/>
      <c r="AI10" s="2070"/>
      <c r="AJ10" s="2070"/>
      <c r="AK10" s="2070"/>
      <c r="AL10" s="2070"/>
      <c r="AM10" s="2070"/>
      <c r="AN10" s="2070"/>
      <c r="AO10" s="2070"/>
      <c r="AP10" s="2070"/>
      <c r="AQ10" s="2054"/>
      <c r="AR10" s="2054"/>
      <c r="AS10" s="2054"/>
      <c r="AT10" s="2054"/>
      <c r="AU10" s="2054"/>
      <c r="AV10" s="2054"/>
      <c r="AW10" s="2054"/>
      <c r="AX10" s="2054"/>
      <c r="AY10" s="2054"/>
      <c r="AZ10" s="2054"/>
      <c r="BA10" s="2054"/>
      <c r="BB10" s="2054"/>
      <c r="BC10" s="641"/>
      <c r="BD10" s="641"/>
      <c r="BE10" s="2070"/>
      <c r="BF10" s="2070"/>
      <c r="BG10" s="2070"/>
      <c r="BH10" s="2070"/>
      <c r="BI10" s="2070"/>
      <c r="BJ10" s="2070"/>
      <c r="BK10" s="2070"/>
      <c r="BL10" s="2070"/>
      <c r="BM10" s="2070"/>
      <c r="BN10" s="2070"/>
      <c r="BO10" s="2070"/>
      <c r="BP10" s="2070"/>
      <c r="BQ10" s="2070"/>
      <c r="BR10" s="2070"/>
      <c r="BS10" s="2070"/>
      <c r="BT10" s="2070"/>
      <c r="BU10" s="2070"/>
      <c r="BV10" s="2070"/>
      <c r="BW10" s="2070"/>
      <c r="BX10" s="2070"/>
      <c r="BY10" s="2070"/>
      <c r="BZ10" s="2070"/>
      <c r="CA10" s="2070"/>
      <c r="CB10" s="4037">
        <v>39</v>
      </c>
      <c r="CC10" s="4038"/>
      <c r="CD10" s="4031"/>
      <c r="CE10" s="4032"/>
      <c r="CF10" s="4033"/>
      <c r="CG10" s="2070"/>
      <c r="CH10" s="2195"/>
    </row>
    <row r="11" spans="2:86" s="24" customFormat="1" ht="30" customHeight="1">
      <c r="B11" s="2194"/>
      <c r="C11" s="2070"/>
      <c r="D11" s="643"/>
      <c r="E11" s="643"/>
      <c r="F11" s="636" t="s">
        <v>955</v>
      </c>
      <c r="G11" s="636"/>
      <c r="H11" s="644"/>
      <c r="I11" s="2070"/>
      <c r="J11" s="2070"/>
      <c r="K11" s="2070"/>
      <c r="L11" s="2070"/>
      <c r="M11" s="2070"/>
      <c r="N11" s="2070"/>
      <c r="O11" s="2070"/>
      <c r="P11" s="2070"/>
      <c r="Q11" s="2070"/>
      <c r="R11" s="2070"/>
      <c r="S11" s="2070"/>
      <c r="T11" s="2070"/>
      <c r="U11" s="2070"/>
      <c r="V11" s="2070"/>
      <c r="W11" s="2070"/>
      <c r="X11" s="2070"/>
      <c r="Y11" s="2070"/>
      <c r="Z11" s="2070"/>
      <c r="AA11" s="2070"/>
      <c r="AB11" s="2070"/>
      <c r="AC11" s="2070"/>
      <c r="AD11" s="2070"/>
      <c r="AE11" s="2070"/>
      <c r="AF11" s="2070"/>
      <c r="AG11" s="2070"/>
      <c r="AH11" s="2070"/>
      <c r="AI11" s="2070"/>
      <c r="AJ11" s="2070"/>
      <c r="AK11" s="2070"/>
      <c r="AL11" s="2070"/>
      <c r="AM11" s="2070"/>
      <c r="AN11" s="2070"/>
      <c r="AO11" s="2070"/>
      <c r="AP11" s="2070"/>
      <c r="AQ11" s="2054"/>
      <c r="AR11" s="2054"/>
      <c r="AS11" s="2054"/>
      <c r="AT11" s="2054"/>
      <c r="AU11" s="2054"/>
      <c r="AV11" s="2054"/>
      <c r="AW11" s="2054"/>
      <c r="AX11" s="2054"/>
      <c r="AY11" s="2054"/>
      <c r="AZ11" s="2054"/>
      <c r="BA11" s="2054"/>
      <c r="BB11" s="2054"/>
      <c r="BC11" s="641"/>
      <c r="BD11" s="641"/>
      <c r="BE11" s="2070"/>
      <c r="BF11" s="2070"/>
      <c r="BG11" s="2070"/>
      <c r="BH11" s="2070"/>
      <c r="BI11" s="2070"/>
      <c r="BJ11" s="2070"/>
      <c r="BK11" s="2070"/>
      <c r="BL11" s="2070"/>
      <c r="BM11" s="2070"/>
      <c r="BN11" s="2070"/>
      <c r="BO11" s="2070"/>
      <c r="BP11" s="2070"/>
      <c r="BQ11" s="2070"/>
      <c r="BR11" s="2070"/>
      <c r="BS11" s="2070"/>
      <c r="BT11" s="2070"/>
      <c r="BU11" s="2070"/>
      <c r="BV11" s="2070"/>
      <c r="BW11" s="2070"/>
      <c r="BX11" s="2070"/>
      <c r="BY11" s="2070"/>
      <c r="BZ11" s="2070"/>
      <c r="CA11" s="2070"/>
      <c r="CB11" s="4037"/>
      <c r="CC11" s="4038"/>
      <c r="CD11" s="4034"/>
      <c r="CE11" s="4035"/>
      <c r="CF11" s="4036"/>
      <c r="CG11" s="2070"/>
      <c r="CH11" s="2195"/>
    </row>
    <row r="12" spans="2:86" s="24" customFormat="1" ht="30" customHeight="1">
      <c r="B12" s="2194"/>
      <c r="C12" s="2070"/>
      <c r="D12" s="643"/>
      <c r="E12" s="643"/>
      <c r="F12" s="644"/>
      <c r="G12" s="644"/>
      <c r="H12" s="644"/>
      <c r="I12" s="2070"/>
      <c r="J12" s="2070"/>
      <c r="K12" s="2070"/>
      <c r="L12" s="2070"/>
      <c r="M12" s="2070"/>
      <c r="N12" s="2070"/>
      <c r="O12" s="2070"/>
      <c r="P12" s="2070"/>
      <c r="Q12" s="2070"/>
      <c r="R12" s="2070"/>
      <c r="S12" s="2070"/>
      <c r="T12" s="2070"/>
      <c r="U12" s="2070"/>
      <c r="V12" s="2070"/>
      <c r="W12" s="2070"/>
      <c r="X12" s="2070"/>
      <c r="Y12" s="2070"/>
      <c r="Z12" s="2070"/>
      <c r="AA12" s="2070"/>
      <c r="AB12" s="2070"/>
      <c r="AC12" s="2070"/>
      <c r="AD12" s="2070"/>
      <c r="AE12" s="2070"/>
      <c r="AF12" s="2070"/>
      <c r="AG12" s="2070"/>
      <c r="AH12" s="2070"/>
      <c r="AI12" s="2070"/>
      <c r="AJ12" s="2070"/>
      <c r="AK12" s="2070"/>
      <c r="AL12" s="2070"/>
      <c r="AM12" s="2070"/>
      <c r="AN12" s="2070"/>
      <c r="AO12" s="2070"/>
      <c r="AP12" s="2070"/>
      <c r="AQ12" s="2054"/>
      <c r="AR12" s="2054"/>
      <c r="AS12" s="2054"/>
      <c r="AT12" s="2054"/>
      <c r="AU12" s="2054"/>
      <c r="AV12" s="2054"/>
      <c r="AW12" s="2054"/>
      <c r="AX12" s="2054"/>
      <c r="AY12" s="2054"/>
      <c r="AZ12" s="2054"/>
      <c r="BA12" s="2054"/>
      <c r="BB12" s="2054"/>
      <c r="BC12" s="641"/>
      <c r="BD12" s="641"/>
      <c r="BE12" s="2070"/>
      <c r="BF12" s="2070"/>
      <c r="BG12" s="2070"/>
      <c r="BH12" s="2070"/>
      <c r="BI12" s="2070"/>
      <c r="BJ12" s="2070"/>
      <c r="BK12" s="2070"/>
      <c r="BL12" s="2189"/>
      <c r="BM12" s="2070"/>
      <c r="BN12" s="2070"/>
      <c r="BO12" s="2070"/>
      <c r="BP12" s="2070"/>
      <c r="BQ12" s="2070"/>
      <c r="BR12" s="2070"/>
      <c r="BS12" s="2070"/>
      <c r="BT12" s="2070"/>
      <c r="BU12" s="2070"/>
      <c r="BV12" s="2070"/>
      <c r="BW12" s="2070"/>
      <c r="BX12" s="2070"/>
      <c r="BY12" s="2070"/>
      <c r="BZ12" s="2070"/>
      <c r="CA12" s="2070"/>
      <c r="CB12" s="2070"/>
      <c r="CC12" s="2070"/>
      <c r="CD12" s="2070"/>
      <c r="CE12" s="2070"/>
      <c r="CF12" s="2070"/>
      <c r="CG12" s="2070"/>
      <c r="CH12" s="2195"/>
    </row>
    <row r="13" spans="2:86" s="24" customFormat="1" ht="30" customHeight="1">
      <c r="B13" s="2194"/>
      <c r="C13" s="2070"/>
      <c r="D13" s="644" t="s">
        <v>7</v>
      </c>
      <c r="E13" s="643"/>
      <c r="F13" s="644" t="s">
        <v>239</v>
      </c>
      <c r="G13" s="644"/>
      <c r="H13" s="644"/>
      <c r="I13" s="2070"/>
      <c r="J13" s="2070"/>
      <c r="K13" s="2070"/>
      <c r="L13" s="2070"/>
      <c r="M13" s="2070"/>
      <c r="N13" s="2070"/>
      <c r="O13" s="2070"/>
      <c r="P13" s="2070"/>
      <c r="Q13" s="2070"/>
      <c r="R13" s="2070"/>
      <c r="S13" s="2070"/>
      <c r="T13" s="2070"/>
      <c r="U13" s="2070"/>
      <c r="V13" s="2070"/>
      <c r="W13" s="2070"/>
      <c r="X13" s="2070"/>
      <c r="Y13" s="2070"/>
      <c r="Z13" s="2070"/>
      <c r="AA13" s="2070"/>
      <c r="AB13" s="2070"/>
      <c r="AC13" s="2070"/>
      <c r="AD13" s="2070"/>
      <c r="AE13" s="2070"/>
      <c r="AF13" s="2070"/>
      <c r="AG13" s="2070"/>
      <c r="AH13" s="2070"/>
      <c r="AI13" s="2070"/>
      <c r="AJ13" s="2070"/>
      <c r="AK13" s="2070"/>
      <c r="AL13" s="2070"/>
      <c r="AM13" s="2070"/>
      <c r="AN13" s="2070"/>
      <c r="AO13" s="2070"/>
      <c r="AP13" s="2070"/>
      <c r="AQ13" s="2054"/>
      <c r="AR13" s="2054"/>
      <c r="AS13" s="2054"/>
      <c r="AT13" s="2054"/>
      <c r="AU13" s="2054"/>
      <c r="AV13" s="2054"/>
      <c r="AW13" s="2054"/>
      <c r="AX13" s="2054"/>
      <c r="AY13" s="2054"/>
      <c r="AZ13" s="2054"/>
      <c r="BA13" s="2054"/>
      <c r="BB13" s="2054"/>
      <c r="BC13" s="641"/>
      <c r="BD13" s="641"/>
      <c r="BE13" s="2070"/>
      <c r="BF13" s="2070"/>
      <c r="BG13" s="2070"/>
      <c r="BH13" s="2070"/>
      <c r="BI13" s="2070"/>
      <c r="BJ13" s="2070"/>
      <c r="BK13" s="2070"/>
      <c r="BL13" s="2070"/>
      <c r="BM13" s="2070"/>
      <c r="BN13" s="2070"/>
      <c r="BO13" s="2070"/>
      <c r="BP13" s="2070"/>
      <c r="BQ13" s="2070"/>
      <c r="BR13" s="2070"/>
      <c r="BS13" s="2070"/>
      <c r="BT13" s="2070"/>
      <c r="BU13" s="2070"/>
      <c r="BV13" s="2070"/>
      <c r="BW13" s="2070"/>
      <c r="BX13" s="2070"/>
      <c r="BY13" s="2070"/>
      <c r="BZ13" s="2070"/>
      <c r="CA13" s="641"/>
      <c r="CB13" s="4037">
        <v>40</v>
      </c>
      <c r="CC13" s="4038"/>
      <c r="CD13" s="4031"/>
      <c r="CE13" s="4032"/>
      <c r="CF13" s="4033"/>
      <c r="CG13" s="643"/>
      <c r="CH13" s="2195"/>
    </row>
    <row r="14" spans="2:86" s="24" customFormat="1" ht="30" customHeight="1">
      <c r="B14" s="2194"/>
      <c r="C14" s="2070"/>
      <c r="D14" s="643"/>
      <c r="E14" s="643"/>
      <c r="F14" s="636" t="s">
        <v>2859</v>
      </c>
      <c r="G14" s="644"/>
      <c r="H14" s="644"/>
      <c r="I14" s="2070"/>
      <c r="J14" s="2070"/>
      <c r="K14" s="2070"/>
      <c r="L14" s="2070"/>
      <c r="M14" s="2070"/>
      <c r="N14" s="2070"/>
      <c r="O14" s="2070"/>
      <c r="P14" s="2070"/>
      <c r="Q14" s="2070"/>
      <c r="R14" s="2070"/>
      <c r="S14" s="2070"/>
      <c r="T14" s="2070"/>
      <c r="U14" s="2070"/>
      <c r="V14" s="2070"/>
      <c r="W14" s="2070"/>
      <c r="X14" s="2070"/>
      <c r="Y14" s="2070"/>
      <c r="Z14" s="2070"/>
      <c r="AA14" s="2070"/>
      <c r="AB14" s="2070"/>
      <c r="AC14" s="2070"/>
      <c r="AD14" s="2070"/>
      <c r="AE14" s="2070"/>
      <c r="AF14" s="2203"/>
      <c r="AG14" s="2203"/>
      <c r="AH14" s="2203"/>
      <c r="AI14" s="2203"/>
      <c r="AJ14" s="2203"/>
      <c r="AK14" s="2203"/>
      <c r="AL14" s="2203"/>
      <c r="AM14" s="2203"/>
      <c r="AN14" s="2203"/>
      <c r="AO14" s="2203"/>
      <c r="AP14" s="2203"/>
      <c r="AQ14" s="2054"/>
      <c r="AR14" s="2054"/>
      <c r="AS14" s="2054"/>
      <c r="AT14" s="2054"/>
      <c r="AU14" s="2054"/>
      <c r="AV14" s="2054"/>
      <c r="AW14" s="2054"/>
      <c r="AX14" s="2054"/>
      <c r="AY14" s="2054"/>
      <c r="AZ14" s="2054"/>
      <c r="BA14" s="2054"/>
      <c r="BB14" s="2054"/>
      <c r="BC14" s="641"/>
      <c r="BD14" s="641"/>
      <c r="BE14" s="2070"/>
      <c r="BF14" s="2070"/>
      <c r="BG14" s="2070"/>
      <c r="BH14" s="2070"/>
      <c r="BI14" s="2070"/>
      <c r="BJ14" s="2070"/>
      <c r="BK14" s="2070"/>
      <c r="BL14" s="2070"/>
      <c r="BM14" s="2070"/>
      <c r="BN14" s="2070"/>
      <c r="BO14" s="2070"/>
      <c r="BP14" s="2070"/>
      <c r="BQ14" s="2070"/>
      <c r="BR14" s="2070"/>
      <c r="BS14" s="2070"/>
      <c r="BT14" s="2070"/>
      <c r="BU14" s="2070"/>
      <c r="BV14" s="2070"/>
      <c r="BW14" s="2070"/>
      <c r="BX14" s="2070"/>
      <c r="BY14" s="2070"/>
      <c r="BZ14" s="2070"/>
      <c r="CA14" s="2190"/>
      <c r="CB14" s="4037"/>
      <c r="CC14" s="4038"/>
      <c r="CD14" s="4034"/>
      <c r="CE14" s="4035"/>
      <c r="CF14" s="4036"/>
      <c r="CG14" s="643"/>
      <c r="CH14" s="2195"/>
    </row>
    <row r="15" spans="2:86" s="24" customFormat="1" ht="30" customHeight="1">
      <c r="B15" s="2194"/>
      <c r="C15" s="2070"/>
      <c r="D15" s="643"/>
      <c r="E15" s="643"/>
      <c r="F15" s="644"/>
      <c r="G15" s="644"/>
      <c r="H15" s="644"/>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203"/>
      <c r="AG15" s="2203"/>
      <c r="AH15" s="2203"/>
      <c r="AI15" s="2203"/>
      <c r="AJ15" s="2203"/>
      <c r="AK15" s="2203"/>
      <c r="AL15" s="2203"/>
      <c r="AM15" s="2203"/>
      <c r="AN15" s="2203"/>
      <c r="AO15" s="2203"/>
      <c r="AP15" s="2203"/>
      <c r="AQ15" s="2054"/>
      <c r="AR15" s="2054"/>
      <c r="AS15" s="2054"/>
      <c r="AT15" s="2054"/>
      <c r="AU15" s="2054"/>
      <c r="AV15" s="2054"/>
      <c r="AW15" s="2054"/>
      <c r="AX15" s="2054"/>
      <c r="AY15" s="2054"/>
      <c r="AZ15" s="2054"/>
      <c r="BA15" s="2054"/>
      <c r="BB15" s="2054"/>
      <c r="BC15" s="641"/>
      <c r="BD15" s="641"/>
      <c r="BE15" s="2070"/>
      <c r="BF15" s="2070"/>
      <c r="BG15" s="2070"/>
      <c r="BH15" s="2070"/>
      <c r="BI15" s="2070"/>
      <c r="BJ15" s="2070"/>
      <c r="BK15" s="2070"/>
      <c r="BL15" s="2070"/>
      <c r="BM15" s="2070"/>
      <c r="BN15" s="2070"/>
      <c r="BO15" s="2070"/>
      <c r="BP15" s="2070"/>
      <c r="BQ15" s="2070"/>
      <c r="BR15" s="2070"/>
      <c r="BS15" s="2070"/>
      <c r="BT15" s="2070"/>
      <c r="BU15" s="2070"/>
      <c r="BV15" s="2070"/>
      <c r="BW15" s="2070"/>
      <c r="BX15" s="2070"/>
      <c r="BY15" s="2070"/>
      <c r="BZ15" s="2070"/>
      <c r="CA15" s="2070"/>
      <c r="CB15" s="2070"/>
      <c r="CC15" s="2070"/>
      <c r="CD15" s="2070"/>
      <c r="CE15" s="2070"/>
      <c r="CF15" s="2070"/>
      <c r="CG15" s="643"/>
      <c r="CH15" s="2195"/>
    </row>
    <row r="16" spans="2:86" s="24" customFormat="1" ht="30" customHeight="1">
      <c r="B16" s="2194"/>
      <c r="C16" s="2070"/>
      <c r="D16" s="644" t="s">
        <v>8</v>
      </c>
      <c r="E16" s="2070"/>
      <c r="F16" s="2070" t="s">
        <v>2860</v>
      </c>
      <c r="G16" s="2070"/>
      <c r="H16" s="2070"/>
      <c r="I16" s="2070"/>
      <c r="J16" s="2070"/>
      <c r="K16" s="2070"/>
      <c r="L16" s="2070"/>
      <c r="M16" s="2070"/>
      <c r="N16" s="2070"/>
      <c r="O16" s="2070"/>
      <c r="P16" s="2070"/>
      <c r="Q16" s="2070"/>
      <c r="R16" s="2070"/>
      <c r="S16" s="2070"/>
      <c r="T16" s="2070"/>
      <c r="U16" s="2070"/>
      <c r="V16" s="2070"/>
      <c r="W16" s="2070"/>
      <c r="X16" s="2070"/>
      <c r="Y16" s="2070"/>
      <c r="Z16" s="2070"/>
      <c r="AA16" s="2070"/>
      <c r="AB16" s="2070"/>
      <c r="AC16" s="2070"/>
      <c r="AD16" s="2070"/>
      <c r="AE16" s="2070"/>
      <c r="AF16" s="2070"/>
      <c r="AG16" s="2070"/>
      <c r="AH16" s="2070"/>
      <c r="AI16" s="641"/>
      <c r="AJ16" s="641"/>
      <c r="AK16" s="641"/>
      <c r="AL16" s="641"/>
      <c r="AM16" s="641"/>
      <c r="AN16" s="641"/>
      <c r="AO16" s="641"/>
      <c r="AP16" s="641"/>
      <c r="AQ16" s="641"/>
      <c r="AR16" s="641"/>
      <c r="AS16" s="2070"/>
      <c r="AT16" s="2070"/>
      <c r="AU16" s="2070"/>
      <c r="AV16" s="641"/>
      <c r="AW16" s="641"/>
      <c r="AX16" s="641"/>
      <c r="AY16" s="641"/>
      <c r="AZ16" s="641"/>
      <c r="BA16" s="641"/>
      <c r="BB16" s="2070"/>
      <c r="BC16" s="2070"/>
      <c r="BD16" s="2070"/>
      <c r="BE16" s="2070"/>
      <c r="BF16" s="2070"/>
      <c r="BG16" s="2070"/>
      <c r="BH16" s="2070"/>
      <c r="BI16" s="2070"/>
      <c r="BJ16" s="2070"/>
      <c r="BK16" s="2070"/>
      <c r="BL16" s="2070"/>
      <c r="BM16" s="2070"/>
      <c r="BN16" s="2070"/>
      <c r="BO16" s="2070"/>
      <c r="BP16" s="2070"/>
      <c r="BQ16" s="2070"/>
      <c r="BR16" s="2070"/>
      <c r="BS16" s="2070"/>
      <c r="BT16" s="2070"/>
      <c r="BU16" s="2070"/>
      <c r="BV16" s="2070"/>
      <c r="BW16" s="2070"/>
      <c r="BX16" s="2070"/>
      <c r="BY16" s="2070"/>
      <c r="BZ16" s="2070"/>
      <c r="CA16" s="2070"/>
      <c r="CB16" s="4037">
        <v>41</v>
      </c>
      <c r="CC16" s="4038"/>
      <c r="CD16" s="4031"/>
      <c r="CE16" s="4032"/>
      <c r="CF16" s="4033"/>
      <c r="CG16" s="643"/>
      <c r="CH16" s="2195"/>
    </row>
    <row r="17" spans="2:89" s="24" customFormat="1" ht="30" customHeight="1">
      <c r="B17" s="2194"/>
      <c r="C17" s="2070"/>
      <c r="D17" s="2070"/>
      <c r="E17" s="2070"/>
      <c r="F17" s="2189" t="s">
        <v>240</v>
      </c>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641"/>
      <c r="AJ17" s="641"/>
      <c r="AK17" s="641"/>
      <c r="AL17" s="641"/>
      <c r="AM17" s="641"/>
      <c r="AN17" s="641"/>
      <c r="AO17" s="641"/>
      <c r="AP17" s="641"/>
      <c r="AQ17" s="641"/>
      <c r="AR17" s="641"/>
      <c r="AS17" s="2070"/>
      <c r="AT17" s="2070"/>
      <c r="AU17" s="2070"/>
      <c r="AV17" s="641"/>
      <c r="AW17" s="641"/>
      <c r="AX17" s="641"/>
      <c r="AY17" s="641"/>
      <c r="AZ17" s="641"/>
      <c r="BA17" s="641"/>
      <c r="BB17" s="2070"/>
      <c r="BC17" s="2070"/>
      <c r="BD17" s="2070"/>
      <c r="BE17" s="2070"/>
      <c r="BF17" s="2070"/>
      <c r="BG17" s="2070"/>
      <c r="BH17" s="2070"/>
      <c r="BI17" s="2070"/>
      <c r="BJ17" s="2070"/>
      <c r="BK17" s="2070"/>
      <c r="BL17" s="2070"/>
      <c r="BM17" s="2070"/>
      <c r="BN17" s="2070"/>
      <c r="BO17" s="2070"/>
      <c r="BP17" s="2070"/>
      <c r="BQ17" s="2070"/>
      <c r="BR17" s="2070"/>
      <c r="BS17" s="2070"/>
      <c r="BT17" s="2070"/>
      <c r="BU17" s="2070"/>
      <c r="BV17" s="2070"/>
      <c r="BW17" s="2070"/>
      <c r="BX17" s="2070"/>
      <c r="BY17" s="2070"/>
      <c r="BZ17" s="2070"/>
      <c r="CA17" s="2070"/>
      <c r="CB17" s="4037"/>
      <c r="CC17" s="4038"/>
      <c r="CD17" s="4034"/>
      <c r="CE17" s="4035"/>
      <c r="CF17" s="4036"/>
      <c r="CG17" s="643"/>
      <c r="CH17" s="2195"/>
    </row>
    <row r="18" spans="2:89" s="24" customFormat="1" ht="30" customHeight="1">
      <c r="B18" s="2194"/>
      <c r="C18" s="2070"/>
      <c r="D18" s="2070"/>
      <c r="E18" s="2070"/>
      <c r="F18" s="2070"/>
      <c r="G18" s="2070"/>
      <c r="H18" s="2070"/>
      <c r="I18" s="2070"/>
      <c r="J18" s="2070"/>
      <c r="K18" s="2070"/>
      <c r="L18" s="2070"/>
      <c r="M18" s="2070"/>
      <c r="N18" s="2070"/>
      <c r="O18" s="2070"/>
      <c r="P18" s="2070"/>
      <c r="Q18" s="2070"/>
      <c r="R18" s="2070"/>
      <c r="S18" s="2070"/>
      <c r="T18" s="2070"/>
      <c r="U18" s="2070"/>
      <c r="V18" s="2070"/>
      <c r="W18" s="2070"/>
      <c r="X18" s="2070"/>
      <c r="Y18" s="2070"/>
      <c r="Z18" s="2070"/>
      <c r="AA18" s="2070"/>
      <c r="AB18" s="2070"/>
      <c r="AC18" s="2070"/>
      <c r="AD18" s="2070"/>
      <c r="AE18" s="2070"/>
      <c r="AF18" s="2070"/>
      <c r="AG18" s="2070"/>
      <c r="AH18" s="2070"/>
      <c r="AI18" s="641"/>
      <c r="AJ18" s="641"/>
      <c r="AK18" s="641"/>
      <c r="AL18" s="641"/>
      <c r="AM18" s="641"/>
      <c r="AN18" s="641"/>
      <c r="AO18" s="641"/>
      <c r="AP18" s="641"/>
      <c r="AQ18" s="641"/>
      <c r="AR18" s="641"/>
      <c r="AS18" s="2070"/>
      <c r="AT18" s="2070"/>
      <c r="AU18" s="2070"/>
      <c r="AV18" s="641"/>
      <c r="AW18" s="641"/>
      <c r="AX18" s="641"/>
      <c r="AY18" s="641"/>
      <c r="AZ18" s="641"/>
      <c r="BA18" s="641"/>
      <c r="BB18" s="2070"/>
      <c r="BC18" s="2070"/>
      <c r="BD18" s="2070"/>
      <c r="BE18" s="2070"/>
      <c r="BF18" s="2070"/>
      <c r="BG18" s="2070"/>
      <c r="BH18" s="2070"/>
      <c r="BI18" s="2070"/>
      <c r="BJ18" s="2070"/>
      <c r="BK18" s="2070"/>
      <c r="BL18" s="2070"/>
      <c r="BM18" s="2070"/>
      <c r="BN18" s="2070"/>
      <c r="BO18" s="2070"/>
      <c r="BP18" s="2070"/>
      <c r="BQ18" s="2070"/>
      <c r="BR18" s="2070"/>
      <c r="BS18" s="2070"/>
      <c r="BT18" s="2070"/>
      <c r="BU18" s="2070"/>
      <c r="BV18" s="2070"/>
      <c r="BW18" s="2070"/>
      <c r="BX18" s="2070"/>
      <c r="BY18" s="2070"/>
      <c r="BZ18" s="2070"/>
      <c r="CA18" s="2070"/>
      <c r="CB18" s="2070"/>
      <c r="CC18" s="2070"/>
      <c r="CD18" s="2070"/>
      <c r="CE18" s="2070"/>
      <c r="CF18" s="2070"/>
      <c r="CG18" s="643"/>
      <c r="CH18" s="2195"/>
    </row>
    <row r="19" spans="2:89" s="24" customFormat="1" ht="30" customHeight="1">
      <c r="B19" s="2194"/>
      <c r="C19" s="2211"/>
      <c r="D19" s="644" t="s">
        <v>9</v>
      </c>
      <c r="E19" s="2211"/>
      <c r="F19" s="644" t="s">
        <v>2861</v>
      </c>
      <c r="G19" s="2211"/>
      <c r="H19" s="2211"/>
      <c r="I19" s="2211"/>
      <c r="J19" s="2211"/>
      <c r="K19" s="2211"/>
      <c r="L19" s="2211"/>
      <c r="M19" s="2211"/>
      <c r="N19" s="2211"/>
      <c r="O19" s="2212"/>
      <c r="P19" s="2212"/>
      <c r="Q19" s="2212"/>
      <c r="R19" s="632"/>
      <c r="S19" s="631"/>
      <c r="T19" s="644"/>
      <c r="U19" s="644"/>
      <c r="V19" s="644"/>
      <c r="W19" s="644"/>
      <c r="X19" s="644"/>
      <c r="Y19" s="644"/>
      <c r="Z19" s="644"/>
      <c r="AA19" s="644"/>
      <c r="AB19" s="644"/>
      <c r="AC19" s="644"/>
      <c r="AD19" s="644"/>
      <c r="AE19" s="644"/>
      <c r="AF19" s="644"/>
      <c r="AG19" s="644"/>
      <c r="AH19" s="2070"/>
      <c r="AI19" s="641"/>
      <c r="AJ19" s="641"/>
      <c r="AK19" s="641"/>
      <c r="AL19" s="641"/>
      <c r="AM19" s="641"/>
      <c r="AN19" s="641"/>
      <c r="AO19" s="641"/>
      <c r="AP19" s="641"/>
      <c r="AQ19" s="641"/>
      <c r="AR19" s="641"/>
      <c r="AS19" s="2070"/>
      <c r="AT19" s="2070"/>
      <c r="AU19" s="2070"/>
      <c r="AV19" s="641"/>
      <c r="AW19" s="641"/>
      <c r="AX19" s="641"/>
      <c r="AY19" s="641"/>
      <c r="AZ19" s="641"/>
      <c r="BA19" s="641"/>
      <c r="BB19" s="2070"/>
      <c r="BC19" s="2070"/>
      <c r="BD19" s="2070"/>
      <c r="BE19" s="2070"/>
      <c r="BF19" s="2070"/>
      <c r="BG19" s="2070"/>
      <c r="BH19" s="2070"/>
      <c r="BI19" s="2070"/>
      <c r="BJ19" s="2070"/>
      <c r="BK19" s="2070"/>
      <c r="BL19" s="2070"/>
      <c r="BM19" s="2070"/>
      <c r="BN19" s="2070"/>
      <c r="BO19" s="2070"/>
      <c r="BP19" s="2070"/>
      <c r="BQ19" s="2070"/>
      <c r="BR19" s="2070"/>
      <c r="BS19" s="2070"/>
      <c r="BT19" s="2070"/>
      <c r="BU19" s="2070"/>
      <c r="BV19" s="2070"/>
      <c r="BW19" s="2070"/>
      <c r="BX19" s="2070"/>
      <c r="BY19" s="2070"/>
      <c r="BZ19" s="2070"/>
      <c r="CA19" s="2070"/>
      <c r="CB19" s="4037">
        <v>42</v>
      </c>
      <c r="CC19" s="4038"/>
      <c r="CD19" s="4031"/>
      <c r="CE19" s="4032"/>
      <c r="CF19" s="4033"/>
      <c r="CG19" s="643"/>
      <c r="CH19" s="2195"/>
    </row>
    <row r="20" spans="2:89" s="24" customFormat="1" ht="30" customHeight="1">
      <c r="B20" s="2194"/>
      <c r="C20" s="2211"/>
      <c r="D20" s="2211"/>
      <c r="E20" s="2211"/>
      <c r="F20" s="636" t="s">
        <v>2862</v>
      </c>
      <c r="G20" s="2211"/>
      <c r="H20" s="2211"/>
      <c r="I20" s="2211"/>
      <c r="J20" s="2211"/>
      <c r="K20" s="2211"/>
      <c r="L20" s="2211"/>
      <c r="M20" s="2211"/>
      <c r="N20" s="2211"/>
      <c r="O20" s="2212"/>
      <c r="P20" s="2212"/>
      <c r="Q20" s="2212"/>
      <c r="R20" s="632"/>
      <c r="S20" s="651"/>
      <c r="T20" s="644"/>
      <c r="U20" s="644"/>
      <c r="V20" s="644"/>
      <c r="W20" s="644"/>
      <c r="X20" s="644"/>
      <c r="Y20" s="644"/>
      <c r="Z20" s="644"/>
      <c r="AA20" s="644"/>
      <c r="AB20" s="644"/>
      <c r="AC20" s="644"/>
      <c r="AD20" s="644"/>
      <c r="AE20" s="644"/>
      <c r="AF20" s="644"/>
      <c r="AG20" s="644"/>
      <c r="AH20" s="2070"/>
      <c r="AI20" s="641"/>
      <c r="AJ20" s="641"/>
      <c r="AK20" s="641"/>
      <c r="AL20" s="641"/>
      <c r="AM20" s="641"/>
      <c r="AN20" s="641"/>
      <c r="AO20" s="641"/>
      <c r="AP20" s="641"/>
      <c r="AQ20" s="641"/>
      <c r="AR20" s="641"/>
      <c r="AS20" s="2070"/>
      <c r="AT20" s="2070"/>
      <c r="AU20" s="2070"/>
      <c r="AV20" s="641"/>
      <c r="AW20" s="641"/>
      <c r="AX20" s="641"/>
      <c r="AY20" s="641"/>
      <c r="AZ20" s="641"/>
      <c r="BA20" s="641"/>
      <c r="BB20" s="2070"/>
      <c r="BC20" s="2070"/>
      <c r="BD20" s="2070"/>
      <c r="BE20" s="2070"/>
      <c r="BF20" s="2070"/>
      <c r="BG20" s="2070"/>
      <c r="BH20" s="2070"/>
      <c r="BI20" s="2070"/>
      <c r="BJ20" s="2070"/>
      <c r="BK20" s="2070"/>
      <c r="BL20" s="2070"/>
      <c r="BM20" s="2070"/>
      <c r="BN20" s="2070"/>
      <c r="BO20" s="2070"/>
      <c r="BP20" s="2070"/>
      <c r="BQ20" s="2070"/>
      <c r="BR20" s="2070"/>
      <c r="BS20" s="2070"/>
      <c r="BT20" s="2070"/>
      <c r="BU20" s="2070"/>
      <c r="BV20" s="2070"/>
      <c r="BW20" s="2070"/>
      <c r="BX20" s="2070"/>
      <c r="BY20" s="2070"/>
      <c r="BZ20" s="2070"/>
      <c r="CA20" s="2070"/>
      <c r="CB20" s="4037"/>
      <c r="CC20" s="4038"/>
      <c r="CD20" s="4034"/>
      <c r="CE20" s="4035"/>
      <c r="CF20" s="4036"/>
      <c r="CG20" s="2070"/>
      <c r="CH20" s="2195"/>
      <c r="CI20" s="67"/>
      <c r="CK20" s="113"/>
    </row>
    <row r="21" spans="2:89" s="24" customFormat="1" ht="30" customHeight="1">
      <c r="B21" s="2194"/>
      <c r="C21" s="2197"/>
      <c r="D21" s="2197"/>
      <c r="E21" s="2197"/>
      <c r="F21" s="2197"/>
      <c r="G21" s="2197"/>
      <c r="H21" s="2197"/>
      <c r="I21" s="2197"/>
      <c r="J21" s="2197"/>
      <c r="K21" s="2197"/>
      <c r="L21" s="2197"/>
      <c r="M21" s="2197"/>
      <c r="N21" s="2197"/>
      <c r="O21" s="2198"/>
      <c r="P21" s="2198"/>
      <c r="Q21" s="2198"/>
      <c r="R21" s="632"/>
      <c r="S21" s="2199"/>
      <c r="T21" s="644"/>
      <c r="U21" s="644"/>
      <c r="V21" s="644"/>
      <c r="W21" s="644"/>
      <c r="X21" s="644"/>
      <c r="Y21" s="644"/>
      <c r="Z21" s="644"/>
      <c r="AA21" s="644"/>
      <c r="AB21" s="644"/>
      <c r="AC21" s="644"/>
      <c r="AD21" s="644"/>
      <c r="AE21" s="644"/>
      <c r="AF21" s="644"/>
      <c r="AG21" s="644"/>
      <c r="AH21" s="2070"/>
      <c r="AI21" s="641"/>
      <c r="AJ21" s="641"/>
      <c r="AK21" s="641"/>
      <c r="AL21" s="641"/>
      <c r="AM21" s="641"/>
      <c r="AN21" s="641"/>
      <c r="AO21" s="641"/>
      <c r="AP21" s="641"/>
      <c r="AQ21" s="641"/>
      <c r="AR21" s="641"/>
      <c r="AS21" s="2070"/>
      <c r="AT21" s="2070"/>
      <c r="AU21" s="2070"/>
      <c r="AV21" s="641"/>
      <c r="AW21" s="641"/>
      <c r="AX21" s="641"/>
      <c r="AY21" s="641"/>
      <c r="AZ21" s="641"/>
      <c r="BA21" s="641"/>
      <c r="BB21" s="2070"/>
      <c r="BC21" s="2070"/>
      <c r="BD21" s="2070"/>
      <c r="BE21" s="2070"/>
      <c r="BF21" s="2070"/>
      <c r="BG21" s="2070"/>
      <c r="BH21" s="2070"/>
      <c r="BI21" s="2070"/>
      <c r="BJ21" s="2070"/>
      <c r="BK21" s="2070"/>
      <c r="BL21" s="2070"/>
      <c r="BM21" s="2070"/>
      <c r="BN21" s="2070"/>
      <c r="BO21" s="2070"/>
      <c r="BP21" s="2070"/>
      <c r="BQ21" s="2070"/>
      <c r="BR21" s="2070"/>
      <c r="BS21" s="2070"/>
      <c r="BT21" s="2070"/>
      <c r="BU21" s="2070"/>
      <c r="BV21" s="2070"/>
      <c r="BW21" s="2070"/>
      <c r="BX21" s="2070"/>
      <c r="BY21" s="2070"/>
      <c r="BZ21" s="2070"/>
      <c r="CA21" s="2070"/>
      <c r="CB21" s="2070"/>
      <c r="CC21" s="2070"/>
      <c r="CD21" s="2070"/>
      <c r="CE21" s="2070"/>
      <c r="CF21" s="2070"/>
      <c r="CG21" s="2070"/>
      <c r="CH21" s="2195"/>
      <c r="CI21" s="67"/>
      <c r="CK21" s="113"/>
    </row>
    <row r="22" spans="2:89" s="24" customFormat="1" ht="30" customHeight="1">
      <c r="B22" s="2194"/>
      <c r="C22" s="2167"/>
      <c r="D22" s="644" t="s">
        <v>26</v>
      </c>
      <c r="E22" s="643"/>
      <c r="F22" s="2185" t="s">
        <v>241</v>
      </c>
      <c r="G22" s="2168"/>
      <c r="H22" s="2168"/>
      <c r="I22" s="2168"/>
      <c r="J22" s="2169"/>
      <c r="K22" s="2169"/>
      <c r="L22" s="2169"/>
      <c r="M22" s="2169"/>
      <c r="N22" s="643"/>
      <c r="O22" s="643"/>
      <c r="P22" s="2169"/>
      <c r="Q22" s="2169"/>
      <c r="R22" s="643"/>
      <c r="S22" s="643"/>
      <c r="T22" s="643"/>
      <c r="U22" s="643"/>
      <c r="V22" s="643"/>
      <c r="W22" s="643"/>
      <c r="X22" s="643"/>
      <c r="Y22" s="643"/>
      <c r="Z22" s="643"/>
      <c r="AA22" s="643"/>
      <c r="AB22" s="643"/>
      <c r="AC22" s="643"/>
      <c r="AD22" s="643"/>
      <c r="AE22" s="643"/>
      <c r="AF22" s="643"/>
      <c r="AG22" s="2070"/>
      <c r="AH22" s="2070"/>
      <c r="AI22" s="2070"/>
      <c r="AJ22" s="2070"/>
      <c r="AK22" s="2070"/>
      <c r="AL22" s="2070"/>
      <c r="AM22" s="2070"/>
      <c r="AN22" s="2070"/>
      <c r="AO22" s="2070"/>
      <c r="AP22" s="2070"/>
      <c r="AQ22" s="2070"/>
      <c r="AR22" s="2070"/>
      <c r="AS22" s="2070"/>
      <c r="AT22" s="2070"/>
      <c r="AU22" s="2070"/>
      <c r="AV22" s="2070"/>
      <c r="AW22" s="2070"/>
      <c r="AX22" s="2070"/>
      <c r="AY22" s="2070"/>
      <c r="AZ22" s="2070"/>
      <c r="BA22" s="2070"/>
      <c r="BB22" s="2070"/>
      <c r="BC22" s="2070"/>
      <c r="BD22" s="2070"/>
      <c r="BE22" s="2070"/>
      <c r="BF22" s="2070"/>
      <c r="BG22" s="2070"/>
      <c r="BH22" s="2070"/>
      <c r="BI22" s="2070"/>
      <c r="BJ22" s="2070"/>
      <c r="BK22" s="2070"/>
      <c r="BL22" s="2070"/>
      <c r="BM22" s="2070"/>
      <c r="BN22" s="2070"/>
      <c r="BO22" s="2070"/>
      <c r="BP22" s="2070"/>
      <c r="BQ22" s="2070"/>
      <c r="BR22" s="2070"/>
      <c r="BS22" s="2070"/>
      <c r="BT22" s="2070"/>
      <c r="BU22" s="2070"/>
      <c r="BV22" s="2070"/>
      <c r="BW22" s="2070"/>
      <c r="BX22" s="2070"/>
      <c r="BY22" s="2070"/>
      <c r="BZ22" s="2070"/>
      <c r="CA22" s="2070"/>
      <c r="CB22" s="4037">
        <v>43</v>
      </c>
      <c r="CC22" s="4038"/>
      <c r="CD22" s="4031"/>
      <c r="CE22" s="4032"/>
      <c r="CF22" s="4033"/>
      <c r="CG22" s="2070"/>
      <c r="CH22" s="2195"/>
      <c r="CI22" s="67"/>
      <c r="CK22" s="113"/>
    </row>
    <row r="23" spans="2:89" s="24" customFormat="1" ht="30" customHeight="1">
      <c r="B23" s="2194"/>
      <c r="C23" s="696"/>
      <c r="D23" s="2170"/>
      <c r="E23" s="643"/>
      <c r="F23" s="2184" t="s">
        <v>2863</v>
      </c>
      <c r="G23" s="2168"/>
      <c r="H23" s="2168"/>
      <c r="I23" s="2168"/>
      <c r="J23" s="2169"/>
      <c r="K23" s="2169"/>
      <c r="L23" s="2169"/>
      <c r="M23" s="2169"/>
      <c r="N23" s="643"/>
      <c r="O23" s="643"/>
      <c r="P23" s="2169"/>
      <c r="Q23" s="2169"/>
      <c r="R23" s="643"/>
      <c r="S23" s="643"/>
      <c r="T23" s="643"/>
      <c r="U23" s="643"/>
      <c r="V23" s="643"/>
      <c r="W23" s="643"/>
      <c r="X23" s="643"/>
      <c r="Y23" s="643"/>
      <c r="Z23" s="643"/>
      <c r="AA23" s="643"/>
      <c r="AB23" s="643"/>
      <c r="AC23" s="643"/>
      <c r="AD23" s="643"/>
      <c r="AE23" s="643"/>
      <c r="AF23" s="643"/>
      <c r="AG23" s="2070"/>
      <c r="AH23" s="2070"/>
      <c r="AI23" s="2070"/>
      <c r="AJ23" s="2070"/>
      <c r="AK23" s="2070"/>
      <c r="AL23" s="2070"/>
      <c r="AM23" s="2070"/>
      <c r="AN23" s="2070"/>
      <c r="AO23" s="2070"/>
      <c r="AP23" s="2070"/>
      <c r="AQ23" s="2070"/>
      <c r="AR23" s="2070"/>
      <c r="AS23" s="2070"/>
      <c r="AT23" s="2070"/>
      <c r="AU23" s="2070"/>
      <c r="AV23" s="2070"/>
      <c r="AW23" s="2070"/>
      <c r="AX23" s="2070"/>
      <c r="AY23" s="2070"/>
      <c r="AZ23" s="2070"/>
      <c r="BA23" s="2070"/>
      <c r="BB23" s="2070"/>
      <c r="BC23" s="2070"/>
      <c r="BD23" s="2070"/>
      <c r="BE23" s="2070"/>
      <c r="BF23" s="2070"/>
      <c r="BG23" s="2070"/>
      <c r="BH23" s="2070"/>
      <c r="BI23" s="2070"/>
      <c r="BJ23" s="2070"/>
      <c r="BK23" s="2070"/>
      <c r="BL23" s="2070"/>
      <c r="BM23" s="2070"/>
      <c r="BN23" s="2070"/>
      <c r="BO23" s="2070"/>
      <c r="BP23" s="2070"/>
      <c r="BQ23" s="2070"/>
      <c r="BR23" s="2070"/>
      <c r="BS23" s="2070"/>
      <c r="BT23" s="2070"/>
      <c r="BU23" s="2070"/>
      <c r="BV23" s="2070"/>
      <c r="BW23" s="2070"/>
      <c r="BX23" s="2070"/>
      <c r="BY23" s="2070"/>
      <c r="BZ23" s="2070"/>
      <c r="CA23" s="2070"/>
      <c r="CB23" s="4037"/>
      <c r="CC23" s="4038"/>
      <c r="CD23" s="4034"/>
      <c r="CE23" s="4035"/>
      <c r="CF23" s="4036"/>
      <c r="CG23" s="2070"/>
      <c r="CH23" s="2195"/>
      <c r="CI23" s="67"/>
      <c r="CK23" s="113"/>
    </row>
    <row r="24" spans="2:89" s="24" customFormat="1" ht="30" customHeight="1">
      <c r="B24" s="2194"/>
      <c r="C24" s="696"/>
      <c r="D24" s="2170"/>
      <c r="E24" s="643"/>
      <c r="F24" s="2168"/>
      <c r="G24" s="2168"/>
      <c r="H24" s="2168"/>
      <c r="I24" s="2168"/>
      <c r="J24" s="2169"/>
      <c r="K24" s="2169"/>
      <c r="L24" s="2169"/>
      <c r="M24" s="2169"/>
      <c r="N24" s="643"/>
      <c r="O24" s="643"/>
      <c r="P24" s="2169"/>
      <c r="Q24" s="2169"/>
      <c r="R24" s="643"/>
      <c r="S24" s="643"/>
      <c r="T24" s="643"/>
      <c r="U24" s="643"/>
      <c r="V24" s="643"/>
      <c r="W24" s="643"/>
      <c r="X24" s="643"/>
      <c r="Y24" s="643"/>
      <c r="Z24" s="643"/>
      <c r="AA24" s="643"/>
      <c r="AB24" s="643"/>
      <c r="AC24" s="643"/>
      <c r="AD24" s="643"/>
      <c r="AE24" s="643"/>
      <c r="AF24" s="643"/>
      <c r="AG24" s="2070"/>
      <c r="AH24" s="2070"/>
      <c r="AI24" s="2070"/>
      <c r="AJ24" s="2070"/>
      <c r="AK24" s="2070"/>
      <c r="AL24" s="2070"/>
      <c r="AM24" s="2070"/>
      <c r="AN24" s="2070"/>
      <c r="AO24" s="2070"/>
      <c r="AP24" s="2070"/>
      <c r="AQ24" s="2070"/>
      <c r="AR24" s="2070"/>
      <c r="AS24" s="2070"/>
      <c r="AT24" s="2070"/>
      <c r="AU24" s="2070"/>
      <c r="AV24" s="2070"/>
      <c r="AW24" s="2070"/>
      <c r="AX24" s="2070"/>
      <c r="AY24" s="2070"/>
      <c r="AZ24" s="2070"/>
      <c r="BA24" s="2070"/>
      <c r="BB24" s="2070"/>
      <c r="BC24" s="2070"/>
      <c r="BD24" s="2070"/>
      <c r="BE24" s="2070"/>
      <c r="BF24" s="2070"/>
      <c r="BG24" s="2070"/>
      <c r="BH24" s="2070"/>
      <c r="BI24" s="2070"/>
      <c r="BJ24" s="2070"/>
      <c r="BK24" s="2070"/>
      <c r="BL24" s="2070"/>
      <c r="BM24" s="2070"/>
      <c r="BN24" s="2070"/>
      <c r="BO24" s="2070"/>
      <c r="BP24" s="2070"/>
      <c r="BQ24" s="2070"/>
      <c r="BR24" s="2070"/>
      <c r="BS24" s="2070"/>
      <c r="BT24" s="2070"/>
      <c r="BU24" s="2070"/>
      <c r="BV24" s="2070"/>
      <c r="BW24" s="2070"/>
      <c r="BX24" s="2070"/>
      <c r="BY24" s="2070"/>
      <c r="BZ24" s="2070"/>
      <c r="CA24" s="2070"/>
      <c r="CB24" s="2070"/>
      <c r="CC24" s="2070"/>
      <c r="CD24" s="2070"/>
      <c r="CE24" s="2070"/>
      <c r="CF24" s="2070"/>
      <c r="CG24" s="2070"/>
      <c r="CH24" s="2195"/>
      <c r="CI24" s="67"/>
      <c r="CK24" s="113"/>
    </row>
    <row r="25" spans="2:89" s="24" customFormat="1" ht="30" customHeight="1">
      <c r="B25" s="2194"/>
      <c r="C25" s="696"/>
      <c r="D25" s="644" t="s">
        <v>28</v>
      </c>
      <c r="E25" s="2059"/>
      <c r="F25" s="644" t="s">
        <v>341</v>
      </c>
      <c r="G25" s="2171"/>
      <c r="H25" s="2171"/>
      <c r="I25" s="2172"/>
      <c r="J25" s="2172"/>
      <c r="K25" s="2172"/>
      <c r="L25" s="2172"/>
      <c r="M25" s="2172"/>
      <c r="N25" s="2172"/>
      <c r="O25" s="2172"/>
      <c r="P25" s="2172"/>
      <c r="Q25" s="2172"/>
      <c r="R25" s="644"/>
      <c r="S25" s="644"/>
      <c r="T25" s="644"/>
      <c r="U25" s="644"/>
      <c r="V25" s="644"/>
      <c r="W25" s="644"/>
      <c r="X25" s="644"/>
      <c r="Y25" s="644"/>
      <c r="Z25" s="644"/>
      <c r="AA25" s="644"/>
      <c r="AB25" s="644"/>
      <c r="AC25" s="644"/>
      <c r="AD25" s="644"/>
      <c r="AE25" s="644"/>
      <c r="AF25" s="644"/>
      <c r="AG25" s="2070"/>
      <c r="AH25" s="2070"/>
      <c r="AI25" s="2070"/>
      <c r="AJ25" s="2174"/>
      <c r="AK25" s="2175"/>
      <c r="AL25" s="2175"/>
      <c r="AM25" s="2175"/>
      <c r="AN25" s="2175"/>
      <c r="AO25" s="2175"/>
      <c r="AP25" s="2175"/>
      <c r="AQ25" s="2175"/>
      <c r="AR25" s="2175"/>
      <c r="AS25" s="2175"/>
      <c r="AT25" s="2175"/>
      <c r="AU25" s="2175"/>
      <c r="AV25" s="2175"/>
      <c r="AW25" s="2175"/>
      <c r="AX25" s="2175"/>
      <c r="AY25" s="2175"/>
      <c r="AZ25" s="2175"/>
      <c r="BA25" s="2175"/>
      <c r="BB25" s="2175"/>
      <c r="BC25" s="2070"/>
      <c r="BD25" s="2070"/>
      <c r="BE25" s="2070"/>
      <c r="BF25" s="2070"/>
      <c r="BG25" s="2070"/>
      <c r="BH25" s="2070"/>
      <c r="BI25" s="2070"/>
      <c r="BJ25" s="2070"/>
      <c r="BK25" s="2070"/>
      <c r="BL25" s="2070"/>
      <c r="BM25" s="2070"/>
      <c r="BN25" s="2070"/>
      <c r="BO25" s="2070"/>
      <c r="BP25" s="2070"/>
      <c r="BQ25" s="2070"/>
      <c r="BR25" s="2070"/>
      <c r="BS25" s="2070"/>
      <c r="BT25" s="2070"/>
      <c r="BU25" s="2070"/>
      <c r="BV25" s="2070"/>
      <c r="BW25" s="2070"/>
      <c r="BX25" s="2070"/>
      <c r="BY25" s="2070"/>
      <c r="BZ25" s="2070"/>
      <c r="CA25" s="2070"/>
      <c r="CB25" s="4037">
        <v>44</v>
      </c>
      <c r="CC25" s="4038"/>
      <c r="CD25" s="4031"/>
      <c r="CE25" s="4032"/>
      <c r="CF25" s="4033"/>
      <c r="CG25" s="2070"/>
      <c r="CH25" s="2195"/>
      <c r="CI25" s="67"/>
      <c r="CK25" s="113"/>
    </row>
    <row r="26" spans="2:89" s="24" customFormat="1" ht="30" customHeight="1">
      <c r="B26" s="2194"/>
      <c r="C26" s="696"/>
      <c r="D26" s="2070"/>
      <c r="E26" s="648"/>
      <c r="F26" s="2214" t="s">
        <v>342</v>
      </c>
      <c r="G26" s="2213"/>
      <c r="H26" s="2213"/>
      <c r="I26" s="2168"/>
      <c r="J26" s="2183"/>
      <c r="K26" s="2183"/>
      <c r="L26" s="2183"/>
      <c r="M26" s="2183"/>
      <c r="N26" s="2183"/>
      <c r="O26" s="2183"/>
      <c r="P26" s="2183"/>
      <c r="Q26" s="2183"/>
      <c r="R26" s="644"/>
      <c r="S26" s="4053"/>
      <c r="T26" s="4053"/>
      <c r="U26" s="4053"/>
      <c r="V26" s="4053"/>
      <c r="W26" s="4053"/>
      <c r="X26" s="4053"/>
      <c r="Y26" s="4053"/>
      <c r="Z26" s="4053"/>
      <c r="AA26" s="4053"/>
      <c r="AB26" s="4053"/>
      <c r="AC26" s="4053"/>
      <c r="AD26" s="4053"/>
      <c r="AE26" s="4053"/>
      <c r="AF26" s="4053"/>
      <c r="AG26" s="4053"/>
      <c r="AH26" s="4053"/>
      <c r="AI26" s="4053"/>
      <c r="AJ26" s="4053"/>
      <c r="AK26" s="4053"/>
      <c r="AL26" s="4053"/>
      <c r="AM26" s="4053"/>
      <c r="AN26" s="4053"/>
      <c r="AO26" s="4053"/>
      <c r="AP26" s="4053"/>
      <c r="AQ26" s="4053"/>
      <c r="AR26" s="4053"/>
      <c r="AS26" s="4053"/>
      <c r="AT26" s="4053"/>
      <c r="AU26" s="4053"/>
      <c r="AV26" s="4053"/>
      <c r="AW26" s="4053"/>
      <c r="AX26" s="4053"/>
      <c r="AY26" s="4053"/>
      <c r="AZ26" s="4053"/>
      <c r="BA26" s="4053"/>
      <c r="BB26" s="4053"/>
      <c r="BC26" s="4053"/>
      <c r="BD26" s="4053"/>
      <c r="BE26" s="2070"/>
      <c r="BF26" s="2070"/>
      <c r="BG26" s="2070"/>
      <c r="BH26" s="2070"/>
      <c r="BI26" s="2070"/>
      <c r="BJ26" s="2070"/>
      <c r="BK26" s="2070"/>
      <c r="BL26" s="2070"/>
      <c r="BM26" s="2070"/>
      <c r="BN26" s="2070"/>
      <c r="BO26" s="2070"/>
      <c r="BP26" s="2070"/>
      <c r="BQ26" s="2070"/>
      <c r="BR26" s="2070"/>
      <c r="BS26" s="2070"/>
      <c r="BT26" s="2070"/>
      <c r="BU26" s="2070"/>
      <c r="BV26" s="2070"/>
      <c r="BW26" s="2070"/>
      <c r="BX26" s="2070"/>
      <c r="BY26" s="2070"/>
      <c r="BZ26" s="2070"/>
      <c r="CA26" s="2070"/>
      <c r="CB26" s="4037"/>
      <c r="CC26" s="4038"/>
      <c r="CD26" s="4034"/>
      <c r="CE26" s="4035"/>
      <c r="CF26" s="4036"/>
      <c r="CG26" s="2070"/>
      <c r="CH26" s="2195"/>
      <c r="CI26" s="67"/>
      <c r="CK26" s="113"/>
    </row>
    <row r="27" spans="2:89" s="24" customFormat="1" ht="30" customHeight="1">
      <c r="B27" s="2194"/>
      <c r="C27" s="696"/>
      <c r="D27" s="648"/>
      <c r="E27" s="648"/>
      <c r="F27" s="2213"/>
      <c r="G27" s="2213"/>
      <c r="H27" s="2213"/>
      <c r="I27" s="2168"/>
      <c r="J27" s="2183"/>
      <c r="K27" s="2183"/>
      <c r="L27" s="2183"/>
      <c r="M27" s="2183"/>
      <c r="N27" s="2183"/>
      <c r="O27" s="2183"/>
      <c r="P27" s="2183"/>
      <c r="Q27" s="2183"/>
      <c r="R27" s="644"/>
      <c r="S27" s="648"/>
      <c r="T27" s="2277"/>
      <c r="U27" s="2278"/>
      <c r="V27" s="2278"/>
      <c r="W27" s="2278"/>
      <c r="X27" s="2279"/>
      <c r="Y27" s="2280"/>
      <c r="Z27" s="2280"/>
      <c r="AA27" s="2280"/>
      <c r="AB27" s="2280"/>
      <c r="AC27" s="2280"/>
      <c r="AD27" s="2280"/>
      <c r="AE27" s="2280"/>
      <c r="AF27" s="2280"/>
      <c r="AG27" s="2281"/>
      <c r="AH27" s="2281"/>
      <c r="AI27" s="2281"/>
      <c r="AJ27" s="2281"/>
      <c r="AK27" s="2281"/>
      <c r="AL27" s="2281"/>
      <c r="AM27" s="2281"/>
      <c r="AN27" s="2281"/>
      <c r="AO27" s="2281"/>
      <c r="AP27" s="2281"/>
      <c r="AQ27" s="2281"/>
      <c r="AR27" s="2281"/>
      <c r="AS27" s="2281"/>
      <c r="AT27" s="2281"/>
      <c r="AU27" s="2281"/>
      <c r="AV27" s="2281"/>
      <c r="AW27" s="2281"/>
      <c r="AX27" s="2281"/>
      <c r="AY27" s="2281"/>
      <c r="AZ27" s="2281"/>
      <c r="BA27" s="2281"/>
      <c r="BB27" s="2281"/>
      <c r="BC27" s="2281"/>
      <c r="BD27" s="2281"/>
      <c r="BE27" s="2070"/>
      <c r="BF27" s="2070"/>
      <c r="BG27" s="2070"/>
      <c r="BH27" s="2070"/>
      <c r="BI27" s="2070"/>
      <c r="BJ27" s="2070"/>
      <c r="BK27" s="2070"/>
      <c r="BL27" s="2070"/>
      <c r="BM27" s="2070"/>
      <c r="BN27" s="2070"/>
      <c r="BO27" s="2070"/>
      <c r="BP27" s="2070"/>
      <c r="BQ27" s="2070"/>
      <c r="BR27" s="2070"/>
      <c r="BS27" s="2070"/>
      <c r="BT27" s="2070"/>
      <c r="BU27" s="2070"/>
      <c r="BV27" s="2070"/>
      <c r="BW27" s="2070"/>
      <c r="BX27" s="2070"/>
      <c r="BY27" s="2070"/>
      <c r="BZ27" s="2070"/>
      <c r="CA27" s="2070"/>
      <c r="CB27" s="2070"/>
      <c r="CC27" s="2070"/>
      <c r="CD27" s="2070"/>
      <c r="CE27" s="2070"/>
      <c r="CF27" s="2070"/>
      <c r="CG27" s="2070"/>
      <c r="CH27" s="2195"/>
      <c r="CI27" s="67"/>
      <c r="CK27" s="113"/>
    </row>
    <row r="28" spans="2:89" s="24" customFormat="1" ht="30" customHeight="1">
      <c r="B28" s="2194"/>
      <c r="C28" s="696"/>
      <c r="D28" s="644" t="s">
        <v>30</v>
      </c>
      <c r="E28" s="2059"/>
      <c r="F28" s="644" t="s">
        <v>956</v>
      </c>
      <c r="G28" s="2168"/>
      <c r="H28" s="2168"/>
      <c r="I28" s="2168"/>
      <c r="J28" s="2169"/>
      <c r="K28" s="2169"/>
      <c r="L28" s="2169"/>
      <c r="M28" s="2169"/>
      <c r="N28" s="2169"/>
      <c r="O28" s="2169"/>
      <c r="P28" s="2169"/>
      <c r="Q28" s="2169"/>
      <c r="R28" s="644"/>
      <c r="S28" s="696"/>
      <c r="T28" s="696"/>
      <c r="U28" s="2168"/>
      <c r="V28" s="2168"/>
      <c r="W28" s="2168"/>
      <c r="X28" s="2168"/>
      <c r="Y28" s="2169"/>
      <c r="Z28" s="2169"/>
      <c r="AA28" s="2169"/>
      <c r="AB28" s="2169"/>
      <c r="AC28" s="2169"/>
      <c r="AD28" s="2169"/>
      <c r="AE28" s="2169"/>
      <c r="AF28" s="2169"/>
      <c r="AG28" s="2070"/>
      <c r="AH28" s="2070"/>
      <c r="AI28" s="2070"/>
      <c r="AJ28" s="2070"/>
      <c r="AK28" s="2070"/>
      <c r="AL28" s="2070"/>
      <c r="AM28" s="2070"/>
      <c r="AN28" s="2070"/>
      <c r="AO28" s="2070"/>
      <c r="AP28" s="2070"/>
      <c r="AQ28" s="2070"/>
      <c r="AR28" s="2070"/>
      <c r="AS28" s="2070"/>
      <c r="AT28" s="2070"/>
      <c r="AU28" s="2070"/>
      <c r="AV28" s="2070"/>
      <c r="AW28" s="2070"/>
      <c r="AX28" s="2070"/>
      <c r="AY28" s="2070"/>
      <c r="AZ28" s="2070"/>
      <c r="BA28" s="2070"/>
      <c r="BB28" s="2070"/>
      <c r="BC28" s="2070"/>
      <c r="BD28" s="2070"/>
      <c r="BE28" s="2070"/>
      <c r="BF28" s="2070"/>
      <c r="BG28" s="2070"/>
      <c r="BH28" s="2070"/>
      <c r="BI28" s="2070"/>
      <c r="BJ28" s="2070"/>
      <c r="BK28" s="2070"/>
      <c r="BL28" s="2070"/>
      <c r="BM28" s="2070"/>
      <c r="BN28" s="2070"/>
      <c r="BO28" s="2070"/>
      <c r="BP28" s="2070"/>
      <c r="BQ28" s="2070"/>
      <c r="BR28" s="2070"/>
      <c r="BS28" s="2070"/>
      <c r="BT28" s="2070"/>
      <c r="BU28" s="2070"/>
      <c r="BV28" s="2070"/>
      <c r="BW28" s="2070"/>
      <c r="BX28" s="2070"/>
      <c r="BY28" s="2070"/>
      <c r="BZ28" s="2070"/>
      <c r="CA28" s="2070"/>
      <c r="CB28" s="4037">
        <v>45</v>
      </c>
      <c r="CC28" s="4038"/>
      <c r="CD28" s="4031"/>
      <c r="CE28" s="4032"/>
      <c r="CF28" s="4033"/>
      <c r="CG28" s="2070"/>
      <c r="CH28" s="2195"/>
      <c r="CI28" s="67"/>
      <c r="CK28" s="113"/>
    </row>
    <row r="29" spans="2:89" s="24" customFormat="1" ht="30" customHeight="1">
      <c r="B29" s="2194"/>
      <c r="C29" s="696"/>
      <c r="D29" s="2070"/>
      <c r="E29" s="648"/>
      <c r="F29" s="2214" t="s">
        <v>251</v>
      </c>
      <c r="G29" s="2168"/>
      <c r="H29" s="2168"/>
      <c r="I29" s="2168"/>
      <c r="J29" s="2169"/>
      <c r="K29" s="2169"/>
      <c r="L29" s="2169"/>
      <c r="M29" s="2169"/>
      <c r="N29" s="2169"/>
      <c r="O29" s="2169"/>
      <c r="P29" s="2169"/>
      <c r="Q29" s="2169"/>
      <c r="R29" s="644"/>
      <c r="S29" s="696"/>
      <c r="T29" s="696"/>
      <c r="U29" s="2168"/>
      <c r="V29" s="2168"/>
      <c r="W29" s="2168"/>
      <c r="X29" s="2168"/>
      <c r="Y29" s="2169"/>
      <c r="Z29" s="2169"/>
      <c r="AA29" s="2169"/>
      <c r="AB29" s="2169"/>
      <c r="AC29" s="2169"/>
      <c r="AD29" s="2169"/>
      <c r="AE29" s="2169"/>
      <c r="AF29" s="2169"/>
      <c r="AG29" s="2070"/>
      <c r="AH29" s="2070"/>
      <c r="AI29" s="2070"/>
      <c r="AJ29" s="2070"/>
      <c r="AK29" s="2070"/>
      <c r="AL29" s="2070"/>
      <c r="AM29" s="2070"/>
      <c r="AN29" s="2070"/>
      <c r="AO29" s="2070"/>
      <c r="AP29" s="2070"/>
      <c r="AQ29" s="2070"/>
      <c r="AR29" s="2070"/>
      <c r="AS29" s="2070"/>
      <c r="AT29" s="2070"/>
      <c r="AU29" s="2070"/>
      <c r="AV29" s="2070"/>
      <c r="AW29" s="2070"/>
      <c r="AX29" s="2070"/>
      <c r="AY29" s="2070"/>
      <c r="AZ29" s="2070"/>
      <c r="BA29" s="2070"/>
      <c r="BB29" s="2070"/>
      <c r="BC29" s="2070"/>
      <c r="BD29" s="2070"/>
      <c r="BE29" s="2070"/>
      <c r="BF29" s="2070"/>
      <c r="BG29" s="2070"/>
      <c r="BH29" s="2070"/>
      <c r="BI29" s="2070"/>
      <c r="BJ29" s="2070"/>
      <c r="BK29" s="2070"/>
      <c r="BL29" s="2070"/>
      <c r="BM29" s="2070"/>
      <c r="BN29" s="2070"/>
      <c r="BO29" s="2070"/>
      <c r="BP29" s="2070"/>
      <c r="BQ29" s="2070"/>
      <c r="BR29" s="2070"/>
      <c r="BS29" s="2070"/>
      <c r="BT29" s="2070"/>
      <c r="BU29" s="2070"/>
      <c r="BV29" s="2070"/>
      <c r="BW29" s="2070"/>
      <c r="BX29" s="2070"/>
      <c r="BY29" s="2070"/>
      <c r="BZ29" s="2070"/>
      <c r="CA29" s="2070"/>
      <c r="CB29" s="4037"/>
      <c r="CC29" s="4038"/>
      <c r="CD29" s="4034"/>
      <c r="CE29" s="4035"/>
      <c r="CF29" s="4036"/>
      <c r="CG29" s="2070"/>
      <c r="CH29" s="2195"/>
      <c r="CI29" s="67"/>
      <c r="CK29" s="113"/>
    </row>
    <row r="30" spans="2:89" s="24" customFormat="1" ht="30" customHeight="1">
      <c r="B30" s="2194"/>
      <c r="C30" s="696"/>
      <c r="D30" s="696"/>
      <c r="E30" s="696"/>
      <c r="F30" s="2168"/>
      <c r="G30" s="2168"/>
      <c r="H30" s="2168"/>
      <c r="I30" s="2168"/>
      <c r="J30" s="2169"/>
      <c r="K30" s="2169"/>
      <c r="L30" s="2169"/>
      <c r="M30" s="2169"/>
      <c r="N30" s="2169"/>
      <c r="O30" s="2169"/>
      <c r="P30" s="2169"/>
      <c r="Q30" s="2169"/>
      <c r="R30" s="644"/>
      <c r="S30" s="696"/>
      <c r="T30" s="696"/>
      <c r="U30" s="2168"/>
      <c r="V30" s="2168"/>
      <c r="W30" s="2168"/>
      <c r="X30" s="2168"/>
      <c r="Y30" s="2169"/>
      <c r="Z30" s="2169"/>
      <c r="AA30" s="2169"/>
      <c r="AB30" s="2169"/>
      <c r="AC30" s="2169"/>
      <c r="AD30" s="2169"/>
      <c r="AE30" s="2169"/>
      <c r="AF30" s="2169"/>
      <c r="AG30" s="2070"/>
      <c r="AH30" s="2070"/>
      <c r="AI30" s="2070"/>
      <c r="AJ30" s="2070"/>
      <c r="AK30" s="2070"/>
      <c r="AL30" s="2070"/>
      <c r="AM30" s="2070"/>
      <c r="AN30" s="2070"/>
      <c r="AO30" s="2070"/>
      <c r="AP30" s="2070"/>
      <c r="AQ30" s="2070"/>
      <c r="AR30" s="2070"/>
      <c r="AS30" s="2070"/>
      <c r="AT30" s="2070"/>
      <c r="AU30" s="2070"/>
      <c r="AV30" s="2070"/>
      <c r="AW30" s="2070"/>
      <c r="AX30" s="2070"/>
      <c r="AY30" s="2070"/>
      <c r="AZ30" s="2070"/>
      <c r="BA30" s="2070"/>
      <c r="BB30" s="2070"/>
      <c r="BC30" s="2070"/>
      <c r="BD30" s="2070"/>
      <c r="BE30" s="2070"/>
      <c r="BF30" s="2070"/>
      <c r="BG30" s="2070"/>
      <c r="BH30" s="2070"/>
      <c r="BI30" s="2070"/>
      <c r="BJ30" s="2070"/>
      <c r="BK30" s="2070"/>
      <c r="BL30" s="2070"/>
      <c r="BM30" s="2070"/>
      <c r="BN30" s="2070"/>
      <c r="BO30" s="2070"/>
      <c r="BP30" s="2070"/>
      <c r="BQ30" s="2070"/>
      <c r="BR30" s="2070"/>
      <c r="BS30" s="2070"/>
      <c r="BT30" s="2070"/>
      <c r="BU30" s="2070"/>
      <c r="BV30" s="2070"/>
      <c r="BW30" s="2070"/>
      <c r="BX30" s="2070"/>
      <c r="BY30" s="2070"/>
      <c r="BZ30" s="2070"/>
      <c r="CA30" s="2070"/>
      <c r="CB30" s="2070"/>
      <c r="CC30" s="2070"/>
      <c r="CD30" s="2070"/>
      <c r="CE30" s="2070"/>
      <c r="CF30" s="2070"/>
      <c r="CG30" s="2070"/>
      <c r="CH30" s="2195"/>
      <c r="CI30" s="67"/>
      <c r="CK30" s="113"/>
    </row>
    <row r="31" spans="2:89" s="24" customFormat="1" ht="30" customHeight="1">
      <c r="B31" s="2215"/>
      <c r="C31" s="2223"/>
      <c r="D31" s="2148"/>
      <c r="E31" s="2090"/>
      <c r="F31" s="2148"/>
      <c r="G31" s="2217"/>
      <c r="H31" s="2217"/>
      <c r="I31" s="2217"/>
      <c r="J31" s="2218"/>
      <c r="K31" s="2218"/>
      <c r="L31" s="2218"/>
      <c r="M31" s="2218"/>
      <c r="N31" s="2146"/>
      <c r="O31" s="2146"/>
      <c r="P31" s="2218"/>
      <c r="Q31" s="2218"/>
      <c r="R31" s="2146"/>
      <c r="S31" s="2146"/>
      <c r="T31" s="2146"/>
      <c r="U31" s="2146"/>
      <c r="V31" s="2146"/>
      <c r="W31" s="2146"/>
      <c r="X31" s="2146"/>
      <c r="Y31" s="2146"/>
      <c r="Z31" s="2146"/>
      <c r="AA31" s="2146"/>
      <c r="AB31" s="2146"/>
      <c r="AC31" s="2146"/>
      <c r="AD31" s="2146"/>
      <c r="AE31" s="2146"/>
      <c r="AF31" s="2146"/>
      <c r="AG31" s="2098"/>
      <c r="AH31" s="2098"/>
      <c r="AI31" s="2098"/>
      <c r="AJ31" s="2098"/>
      <c r="AK31" s="2098"/>
      <c r="AL31" s="2098"/>
      <c r="AM31" s="2098"/>
      <c r="AN31" s="2098"/>
      <c r="AO31" s="2098"/>
      <c r="AP31" s="2098"/>
      <c r="AQ31" s="2098"/>
      <c r="AR31" s="2098"/>
      <c r="AS31" s="2098"/>
      <c r="AT31" s="2098"/>
      <c r="AU31" s="2098"/>
      <c r="AV31" s="2098"/>
      <c r="AW31" s="2098"/>
      <c r="AX31" s="2098"/>
      <c r="AY31" s="2098"/>
      <c r="AZ31" s="2098"/>
      <c r="BA31" s="2098"/>
      <c r="BB31" s="2098"/>
      <c r="BC31" s="2098"/>
      <c r="BD31" s="2098"/>
      <c r="BE31" s="2098"/>
      <c r="BF31" s="2098"/>
      <c r="BG31" s="2098"/>
      <c r="BH31" s="2098"/>
      <c r="BI31" s="2098"/>
      <c r="BJ31" s="2098"/>
      <c r="BK31" s="2098"/>
      <c r="BL31" s="2098"/>
      <c r="BM31" s="2146"/>
      <c r="BN31" s="2146"/>
      <c r="BO31" s="2146"/>
      <c r="BP31" s="2146"/>
      <c r="BQ31" s="2146"/>
      <c r="BR31" s="2146"/>
      <c r="BS31" s="2146"/>
      <c r="BT31" s="2146"/>
      <c r="BU31" s="2146"/>
      <c r="BV31" s="2146"/>
      <c r="BW31" s="2146"/>
      <c r="BX31" s="2146"/>
      <c r="BY31" s="2146"/>
      <c r="BZ31" s="2146"/>
      <c r="CA31" s="2146"/>
      <c r="CB31" s="2146"/>
      <c r="CC31" s="2146"/>
      <c r="CD31" s="2146"/>
      <c r="CE31" s="2146"/>
      <c r="CF31" s="2146"/>
      <c r="CG31" s="2098"/>
      <c r="CH31" s="2220"/>
      <c r="CI31" s="67"/>
      <c r="CK31" s="113"/>
    </row>
    <row r="32" spans="2:89" s="24" customFormat="1" ht="30" customHeight="1">
      <c r="B32" s="2194"/>
      <c r="C32" s="696" t="s">
        <v>2864</v>
      </c>
      <c r="D32" s="2070" t="s">
        <v>2865</v>
      </c>
      <c r="E32" s="648"/>
      <c r="F32" s="2214"/>
      <c r="G32" s="2168"/>
      <c r="H32" s="2168"/>
      <c r="I32" s="2168"/>
      <c r="J32" s="2169"/>
      <c r="K32" s="2169"/>
      <c r="L32" s="2169"/>
      <c r="M32" s="2169"/>
      <c r="N32" s="643"/>
      <c r="O32" s="643"/>
      <c r="P32" s="2169"/>
      <c r="Q32" s="2169"/>
      <c r="R32" s="643"/>
      <c r="S32" s="643"/>
      <c r="T32" s="643"/>
      <c r="U32" s="643"/>
      <c r="V32" s="643"/>
      <c r="W32" s="643"/>
      <c r="X32" s="643"/>
      <c r="Y32" s="643"/>
      <c r="Z32" s="643"/>
      <c r="AA32" s="643"/>
      <c r="AB32" s="643"/>
      <c r="AC32" s="643"/>
      <c r="AD32" s="643"/>
      <c r="AE32" s="643"/>
      <c r="AF32" s="643"/>
      <c r="AG32" s="2070"/>
      <c r="AH32" s="2070"/>
      <c r="AI32" s="2070"/>
      <c r="AJ32" s="2070"/>
      <c r="AK32" s="2070"/>
      <c r="AL32" s="2070"/>
      <c r="AM32" s="2070"/>
      <c r="AN32" s="2070"/>
      <c r="AO32" s="2070"/>
      <c r="AP32" s="2070"/>
      <c r="AQ32" s="2070"/>
      <c r="AR32" s="2070"/>
      <c r="AS32" s="2070"/>
      <c r="AT32" s="2070"/>
      <c r="AU32" s="2070"/>
      <c r="AV32" s="2070"/>
      <c r="AW32" s="2070"/>
      <c r="AX32" s="2070"/>
      <c r="AY32" s="2070"/>
      <c r="AZ32" s="2070"/>
      <c r="BA32" s="2070"/>
      <c r="BB32" s="2070"/>
      <c r="BC32" s="2070"/>
      <c r="BD32" s="2070"/>
      <c r="BE32" s="2070"/>
      <c r="BF32" s="2070"/>
      <c r="BG32" s="2070"/>
      <c r="BH32" s="2070"/>
      <c r="BI32" s="2070"/>
      <c r="BJ32" s="2070"/>
      <c r="BK32" s="2070"/>
      <c r="BL32" s="2070"/>
      <c r="BM32" s="2068"/>
      <c r="BN32" s="2068"/>
      <c r="BO32" s="643"/>
      <c r="BP32" s="2069"/>
      <c r="BQ32" s="2069"/>
      <c r="BR32" s="2069"/>
      <c r="BS32" s="2069"/>
      <c r="BT32" s="2069"/>
      <c r="BU32" s="2069"/>
      <c r="BV32" s="2069"/>
      <c r="BW32" s="2069"/>
      <c r="BX32" s="2068"/>
      <c r="BY32" s="2068"/>
      <c r="BZ32" s="2068"/>
      <c r="CA32" s="643"/>
      <c r="CB32" s="2069"/>
      <c r="CC32" s="2069"/>
      <c r="CD32" s="2069"/>
      <c r="CE32" s="2069"/>
      <c r="CF32" s="2069"/>
      <c r="CG32" s="643"/>
      <c r="CH32" s="2195"/>
    </row>
    <row r="33" spans="2:86" s="24" customFormat="1" ht="30" customHeight="1">
      <c r="B33" s="2194"/>
      <c r="C33" s="696"/>
      <c r="D33" s="2070" t="s">
        <v>19</v>
      </c>
      <c r="E33" s="648"/>
      <c r="F33" s="2214"/>
      <c r="G33" s="2168"/>
      <c r="H33" s="2168"/>
      <c r="I33" s="2168"/>
      <c r="J33" s="2169"/>
      <c r="K33" s="2169"/>
      <c r="L33" s="2169"/>
      <c r="M33" s="2169"/>
      <c r="N33" s="643"/>
      <c r="O33" s="643"/>
      <c r="P33" s="2169"/>
      <c r="Q33" s="2169"/>
      <c r="R33" s="643"/>
      <c r="S33" s="643"/>
      <c r="T33" s="643"/>
      <c r="U33" s="643"/>
      <c r="V33" s="643"/>
      <c r="W33" s="643"/>
      <c r="X33" s="643"/>
      <c r="Y33" s="643"/>
      <c r="Z33" s="643"/>
      <c r="AA33" s="643"/>
      <c r="AB33" s="643"/>
      <c r="AC33" s="643"/>
      <c r="AD33" s="643"/>
      <c r="AE33" s="643"/>
      <c r="AF33" s="643"/>
      <c r="AG33" s="2070"/>
      <c r="AH33" s="2070"/>
      <c r="AI33" s="2070"/>
      <c r="AJ33" s="2070"/>
      <c r="AK33" s="2070"/>
      <c r="AL33" s="2070"/>
      <c r="AM33" s="2070"/>
      <c r="AN33" s="2070"/>
      <c r="AO33" s="2070"/>
      <c r="AP33" s="2070"/>
      <c r="AQ33" s="2070"/>
      <c r="AR33" s="2070"/>
      <c r="AS33" s="2070"/>
      <c r="AT33" s="2070"/>
      <c r="AU33" s="2070"/>
      <c r="AV33" s="2070"/>
      <c r="AW33" s="2070"/>
      <c r="AX33" s="2070"/>
      <c r="AY33" s="2070"/>
      <c r="AZ33" s="2070"/>
      <c r="BA33" s="2070"/>
      <c r="BB33" s="2070"/>
      <c r="BC33" s="2070"/>
      <c r="BD33" s="2070"/>
      <c r="BE33" s="2070"/>
      <c r="BF33" s="2070"/>
      <c r="BG33" s="2070"/>
      <c r="BH33" s="2070"/>
      <c r="BI33" s="2070"/>
      <c r="BJ33" s="2070"/>
      <c r="BK33" s="2070"/>
      <c r="BL33" s="2070"/>
      <c r="BM33" s="2068"/>
      <c r="BN33" s="2068"/>
      <c r="BO33" s="643"/>
      <c r="BP33" s="2069"/>
      <c r="BQ33" s="2069"/>
      <c r="BR33" s="2069"/>
      <c r="BS33" s="2069"/>
      <c r="BT33" s="2069"/>
      <c r="BU33" s="2069"/>
      <c r="BV33" s="2069"/>
      <c r="BW33" s="2069"/>
      <c r="BX33" s="2068"/>
      <c r="BY33" s="2068"/>
      <c r="BZ33" s="2068"/>
      <c r="CA33" s="643"/>
      <c r="CB33" s="2069"/>
      <c r="CC33" s="2069"/>
      <c r="CD33" s="2069"/>
      <c r="CE33" s="2069"/>
      <c r="CF33" s="2069"/>
      <c r="CG33" s="643"/>
      <c r="CH33" s="2195"/>
    </row>
    <row r="34" spans="2:86" s="24" customFormat="1" ht="30" customHeight="1">
      <c r="B34" s="2194"/>
      <c r="D34" s="29" t="s">
        <v>2866</v>
      </c>
      <c r="CG34" s="643"/>
      <c r="CH34" s="2195"/>
    </row>
    <row r="35" spans="2:86" s="24" customFormat="1" ht="30" customHeight="1">
      <c r="B35" s="2194"/>
      <c r="CG35" s="643"/>
      <c r="CH35" s="2195"/>
    </row>
    <row r="36" spans="2:86" s="24" customFormat="1" ht="30" customHeight="1">
      <c r="B36" s="2194"/>
      <c r="D36" s="2145"/>
      <c r="E36" s="3889">
        <v>350046</v>
      </c>
      <c r="F36" s="3889"/>
      <c r="G36" s="3889"/>
      <c r="H36" s="3889"/>
      <c r="I36" s="3889"/>
      <c r="J36" s="644"/>
      <c r="K36" s="644"/>
      <c r="L36" s="644"/>
      <c r="M36" s="644"/>
      <c r="N36" s="644"/>
      <c r="O36" s="644"/>
      <c r="P36" s="644"/>
      <c r="Q36" s="644"/>
      <c r="R36" s="644"/>
      <c r="S36" s="644"/>
      <c r="T36" s="644"/>
      <c r="U36" s="644"/>
      <c r="V36" s="2145"/>
      <c r="W36" s="2145"/>
      <c r="X36" s="2145"/>
      <c r="Y36" s="644"/>
      <c r="Z36" s="644"/>
      <c r="AA36" s="644"/>
      <c r="AB36" s="644"/>
      <c r="AC36" s="644"/>
      <c r="AD36" s="644"/>
      <c r="AE36" s="644"/>
      <c r="AF36" s="644"/>
      <c r="CG36" s="643"/>
      <c r="CH36" s="2195"/>
    </row>
    <row r="37" spans="2:86" s="24" customFormat="1" ht="30" customHeight="1">
      <c r="B37" s="2194"/>
      <c r="D37" s="3753" t="s">
        <v>21</v>
      </c>
      <c r="E37" s="3754"/>
      <c r="F37" s="3676"/>
      <c r="G37" s="3677"/>
      <c r="H37" s="3678"/>
      <c r="I37" s="697"/>
      <c r="J37" s="3755" t="s">
        <v>1184</v>
      </c>
      <c r="K37" s="3755"/>
      <c r="L37" s="3755"/>
      <c r="M37" s="3755"/>
      <c r="N37" s="3755"/>
      <c r="O37" s="3755"/>
      <c r="P37" s="3755"/>
      <c r="Q37" s="3755"/>
      <c r="R37" s="697"/>
      <c r="S37" s="3753" t="s">
        <v>22</v>
      </c>
      <c r="T37" s="3754"/>
      <c r="U37" s="3676"/>
      <c r="V37" s="3677"/>
      <c r="W37" s="3678"/>
      <c r="X37" s="697"/>
      <c r="Y37" s="3755" t="s">
        <v>1185</v>
      </c>
      <c r="Z37" s="3755"/>
      <c r="AA37" s="3755"/>
      <c r="AB37" s="3755"/>
      <c r="AC37" s="3755"/>
      <c r="AD37" s="3755"/>
      <c r="AE37" s="3755"/>
      <c r="AF37" s="3755"/>
      <c r="CG37" s="643"/>
      <c r="CH37" s="2195"/>
    </row>
    <row r="38" spans="2:86" s="24" customFormat="1" ht="30" customHeight="1">
      <c r="B38" s="2194"/>
      <c r="D38" s="2734"/>
      <c r="E38" s="3754"/>
      <c r="F38" s="3679"/>
      <c r="G38" s="3680"/>
      <c r="H38" s="3681"/>
      <c r="I38" s="697"/>
      <c r="J38" s="3755"/>
      <c r="K38" s="3755"/>
      <c r="L38" s="3755"/>
      <c r="M38" s="3755"/>
      <c r="N38" s="3755"/>
      <c r="O38" s="3755"/>
      <c r="P38" s="3755"/>
      <c r="Q38" s="3755"/>
      <c r="R38" s="697"/>
      <c r="S38" s="2734"/>
      <c r="T38" s="3754"/>
      <c r="U38" s="3679"/>
      <c r="V38" s="3680"/>
      <c r="W38" s="3681"/>
      <c r="X38" s="697"/>
      <c r="Y38" s="3755"/>
      <c r="Z38" s="3755"/>
      <c r="AA38" s="3755"/>
      <c r="AB38" s="3755"/>
      <c r="AC38" s="3755"/>
      <c r="AD38" s="3755"/>
      <c r="AE38" s="3755"/>
      <c r="AF38" s="3755"/>
      <c r="CG38" s="2070"/>
      <c r="CH38" s="2195"/>
    </row>
    <row r="39" spans="2:86" s="24" customFormat="1" ht="30" customHeight="1">
      <c r="B39" s="2194"/>
      <c r="CG39" s="2070"/>
      <c r="CH39" s="2195"/>
    </row>
    <row r="40" spans="2:86" s="24" customFormat="1" ht="30" customHeight="1">
      <c r="B40" s="2194"/>
      <c r="CG40" s="2070"/>
      <c r="CH40" s="2195"/>
    </row>
    <row r="41" spans="2:86" s="24" customFormat="1" ht="30" customHeight="1">
      <c r="B41" s="2194"/>
      <c r="CG41" s="2070"/>
      <c r="CH41" s="2195"/>
    </row>
    <row r="42" spans="2:86" s="24" customFormat="1" ht="30" customHeight="1">
      <c r="B42" s="2194"/>
      <c r="CG42" s="2070"/>
      <c r="CH42" s="2195"/>
    </row>
    <row r="43" spans="2:86" s="24" customFormat="1" ht="30" customHeight="1">
      <c r="B43" s="2194"/>
      <c r="CG43" s="2070"/>
      <c r="CH43" s="2195"/>
    </row>
    <row r="44" spans="2:86" s="24" customFormat="1" ht="30" customHeight="1">
      <c r="B44" s="2194"/>
      <c r="CG44" s="2070"/>
      <c r="CH44" s="2195"/>
    </row>
    <row r="45" spans="2:86" s="24" customFormat="1" ht="30" customHeight="1">
      <c r="B45" s="2194"/>
      <c r="CG45" s="2070"/>
      <c r="CH45" s="2195"/>
    </row>
    <row r="46" spans="2:86" s="24" customFormat="1" ht="30" customHeight="1">
      <c r="B46" s="2194"/>
      <c r="CG46" s="2070"/>
      <c r="CH46" s="2195"/>
    </row>
    <row r="47" spans="2:86" s="24" customFormat="1" ht="30" customHeight="1">
      <c r="B47" s="2194"/>
      <c r="CG47" s="2070"/>
      <c r="CH47" s="2195"/>
    </row>
    <row r="48" spans="2:86" s="24" customFormat="1" ht="30" customHeight="1">
      <c r="B48" s="2194"/>
      <c r="C48" s="696"/>
      <c r="D48" s="2170"/>
      <c r="E48" s="643"/>
      <c r="F48" s="2168"/>
      <c r="G48" s="2168"/>
      <c r="H48" s="2168"/>
      <c r="I48" s="2168"/>
      <c r="J48" s="2169"/>
      <c r="K48" s="2169"/>
      <c r="L48" s="2169"/>
      <c r="M48" s="2169"/>
      <c r="N48" s="643"/>
      <c r="O48" s="643"/>
      <c r="P48" s="2169"/>
      <c r="Q48" s="2169"/>
      <c r="R48" s="643"/>
      <c r="S48" s="643"/>
      <c r="T48" s="643"/>
      <c r="U48" s="643"/>
      <c r="V48" s="643"/>
      <c r="W48" s="643"/>
      <c r="X48" s="643"/>
      <c r="Y48" s="643"/>
      <c r="Z48" s="643"/>
      <c r="AA48" s="643"/>
      <c r="AB48" s="643"/>
      <c r="AC48" s="643"/>
      <c r="AD48" s="643"/>
      <c r="AE48" s="643"/>
      <c r="AF48" s="643"/>
      <c r="AG48" s="2070"/>
      <c r="AH48" s="2070"/>
      <c r="AI48" s="2070"/>
      <c r="AJ48" s="2070"/>
      <c r="AK48" s="2070"/>
      <c r="AL48" s="2070"/>
      <c r="AM48" s="2070"/>
      <c r="AN48" s="2070"/>
      <c r="AO48" s="2070"/>
      <c r="AP48" s="2070"/>
      <c r="AQ48" s="2070"/>
      <c r="AR48" s="2070"/>
      <c r="AS48" s="2070"/>
      <c r="AT48" s="2070"/>
      <c r="AU48" s="2070"/>
      <c r="AV48" s="2070"/>
      <c r="AW48" s="2070"/>
      <c r="AX48" s="2070"/>
      <c r="AY48" s="2070"/>
      <c r="AZ48" s="2070"/>
      <c r="BA48" s="2070"/>
      <c r="BB48" s="2070"/>
      <c r="BC48" s="2070"/>
      <c r="BD48" s="2070"/>
      <c r="BE48" s="2070"/>
      <c r="BF48" s="2070"/>
      <c r="BG48" s="2070"/>
      <c r="BH48" s="648"/>
      <c r="BI48" s="2070"/>
      <c r="BJ48" s="2070"/>
      <c r="BK48" s="2070"/>
      <c r="BL48" s="643"/>
      <c r="BM48" s="648"/>
      <c r="BN48" s="648"/>
      <c r="BO48" s="648"/>
      <c r="BP48" s="648"/>
      <c r="BQ48" s="648"/>
      <c r="BR48" s="648"/>
      <c r="BS48" s="648"/>
      <c r="BT48" s="648"/>
      <c r="BU48" s="648"/>
      <c r="BV48" s="648"/>
      <c r="BW48" s="648"/>
      <c r="BX48" s="648"/>
      <c r="BY48" s="2070"/>
      <c r="BZ48" s="2070"/>
      <c r="CA48" s="2070"/>
      <c r="CB48" s="2070"/>
      <c r="CC48" s="2070"/>
      <c r="CD48" s="2070"/>
      <c r="CE48" s="2070"/>
      <c r="CF48" s="2070"/>
      <c r="CG48" s="2070"/>
      <c r="CH48" s="2195"/>
    </row>
    <row r="49" spans="2:86" s="24" customFormat="1" ht="30" customHeight="1">
      <c r="B49" s="2194"/>
      <c r="C49" s="696"/>
      <c r="D49" s="2170"/>
      <c r="E49" s="643"/>
      <c r="F49" s="2168"/>
      <c r="G49" s="2168"/>
      <c r="H49" s="2168"/>
      <c r="I49" s="2168"/>
      <c r="J49" s="2169"/>
      <c r="K49" s="2169"/>
      <c r="L49" s="2169"/>
      <c r="M49" s="2169"/>
      <c r="N49" s="643"/>
      <c r="O49" s="643"/>
      <c r="P49" s="2169"/>
      <c r="Q49" s="2169"/>
      <c r="R49" s="643"/>
      <c r="S49" s="643"/>
      <c r="T49" s="643"/>
      <c r="U49" s="643"/>
      <c r="V49" s="643"/>
      <c r="W49" s="643"/>
      <c r="X49" s="643"/>
      <c r="Y49" s="643"/>
      <c r="Z49" s="643"/>
      <c r="AA49" s="643"/>
      <c r="AB49" s="643"/>
      <c r="AC49" s="643"/>
      <c r="AD49" s="643"/>
      <c r="AE49" s="643"/>
      <c r="AF49" s="643"/>
      <c r="AG49" s="2070"/>
      <c r="AH49" s="2070"/>
      <c r="AI49" s="2070"/>
      <c r="AJ49" s="2070"/>
      <c r="AK49" s="2070"/>
      <c r="AL49" s="2070"/>
      <c r="AM49" s="2070"/>
      <c r="AN49" s="2070"/>
      <c r="AO49" s="2070"/>
      <c r="AP49" s="2070"/>
      <c r="AQ49" s="2070"/>
      <c r="AR49" s="2070"/>
      <c r="AS49" s="2070"/>
      <c r="AT49" s="2070"/>
      <c r="AU49" s="2070"/>
      <c r="AV49" s="2070"/>
      <c r="AW49" s="2070"/>
      <c r="AX49" s="2070"/>
      <c r="AY49" s="2070"/>
      <c r="AZ49" s="2070"/>
      <c r="BA49" s="2070"/>
      <c r="BB49" s="2070"/>
      <c r="BC49" s="2070"/>
      <c r="BD49" s="2070"/>
      <c r="BE49" s="2070"/>
      <c r="BF49" s="2070"/>
      <c r="BG49" s="2070"/>
      <c r="BH49" s="2069"/>
      <c r="BI49" s="2070"/>
      <c r="BJ49" s="2070"/>
      <c r="BK49" s="2070"/>
      <c r="BL49" s="643"/>
      <c r="BM49" s="2070"/>
      <c r="BN49" s="2070"/>
      <c r="BO49" s="2070"/>
      <c r="BP49" s="2070"/>
      <c r="BQ49" s="2070"/>
      <c r="BR49" s="2070"/>
      <c r="BS49" s="2070"/>
      <c r="BT49" s="2070"/>
      <c r="BU49" s="2070"/>
      <c r="BV49" s="2070"/>
      <c r="BW49" s="2070"/>
      <c r="BX49" s="2070"/>
      <c r="BY49" s="2070"/>
      <c r="BZ49" s="2070"/>
      <c r="CA49" s="2070"/>
      <c r="CB49" s="2070"/>
      <c r="CC49" s="2070"/>
      <c r="CD49" s="2070"/>
      <c r="CE49" s="2070"/>
      <c r="CF49" s="2070"/>
      <c r="CG49" s="2070"/>
      <c r="CH49" s="2195"/>
    </row>
    <row r="50" spans="2:86" s="24" customFormat="1" ht="30" customHeight="1">
      <c r="B50" s="2194"/>
      <c r="C50" s="2070"/>
      <c r="D50" s="644"/>
      <c r="E50" s="643"/>
      <c r="F50" s="643"/>
      <c r="G50" s="643"/>
      <c r="H50" s="643"/>
      <c r="I50" s="2168"/>
      <c r="J50" s="2169"/>
      <c r="K50" s="2169"/>
      <c r="L50" s="2169"/>
      <c r="M50" s="2169"/>
      <c r="N50" s="643"/>
      <c r="O50" s="643"/>
      <c r="P50" s="2169"/>
      <c r="Q50" s="2169"/>
      <c r="R50" s="643"/>
      <c r="S50" s="643"/>
      <c r="T50" s="643"/>
      <c r="U50" s="643"/>
      <c r="V50" s="643"/>
      <c r="W50" s="643"/>
      <c r="X50" s="643"/>
      <c r="Y50" s="643"/>
      <c r="Z50" s="643"/>
      <c r="AA50" s="643"/>
      <c r="AB50" s="643"/>
      <c r="AC50" s="643"/>
      <c r="AD50" s="643"/>
      <c r="AE50" s="643"/>
      <c r="AF50" s="643"/>
      <c r="AG50" s="2070"/>
      <c r="AH50" s="2070"/>
      <c r="AI50" s="2070"/>
      <c r="AJ50" s="2070"/>
      <c r="AK50" s="2070"/>
      <c r="AL50" s="2070"/>
      <c r="AM50" s="2070"/>
      <c r="AN50" s="2070"/>
      <c r="AO50" s="2070"/>
      <c r="AP50" s="2070"/>
      <c r="AQ50" s="2070"/>
      <c r="AR50" s="2070"/>
      <c r="AS50" s="2070"/>
      <c r="AT50" s="2070"/>
      <c r="AU50" s="2070"/>
      <c r="AV50" s="2070"/>
      <c r="AW50" s="2070"/>
      <c r="AX50" s="2070"/>
      <c r="AY50" s="2070"/>
      <c r="AZ50" s="2070"/>
      <c r="BA50" s="2070"/>
      <c r="BB50" s="2070"/>
      <c r="BC50" s="2070"/>
      <c r="BD50" s="2070"/>
      <c r="BE50" s="2070"/>
      <c r="BF50" s="2070"/>
      <c r="BG50" s="2070"/>
      <c r="BH50" s="2070"/>
      <c r="BI50" s="2070"/>
      <c r="BJ50" s="2070"/>
      <c r="BK50" s="2070"/>
      <c r="BL50" s="2070"/>
      <c r="BM50" s="2070"/>
      <c r="BN50" s="2070"/>
      <c r="BO50" s="2070"/>
      <c r="BP50" s="2070"/>
      <c r="BQ50" s="2070"/>
      <c r="BR50" s="2070"/>
      <c r="BS50" s="2070"/>
      <c r="BT50" s="2070"/>
      <c r="BU50" s="2070"/>
      <c r="BV50" s="2070"/>
      <c r="BW50" s="2070"/>
      <c r="BX50" s="2070"/>
      <c r="BY50" s="2070"/>
      <c r="BZ50" s="2070"/>
      <c r="CA50" s="2070"/>
      <c r="CB50" s="2070"/>
      <c r="CC50" s="2070"/>
      <c r="CD50" s="2070"/>
      <c r="CE50" s="2070"/>
      <c r="CF50" s="2070"/>
      <c r="CG50" s="2070"/>
      <c r="CH50" s="2195"/>
    </row>
    <row r="51" spans="2:86" s="24" customFormat="1" ht="30" customHeight="1">
      <c r="B51" s="2194"/>
      <c r="C51" s="2070"/>
      <c r="D51" s="644"/>
      <c r="E51" s="643"/>
      <c r="F51" s="643"/>
      <c r="G51" s="643"/>
      <c r="H51" s="643"/>
      <c r="I51" s="644"/>
      <c r="J51" s="644"/>
      <c r="K51" s="644"/>
      <c r="L51" s="644"/>
      <c r="M51" s="644"/>
      <c r="N51" s="644"/>
      <c r="O51" s="644"/>
      <c r="P51" s="644"/>
      <c r="Q51" s="644"/>
      <c r="R51" s="644"/>
      <c r="S51" s="644"/>
      <c r="T51" s="644"/>
      <c r="U51" s="644"/>
      <c r="V51" s="644"/>
      <c r="W51" s="644"/>
      <c r="X51" s="644"/>
      <c r="Y51" s="644"/>
      <c r="Z51" s="644"/>
      <c r="AA51" s="644"/>
      <c r="AB51" s="644"/>
      <c r="AC51" s="644"/>
      <c r="AD51" s="644"/>
      <c r="AE51" s="644"/>
      <c r="AF51" s="644"/>
      <c r="AG51" s="644"/>
      <c r="AH51" s="644"/>
      <c r="AI51" s="644"/>
      <c r="AJ51" s="644"/>
      <c r="AK51" s="644"/>
      <c r="AL51" s="644"/>
      <c r="AM51" s="644"/>
      <c r="AN51" s="644"/>
      <c r="AO51" s="644"/>
      <c r="AP51" s="644"/>
      <c r="AQ51" s="644"/>
      <c r="AR51" s="644"/>
      <c r="AS51" s="644"/>
      <c r="AT51" s="644"/>
      <c r="AU51" s="644"/>
      <c r="AV51" s="644"/>
      <c r="AW51" s="644"/>
      <c r="AX51" s="644"/>
      <c r="AY51" s="644"/>
      <c r="AZ51" s="644"/>
      <c r="BA51" s="644"/>
      <c r="BB51" s="644"/>
      <c r="BC51" s="644"/>
      <c r="BD51" s="626"/>
      <c r="BE51" s="626"/>
      <c r="BF51" s="626"/>
      <c r="BG51" s="626"/>
      <c r="BH51" s="626"/>
      <c r="BI51" s="626"/>
      <c r="BJ51" s="643"/>
      <c r="BK51" s="643"/>
      <c r="BL51" s="1846"/>
      <c r="BM51" s="1846"/>
      <c r="BN51" s="1846"/>
      <c r="BO51" s="1846"/>
      <c r="BP51" s="1846"/>
      <c r="BQ51" s="2057"/>
      <c r="BR51" s="2057"/>
      <c r="BS51" s="2057"/>
      <c r="BT51" s="2057"/>
      <c r="BU51" s="643"/>
      <c r="BV51" s="643"/>
      <c r="BW51" s="2070"/>
      <c r="BX51" s="2070"/>
      <c r="BY51" s="2070"/>
      <c r="BZ51" s="2070"/>
      <c r="CA51" s="2070"/>
      <c r="CB51" s="2070"/>
      <c r="CC51" s="2070"/>
      <c r="CD51" s="2070"/>
      <c r="CE51" s="2070"/>
      <c r="CF51" s="2070"/>
      <c r="CG51" s="2070"/>
      <c r="CH51" s="2195"/>
    </row>
    <row r="52" spans="2:86" s="24" customFormat="1" ht="30" customHeight="1">
      <c r="B52" s="2194"/>
      <c r="C52" s="2070"/>
      <c r="D52" s="636"/>
      <c r="E52" s="643"/>
      <c r="F52" s="643"/>
      <c r="G52" s="643"/>
      <c r="H52" s="643"/>
      <c r="I52" s="644"/>
      <c r="J52" s="644"/>
      <c r="K52" s="644"/>
      <c r="L52" s="644"/>
      <c r="M52" s="644"/>
      <c r="N52" s="644"/>
      <c r="O52" s="644"/>
      <c r="P52" s="644"/>
      <c r="Q52" s="644"/>
      <c r="R52" s="644"/>
      <c r="S52" s="644"/>
      <c r="T52" s="644"/>
      <c r="U52" s="644"/>
      <c r="V52" s="644"/>
      <c r="W52" s="644"/>
      <c r="X52" s="644"/>
      <c r="Y52" s="644"/>
      <c r="Z52" s="644"/>
      <c r="AA52" s="644"/>
      <c r="AB52" s="644"/>
      <c r="AC52" s="644"/>
      <c r="AD52" s="644"/>
      <c r="AE52" s="644"/>
      <c r="AF52" s="644"/>
      <c r="AG52" s="644"/>
      <c r="AH52" s="644"/>
      <c r="AI52" s="644"/>
      <c r="AJ52" s="644"/>
      <c r="AK52" s="644"/>
      <c r="AL52" s="644"/>
      <c r="AM52" s="644"/>
      <c r="AN52" s="644"/>
      <c r="AO52" s="644"/>
      <c r="AP52" s="644"/>
      <c r="AQ52" s="644"/>
      <c r="AR52" s="644"/>
      <c r="AS52" s="644"/>
      <c r="AT52" s="644"/>
      <c r="AU52" s="644"/>
      <c r="AV52" s="644"/>
      <c r="AW52" s="644"/>
      <c r="AX52" s="644"/>
      <c r="AY52" s="644"/>
      <c r="AZ52" s="644"/>
      <c r="BA52" s="644"/>
      <c r="BB52" s="644"/>
      <c r="BC52" s="644"/>
      <c r="BD52" s="626"/>
      <c r="BE52" s="626"/>
      <c r="BF52" s="626"/>
      <c r="BG52" s="626"/>
      <c r="BH52" s="626"/>
      <c r="BI52" s="626"/>
      <c r="BJ52" s="643"/>
      <c r="BK52" s="643"/>
      <c r="BL52" s="1846"/>
      <c r="BM52" s="1846"/>
      <c r="BN52" s="1846"/>
      <c r="BO52" s="1846"/>
      <c r="BP52" s="1846"/>
      <c r="BQ52" s="2057"/>
      <c r="BR52" s="2057"/>
      <c r="BS52" s="2057"/>
      <c r="BT52" s="2057"/>
      <c r="BU52" s="643"/>
      <c r="BV52" s="643"/>
      <c r="BW52" s="2070"/>
      <c r="BX52" s="2070"/>
      <c r="BY52" s="2070"/>
      <c r="BZ52" s="2070"/>
      <c r="CA52" s="2070"/>
      <c r="CB52" s="2070"/>
      <c r="CC52" s="2070"/>
      <c r="CD52" s="2070"/>
      <c r="CE52" s="2070"/>
      <c r="CF52" s="2070"/>
      <c r="CG52" s="2070"/>
      <c r="CH52" s="2195"/>
    </row>
    <row r="53" spans="2:86" s="24" customFormat="1" ht="30" customHeight="1">
      <c r="B53" s="2194"/>
      <c r="C53" s="2070"/>
      <c r="D53" s="636"/>
      <c r="E53" s="643"/>
      <c r="F53" s="643"/>
      <c r="G53" s="643"/>
      <c r="H53" s="643"/>
      <c r="I53" s="644"/>
      <c r="J53" s="644"/>
      <c r="K53" s="644"/>
      <c r="L53" s="644"/>
      <c r="M53" s="644"/>
      <c r="N53" s="644"/>
      <c r="O53" s="644"/>
      <c r="P53" s="644"/>
      <c r="Q53" s="644"/>
      <c r="R53" s="644"/>
      <c r="S53" s="644"/>
      <c r="T53" s="644"/>
      <c r="U53" s="644"/>
      <c r="V53" s="644"/>
      <c r="W53" s="644"/>
      <c r="X53" s="644"/>
      <c r="Y53" s="644"/>
      <c r="Z53" s="644"/>
      <c r="AA53" s="644"/>
      <c r="AB53" s="644"/>
      <c r="AC53" s="644"/>
      <c r="AD53" s="644"/>
      <c r="AE53" s="644"/>
      <c r="AF53" s="644"/>
      <c r="AG53" s="644"/>
      <c r="AH53" s="644"/>
      <c r="AI53" s="644"/>
      <c r="AJ53" s="644"/>
      <c r="AK53" s="644"/>
      <c r="AL53" s="644"/>
      <c r="AM53" s="644"/>
      <c r="AN53" s="644"/>
      <c r="AO53" s="644"/>
      <c r="AP53" s="644"/>
      <c r="AQ53" s="644"/>
      <c r="AR53" s="644"/>
      <c r="AS53" s="644"/>
      <c r="AT53" s="644"/>
      <c r="AU53" s="644"/>
      <c r="AV53" s="644"/>
      <c r="AW53" s="644"/>
      <c r="AX53" s="644"/>
      <c r="AY53" s="644"/>
      <c r="AZ53" s="644"/>
      <c r="BA53" s="644"/>
      <c r="BB53" s="644"/>
      <c r="BC53" s="644"/>
      <c r="BD53" s="626"/>
      <c r="BE53" s="626"/>
      <c r="BF53" s="626"/>
      <c r="BG53" s="626"/>
      <c r="BH53" s="626"/>
      <c r="BI53" s="626"/>
      <c r="BJ53" s="643"/>
      <c r="BK53" s="643"/>
      <c r="BL53" s="1846"/>
      <c r="BM53" s="1846"/>
      <c r="BN53" s="1846"/>
      <c r="BO53" s="1846"/>
      <c r="BP53" s="1846"/>
      <c r="BQ53" s="2057"/>
      <c r="BR53" s="2057"/>
      <c r="BS53" s="2057"/>
      <c r="BT53" s="2057"/>
      <c r="BU53" s="643"/>
      <c r="BV53" s="643"/>
      <c r="BW53" s="2070"/>
      <c r="BX53" s="2070"/>
      <c r="BY53" s="2070"/>
      <c r="BZ53" s="2070"/>
      <c r="CA53" s="2070"/>
      <c r="CB53" s="2070"/>
      <c r="CC53" s="2070"/>
      <c r="CD53" s="2070"/>
      <c r="CE53" s="2070"/>
      <c r="CF53" s="2070"/>
      <c r="CG53" s="2070"/>
      <c r="CH53" s="2195"/>
    </row>
    <row r="54" spans="2:86" s="24" customFormat="1" ht="30" customHeight="1">
      <c r="B54" s="2194"/>
      <c r="C54" s="2070"/>
      <c r="D54" s="643"/>
      <c r="E54" s="643"/>
      <c r="F54" s="643"/>
      <c r="G54" s="643"/>
      <c r="H54" s="643"/>
      <c r="I54" s="644"/>
      <c r="J54" s="644"/>
      <c r="K54" s="644"/>
      <c r="L54" s="644"/>
      <c r="M54" s="644"/>
      <c r="N54" s="644"/>
      <c r="O54" s="644"/>
      <c r="P54" s="644"/>
      <c r="Q54" s="644"/>
      <c r="R54" s="644"/>
      <c r="S54" s="644"/>
      <c r="T54" s="644"/>
      <c r="U54" s="644"/>
      <c r="V54" s="644"/>
      <c r="W54" s="644"/>
      <c r="X54" s="644"/>
      <c r="Y54" s="644"/>
      <c r="Z54" s="644"/>
      <c r="AA54" s="644"/>
      <c r="AB54" s="644"/>
      <c r="AC54" s="644"/>
      <c r="AD54" s="644"/>
      <c r="AE54" s="644"/>
      <c r="AF54" s="644"/>
      <c r="AG54" s="644"/>
      <c r="AH54" s="644"/>
      <c r="AI54" s="644"/>
      <c r="AJ54" s="644"/>
      <c r="AK54" s="644"/>
      <c r="AL54" s="644"/>
      <c r="AM54" s="644"/>
      <c r="AN54" s="644"/>
      <c r="AO54" s="644"/>
      <c r="AP54" s="644"/>
      <c r="AQ54" s="644"/>
      <c r="AR54" s="644"/>
      <c r="AS54" s="644"/>
      <c r="AT54" s="644"/>
      <c r="AU54" s="644"/>
      <c r="AV54" s="644"/>
      <c r="AW54" s="644"/>
      <c r="AX54" s="644"/>
      <c r="AY54" s="644"/>
      <c r="AZ54" s="644"/>
      <c r="BA54" s="644"/>
      <c r="BB54" s="644"/>
      <c r="BC54" s="644"/>
      <c r="BD54" s="626"/>
      <c r="BE54" s="626"/>
      <c r="BF54" s="626"/>
      <c r="BG54" s="626"/>
      <c r="BH54" s="626"/>
      <c r="BI54" s="2222"/>
      <c r="BJ54" s="2114"/>
      <c r="BK54" s="2114"/>
      <c r="BL54" s="2070"/>
      <c r="BM54" s="648"/>
      <c r="BN54" s="648"/>
      <c r="BO54" s="648"/>
      <c r="BP54" s="648"/>
      <c r="BQ54" s="648"/>
      <c r="BR54" s="648"/>
      <c r="BS54" s="648"/>
      <c r="BT54" s="648"/>
      <c r="BU54" s="643"/>
      <c r="BV54" s="643"/>
      <c r="BW54" s="2070"/>
      <c r="BX54" s="2070"/>
      <c r="BY54" s="2070"/>
      <c r="BZ54" s="2070"/>
      <c r="CA54" s="2070"/>
      <c r="CB54" s="2070"/>
      <c r="CC54" s="2070"/>
      <c r="CD54" s="4054"/>
      <c r="CE54" s="4054"/>
      <c r="CF54" s="4054"/>
      <c r="CG54" s="2070"/>
      <c r="CH54" s="2195"/>
    </row>
    <row r="55" spans="2:86" s="24" customFormat="1" ht="30" customHeight="1">
      <c r="B55" s="2194"/>
      <c r="C55" s="2070"/>
      <c r="D55" s="644"/>
      <c r="E55" s="643"/>
      <c r="F55" s="644"/>
      <c r="H55" s="644"/>
      <c r="I55" s="644"/>
      <c r="J55" s="644"/>
      <c r="K55" s="644"/>
      <c r="L55" s="644"/>
      <c r="M55" s="644"/>
      <c r="N55" s="644"/>
      <c r="O55" s="644"/>
      <c r="P55" s="644"/>
      <c r="Q55" s="644"/>
      <c r="R55" s="644"/>
      <c r="S55" s="644"/>
      <c r="T55" s="644"/>
      <c r="U55" s="644"/>
      <c r="V55" s="644"/>
      <c r="W55" s="644"/>
      <c r="X55" s="644"/>
      <c r="Y55" s="644"/>
      <c r="Z55" s="644"/>
      <c r="AA55" s="644"/>
      <c r="AB55" s="644"/>
      <c r="AC55" s="644"/>
      <c r="AD55" s="644"/>
      <c r="AE55" s="644"/>
      <c r="AF55" s="644"/>
      <c r="AG55" s="644"/>
      <c r="AH55" s="644"/>
      <c r="AI55" s="644"/>
      <c r="AJ55" s="644"/>
      <c r="AK55" s="644"/>
      <c r="AL55" s="644"/>
      <c r="AM55" s="644"/>
      <c r="AN55" s="644"/>
      <c r="AO55" s="644"/>
      <c r="AP55" s="644"/>
      <c r="AQ55" s="644"/>
      <c r="AR55" s="644"/>
      <c r="AS55" s="644"/>
      <c r="AT55" s="644"/>
      <c r="AU55" s="644"/>
      <c r="AV55" s="644"/>
      <c r="AW55" s="644"/>
      <c r="AX55" s="644"/>
      <c r="AY55" s="644"/>
      <c r="AZ55" s="644"/>
      <c r="BA55" s="644"/>
      <c r="BB55" s="644"/>
      <c r="BC55" s="644"/>
      <c r="BD55" s="632"/>
      <c r="BE55" s="632"/>
      <c r="BF55" s="632"/>
      <c r="BG55" s="632"/>
      <c r="BH55" s="632"/>
      <c r="BI55" s="2114"/>
      <c r="BJ55" s="2114"/>
      <c r="BK55" s="2114"/>
      <c r="BL55" s="648"/>
      <c r="BM55" s="648"/>
      <c r="BN55" s="648"/>
      <c r="BO55" s="648"/>
      <c r="BP55" s="648"/>
      <c r="BQ55" s="648"/>
      <c r="BR55" s="648"/>
      <c r="BS55" s="648"/>
      <c r="BT55" s="648"/>
      <c r="BU55" s="2068"/>
      <c r="BV55" s="2068"/>
      <c r="BW55" s="2070"/>
      <c r="BX55" s="2070"/>
      <c r="BY55" s="2070"/>
      <c r="BZ55" s="2070"/>
      <c r="CA55" s="2070"/>
      <c r="CB55" s="4037"/>
      <c r="CC55" s="4037"/>
      <c r="CD55" s="4037"/>
      <c r="CE55" s="4037"/>
      <c r="CF55" s="4037"/>
      <c r="CG55" s="2070"/>
      <c r="CH55" s="2195"/>
    </row>
    <row r="56" spans="2:86" s="24" customFormat="1" ht="30" customHeight="1">
      <c r="B56" s="2194"/>
      <c r="C56" s="2070"/>
      <c r="D56" s="643"/>
      <c r="E56" s="643"/>
      <c r="F56" s="636"/>
      <c r="G56" s="644"/>
      <c r="H56" s="644"/>
      <c r="I56" s="697"/>
      <c r="J56" s="697"/>
      <c r="K56" s="697"/>
      <c r="L56" s="697"/>
      <c r="M56" s="697"/>
      <c r="N56" s="697"/>
      <c r="O56" s="697"/>
      <c r="P56" s="697"/>
      <c r="Q56" s="697"/>
      <c r="R56" s="697"/>
      <c r="S56" s="697"/>
      <c r="T56" s="697"/>
      <c r="U56" s="697"/>
      <c r="V56" s="697"/>
      <c r="W56" s="697"/>
      <c r="X56" s="697"/>
      <c r="Y56" s="697"/>
      <c r="Z56" s="697"/>
      <c r="AA56" s="697"/>
      <c r="AB56" s="697"/>
      <c r="AC56" s="697"/>
      <c r="AD56" s="697"/>
      <c r="AE56" s="697"/>
      <c r="AF56" s="697"/>
      <c r="AG56" s="697"/>
      <c r="AH56" s="697"/>
      <c r="AI56" s="697"/>
      <c r="AJ56" s="697"/>
      <c r="AK56" s="697"/>
      <c r="AL56" s="697"/>
      <c r="AM56" s="697"/>
      <c r="AN56" s="697"/>
      <c r="AO56" s="697"/>
      <c r="AP56" s="697"/>
      <c r="AQ56" s="697"/>
      <c r="AR56" s="697"/>
      <c r="AS56" s="697"/>
      <c r="AT56" s="644"/>
      <c r="AU56" s="644"/>
      <c r="AV56" s="644"/>
      <c r="AW56" s="644"/>
      <c r="AX56" s="644"/>
      <c r="AY56" s="644"/>
      <c r="AZ56" s="644"/>
      <c r="BA56" s="644"/>
      <c r="BB56" s="644"/>
      <c r="BC56" s="644"/>
      <c r="BD56" s="632"/>
      <c r="BE56" s="632"/>
      <c r="BF56" s="632"/>
      <c r="BG56" s="632"/>
      <c r="BH56" s="632"/>
      <c r="BI56" s="632"/>
      <c r="BJ56" s="2059"/>
      <c r="BK56" s="2059"/>
      <c r="BL56" s="643"/>
      <c r="BM56" s="643"/>
      <c r="BN56" s="643"/>
      <c r="BO56" s="643"/>
      <c r="BP56" s="643"/>
      <c r="BQ56" s="643"/>
      <c r="BR56" s="643"/>
      <c r="BS56" s="643"/>
      <c r="BT56" s="643"/>
      <c r="BU56" s="643"/>
      <c r="BV56" s="2068"/>
      <c r="BW56" s="2070"/>
      <c r="BX56" s="2070"/>
      <c r="BY56" s="2070"/>
      <c r="BZ56" s="2070"/>
      <c r="CA56" s="2070"/>
      <c r="CB56" s="4037"/>
      <c r="CC56" s="4037"/>
      <c r="CD56" s="4037"/>
      <c r="CE56" s="4037"/>
      <c r="CF56" s="4037"/>
      <c r="CG56" s="2070"/>
      <c r="CH56" s="2195"/>
    </row>
    <row r="57" spans="2:86" s="24" customFormat="1" ht="30" customHeight="1">
      <c r="B57" s="2194"/>
      <c r="C57" s="2070"/>
      <c r="D57" s="643"/>
      <c r="E57" s="643"/>
      <c r="F57" s="644"/>
      <c r="G57" s="644"/>
      <c r="H57" s="644"/>
      <c r="I57" s="644"/>
      <c r="J57" s="644"/>
      <c r="K57" s="644"/>
      <c r="L57" s="644"/>
      <c r="M57" s="644"/>
      <c r="N57" s="644"/>
      <c r="O57" s="644"/>
      <c r="P57" s="644"/>
      <c r="Q57" s="644"/>
      <c r="R57" s="644"/>
      <c r="S57" s="644"/>
      <c r="T57" s="644"/>
      <c r="U57" s="644"/>
      <c r="V57" s="644"/>
      <c r="W57" s="644"/>
      <c r="X57" s="644"/>
      <c r="Y57" s="644"/>
      <c r="Z57" s="644"/>
      <c r="AA57" s="644"/>
      <c r="AB57" s="644"/>
      <c r="AC57" s="644"/>
      <c r="AD57" s="644"/>
      <c r="AE57" s="644"/>
      <c r="AF57" s="644"/>
      <c r="AG57" s="644"/>
      <c r="AH57" s="644"/>
      <c r="AI57" s="644"/>
      <c r="AJ57" s="644"/>
      <c r="AK57" s="644"/>
      <c r="AL57" s="644"/>
      <c r="AM57" s="644"/>
      <c r="AN57" s="644"/>
      <c r="AO57" s="644"/>
      <c r="AP57" s="644"/>
      <c r="AQ57" s="644"/>
      <c r="AR57" s="644"/>
      <c r="AS57" s="644"/>
      <c r="AT57" s="644"/>
      <c r="AU57" s="644"/>
      <c r="AV57" s="644"/>
      <c r="AW57" s="644"/>
      <c r="AX57" s="644"/>
      <c r="AY57" s="644"/>
      <c r="AZ57" s="644"/>
      <c r="BA57" s="644"/>
      <c r="BB57" s="644"/>
      <c r="BC57" s="644"/>
      <c r="BD57" s="644"/>
      <c r="BE57" s="644"/>
      <c r="BF57" s="644"/>
      <c r="BG57" s="644"/>
      <c r="BH57" s="2200"/>
      <c r="BI57" s="2222"/>
      <c r="BJ57" s="2114"/>
      <c r="BK57" s="2114"/>
      <c r="BL57" s="2070"/>
      <c r="BM57" s="648"/>
      <c r="BN57" s="648"/>
      <c r="BO57" s="648"/>
      <c r="BP57" s="648"/>
      <c r="BQ57" s="648"/>
      <c r="BR57" s="648"/>
      <c r="BS57" s="648"/>
      <c r="BT57" s="648"/>
      <c r="BU57" s="2063"/>
      <c r="BV57" s="2059"/>
      <c r="BW57" s="2070"/>
      <c r="BX57" s="2070"/>
      <c r="BY57" s="2070"/>
      <c r="BZ57" s="2070"/>
      <c r="CA57" s="2070"/>
      <c r="CB57" s="2070"/>
      <c r="CC57" s="2070"/>
      <c r="CD57" s="2070"/>
      <c r="CE57" s="2070"/>
      <c r="CF57" s="2070"/>
      <c r="CG57" s="2070"/>
      <c r="CH57" s="2195"/>
    </row>
    <row r="58" spans="2:86" s="24" customFormat="1" ht="30" customHeight="1">
      <c r="B58" s="2194"/>
      <c r="C58" s="2070"/>
      <c r="D58" s="644"/>
      <c r="E58" s="643"/>
      <c r="F58" s="644"/>
      <c r="G58" s="644"/>
      <c r="H58" s="644"/>
      <c r="I58" s="644"/>
      <c r="J58" s="644"/>
      <c r="K58" s="644"/>
      <c r="L58" s="644"/>
      <c r="M58" s="644"/>
      <c r="N58" s="644"/>
      <c r="O58" s="644"/>
      <c r="P58" s="644"/>
      <c r="Q58" s="644"/>
      <c r="R58" s="644"/>
      <c r="S58" s="644"/>
      <c r="T58" s="644"/>
      <c r="U58" s="644"/>
      <c r="V58" s="644"/>
      <c r="W58" s="644"/>
      <c r="X58" s="644"/>
      <c r="Y58" s="644"/>
      <c r="Z58" s="644"/>
      <c r="AA58" s="644"/>
      <c r="AB58" s="644"/>
      <c r="AC58" s="644"/>
      <c r="AD58" s="644"/>
      <c r="AE58" s="644"/>
      <c r="AF58" s="644"/>
      <c r="AG58" s="644"/>
      <c r="AH58" s="644"/>
      <c r="AI58" s="644"/>
      <c r="AJ58" s="644"/>
      <c r="AK58" s="644"/>
      <c r="AL58" s="644"/>
      <c r="AM58" s="644"/>
      <c r="AN58" s="644"/>
      <c r="AO58" s="644"/>
      <c r="AP58" s="644"/>
      <c r="AQ58" s="644"/>
      <c r="AR58" s="644"/>
      <c r="AS58" s="644"/>
      <c r="AT58" s="644"/>
      <c r="AU58" s="644"/>
      <c r="AV58" s="644"/>
      <c r="AW58" s="644"/>
      <c r="AX58" s="644"/>
      <c r="AY58" s="644"/>
      <c r="AZ58" s="644"/>
      <c r="BA58" s="644"/>
      <c r="BB58" s="644"/>
      <c r="BC58" s="644"/>
      <c r="BD58" s="644"/>
      <c r="BE58" s="644"/>
      <c r="BF58" s="644"/>
      <c r="BG58" s="644"/>
      <c r="BH58" s="2200"/>
      <c r="BI58" s="2114"/>
      <c r="BJ58" s="2114"/>
      <c r="BK58" s="2114"/>
      <c r="BL58" s="648"/>
      <c r="BM58" s="648"/>
      <c r="BN58" s="648"/>
      <c r="BO58" s="648"/>
      <c r="BP58" s="648"/>
      <c r="BQ58" s="648"/>
      <c r="BR58" s="648"/>
      <c r="BS58" s="648"/>
      <c r="BT58" s="648"/>
      <c r="BU58" s="2063"/>
      <c r="BV58" s="2059"/>
      <c r="BW58" s="2070"/>
      <c r="BX58" s="2070"/>
      <c r="BY58" s="2070"/>
      <c r="BZ58" s="2070"/>
      <c r="CA58" s="2070"/>
      <c r="CB58" s="4037"/>
      <c r="CC58" s="4037"/>
      <c r="CD58" s="4037"/>
      <c r="CE58" s="4037"/>
      <c r="CF58" s="4037"/>
      <c r="CG58" s="2070"/>
      <c r="CH58" s="2195"/>
    </row>
    <row r="59" spans="2:86" s="24" customFormat="1" ht="30" customHeight="1">
      <c r="B59" s="2194"/>
      <c r="C59" s="2070"/>
      <c r="D59" s="643"/>
      <c r="E59" s="643"/>
      <c r="F59" s="636"/>
      <c r="G59" s="644"/>
      <c r="H59" s="644"/>
      <c r="I59" s="697"/>
      <c r="J59" s="697"/>
      <c r="K59" s="697"/>
      <c r="L59" s="697"/>
      <c r="M59" s="697"/>
      <c r="N59" s="697"/>
      <c r="O59" s="697"/>
      <c r="P59" s="697"/>
      <c r="Q59" s="697"/>
      <c r="R59" s="697"/>
      <c r="S59" s="697"/>
      <c r="T59" s="697"/>
      <c r="U59" s="697"/>
      <c r="V59" s="697"/>
      <c r="W59" s="697"/>
      <c r="X59" s="697"/>
      <c r="Y59" s="697"/>
      <c r="Z59" s="697"/>
      <c r="AA59" s="697"/>
      <c r="AB59" s="697"/>
      <c r="AC59" s="697"/>
      <c r="AD59" s="697"/>
      <c r="AE59" s="697"/>
      <c r="AF59" s="697"/>
      <c r="AG59" s="697"/>
      <c r="AH59" s="697"/>
      <c r="AI59" s="697"/>
      <c r="AJ59" s="697"/>
      <c r="AK59" s="697"/>
      <c r="AL59" s="697"/>
      <c r="AM59" s="697"/>
      <c r="AN59" s="697"/>
      <c r="AO59" s="697"/>
      <c r="AP59" s="697"/>
      <c r="AQ59" s="697"/>
      <c r="AR59" s="697"/>
      <c r="AS59" s="697"/>
      <c r="AT59" s="644"/>
      <c r="AU59" s="644"/>
      <c r="AV59" s="644"/>
      <c r="AW59" s="644"/>
      <c r="AX59" s="644"/>
      <c r="AY59" s="644"/>
      <c r="AZ59" s="644"/>
      <c r="BA59" s="644"/>
      <c r="BB59" s="644"/>
      <c r="BC59" s="644"/>
      <c r="BD59" s="644"/>
      <c r="BE59" s="644"/>
      <c r="BF59" s="644"/>
      <c r="BG59" s="644"/>
      <c r="BH59" s="2200"/>
      <c r="BI59" s="2200"/>
      <c r="BJ59" s="2068"/>
      <c r="BK59" s="2068"/>
      <c r="BL59" s="643"/>
      <c r="BM59" s="643"/>
      <c r="BN59" s="643"/>
      <c r="BO59" s="643"/>
      <c r="BP59" s="643"/>
      <c r="BQ59" s="643"/>
      <c r="BR59" s="643"/>
      <c r="BS59" s="643"/>
      <c r="BT59" s="643"/>
      <c r="BU59" s="2059"/>
      <c r="BV59" s="2059"/>
      <c r="BW59" s="2070"/>
      <c r="BX59" s="2070"/>
      <c r="BY59" s="2070"/>
      <c r="BZ59" s="2070"/>
      <c r="CA59" s="2070"/>
      <c r="CB59" s="4037"/>
      <c r="CC59" s="4037"/>
      <c r="CD59" s="4037"/>
      <c r="CE59" s="4037"/>
      <c r="CF59" s="4037"/>
      <c r="CG59" s="2070"/>
      <c r="CH59" s="2195"/>
    </row>
    <row r="60" spans="2:86" s="24" customFormat="1" ht="30" customHeight="1">
      <c r="B60" s="2194"/>
      <c r="C60" s="2070"/>
      <c r="D60" s="643"/>
      <c r="E60" s="643"/>
      <c r="F60" s="644"/>
      <c r="G60" s="644"/>
      <c r="H60" s="644"/>
      <c r="I60" s="644"/>
      <c r="J60" s="644"/>
      <c r="K60" s="644"/>
      <c r="L60" s="644"/>
      <c r="M60" s="644"/>
      <c r="N60" s="644"/>
      <c r="O60" s="644"/>
      <c r="P60" s="644"/>
      <c r="Q60" s="644"/>
      <c r="R60" s="644"/>
      <c r="S60" s="644"/>
      <c r="T60" s="644"/>
      <c r="U60" s="644"/>
      <c r="V60" s="644"/>
      <c r="W60" s="644"/>
      <c r="X60" s="644"/>
      <c r="Y60" s="644"/>
      <c r="Z60" s="644"/>
      <c r="AA60" s="644"/>
      <c r="AB60" s="644"/>
      <c r="AC60" s="644"/>
      <c r="AD60" s="644"/>
      <c r="AE60" s="644"/>
      <c r="AF60" s="644"/>
      <c r="AG60" s="644"/>
      <c r="AH60" s="644"/>
      <c r="AI60" s="644"/>
      <c r="AJ60" s="644"/>
      <c r="AK60" s="644"/>
      <c r="AL60" s="644"/>
      <c r="AM60" s="644"/>
      <c r="AN60" s="644"/>
      <c r="AO60" s="644"/>
      <c r="AP60" s="644"/>
      <c r="AQ60" s="644"/>
      <c r="AR60" s="644"/>
      <c r="AS60" s="644"/>
      <c r="AT60" s="644"/>
      <c r="AU60" s="644"/>
      <c r="AV60" s="644"/>
      <c r="AW60" s="644"/>
      <c r="AX60" s="644"/>
      <c r="AY60" s="644"/>
      <c r="AZ60" s="644"/>
      <c r="BA60" s="644"/>
      <c r="BB60" s="644"/>
      <c r="BC60" s="644"/>
      <c r="BD60" s="644"/>
      <c r="BE60" s="644"/>
      <c r="BF60" s="644"/>
      <c r="BG60" s="644"/>
      <c r="BH60" s="2200"/>
      <c r="BI60" s="2222"/>
      <c r="BJ60" s="2114"/>
      <c r="BK60" s="2114"/>
      <c r="BL60" s="2070"/>
      <c r="BM60" s="648"/>
      <c r="BN60" s="648"/>
      <c r="BO60" s="648"/>
      <c r="BP60" s="648"/>
      <c r="BQ60" s="648"/>
      <c r="BR60" s="648"/>
      <c r="BS60" s="648"/>
      <c r="BT60" s="648"/>
      <c r="BU60" s="2059"/>
      <c r="BV60" s="2059"/>
      <c r="BW60" s="2070"/>
      <c r="BX60" s="2070"/>
      <c r="BY60" s="2070"/>
      <c r="BZ60" s="2070"/>
      <c r="CA60" s="2070"/>
      <c r="CB60" s="2070"/>
      <c r="CC60" s="2070"/>
      <c r="CD60" s="2070"/>
      <c r="CE60" s="2070"/>
      <c r="CF60" s="2070"/>
      <c r="CG60" s="2070"/>
      <c r="CH60" s="2195"/>
    </row>
    <row r="61" spans="2:86" s="24" customFormat="1" ht="30" customHeight="1">
      <c r="B61" s="2194"/>
      <c r="C61" s="2070"/>
      <c r="D61" s="644"/>
      <c r="E61" s="2070"/>
      <c r="F61" s="2070"/>
      <c r="G61" s="2070"/>
      <c r="H61" s="2070"/>
      <c r="I61" s="644"/>
      <c r="J61" s="644"/>
      <c r="K61" s="644"/>
      <c r="L61" s="644"/>
      <c r="M61" s="644"/>
      <c r="N61" s="644"/>
      <c r="O61" s="644"/>
      <c r="P61" s="644"/>
      <c r="Q61" s="644"/>
      <c r="R61" s="644"/>
      <c r="S61" s="644"/>
      <c r="T61" s="644"/>
      <c r="U61" s="644"/>
      <c r="V61" s="644"/>
      <c r="W61" s="644"/>
      <c r="X61" s="644"/>
      <c r="Y61" s="644"/>
      <c r="Z61" s="644"/>
      <c r="AA61" s="644"/>
      <c r="AB61" s="644"/>
      <c r="AC61" s="644"/>
      <c r="AD61" s="644"/>
      <c r="AE61" s="644"/>
      <c r="AF61" s="644"/>
      <c r="AG61" s="644"/>
      <c r="AH61" s="644"/>
      <c r="AI61" s="644"/>
      <c r="AJ61" s="644"/>
      <c r="AK61" s="644"/>
      <c r="AL61" s="644"/>
      <c r="AM61" s="644"/>
      <c r="AN61" s="644"/>
      <c r="AO61" s="644"/>
      <c r="AP61" s="644"/>
      <c r="AQ61" s="644"/>
      <c r="AR61" s="644"/>
      <c r="AS61" s="644"/>
      <c r="AT61" s="644"/>
      <c r="AU61" s="644"/>
      <c r="AV61" s="644"/>
      <c r="AW61" s="644"/>
      <c r="AX61" s="644"/>
      <c r="AY61" s="644"/>
      <c r="AZ61" s="644"/>
      <c r="BA61" s="644"/>
      <c r="BB61" s="644"/>
      <c r="BC61" s="644"/>
      <c r="BD61" s="2200"/>
      <c r="BE61" s="2200"/>
      <c r="BF61" s="2200"/>
      <c r="BG61" s="2200"/>
      <c r="BH61" s="2200"/>
      <c r="BI61" s="2114"/>
      <c r="BJ61" s="2114"/>
      <c r="BK61" s="2114"/>
      <c r="BL61" s="648"/>
      <c r="BM61" s="648"/>
      <c r="BN61" s="648"/>
      <c r="BO61" s="648"/>
      <c r="BP61" s="648"/>
      <c r="BQ61" s="648"/>
      <c r="BR61" s="648"/>
      <c r="BS61" s="648"/>
      <c r="BT61" s="648"/>
      <c r="BU61" s="2059"/>
      <c r="BV61" s="2059"/>
      <c r="BW61" s="2070"/>
      <c r="BX61" s="2070"/>
      <c r="BY61" s="2070"/>
      <c r="BZ61" s="2070"/>
      <c r="CA61" s="2070"/>
      <c r="CB61" s="4037"/>
      <c r="CC61" s="4037"/>
      <c r="CD61" s="4037"/>
      <c r="CE61" s="4037"/>
      <c r="CF61" s="4037"/>
      <c r="CG61" s="2070"/>
      <c r="CH61" s="2195"/>
    </row>
    <row r="62" spans="2:86" s="24" customFormat="1" ht="30" customHeight="1">
      <c r="B62" s="2194"/>
      <c r="C62" s="2070"/>
      <c r="D62" s="2070"/>
      <c r="E62" s="2070"/>
      <c r="F62" s="2189"/>
      <c r="G62" s="2070"/>
      <c r="H62" s="2070"/>
      <c r="I62" s="697"/>
      <c r="J62" s="697"/>
      <c r="K62" s="697"/>
      <c r="L62" s="697"/>
      <c r="M62" s="697"/>
      <c r="N62" s="697"/>
      <c r="O62" s="697"/>
      <c r="P62" s="697"/>
      <c r="Q62" s="697"/>
      <c r="R62" s="697"/>
      <c r="S62" s="697"/>
      <c r="T62" s="697"/>
      <c r="U62" s="697"/>
      <c r="V62" s="2201"/>
      <c r="W62" s="2201"/>
      <c r="X62" s="2201"/>
      <c r="Y62" s="2201"/>
      <c r="Z62" s="2201"/>
      <c r="AA62" s="2201"/>
      <c r="AB62" s="2201"/>
      <c r="AC62" s="2201"/>
      <c r="AD62" s="2201"/>
      <c r="AE62" s="2201"/>
      <c r="AF62" s="2201"/>
      <c r="AG62" s="2201"/>
      <c r="AH62" s="2201"/>
      <c r="AI62" s="2201"/>
      <c r="AJ62" s="2201"/>
      <c r="AK62" s="2201"/>
      <c r="AL62" s="2201"/>
      <c r="AM62" s="2201"/>
      <c r="AN62" s="2201"/>
      <c r="AO62" s="2201"/>
      <c r="AP62" s="2201"/>
      <c r="AQ62" s="2201"/>
      <c r="AR62" s="2201"/>
      <c r="AS62" s="2201"/>
      <c r="AT62" s="2200"/>
      <c r="AU62" s="2200"/>
      <c r="AV62" s="2200"/>
      <c r="AW62" s="2200"/>
      <c r="AX62" s="2200"/>
      <c r="AY62" s="2200"/>
      <c r="AZ62" s="2200"/>
      <c r="BA62" s="2200"/>
      <c r="BB62" s="2200"/>
      <c r="BC62" s="2200"/>
      <c r="BD62" s="2200"/>
      <c r="BE62" s="2200"/>
      <c r="BF62" s="2200"/>
      <c r="BG62" s="2200"/>
      <c r="BH62" s="2200"/>
      <c r="BI62" s="2200"/>
      <c r="BJ62" s="2068"/>
      <c r="BK62" s="2068"/>
      <c r="BL62" s="2068"/>
      <c r="BM62" s="2068"/>
      <c r="BN62" s="2068"/>
      <c r="BO62" s="2068"/>
      <c r="BP62" s="2068"/>
      <c r="BQ62" s="2068"/>
      <c r="BR62" s="2068"/>
      <c r="BS62" s="2068"/>
      <c r="BT62" s="2068"/>
      <c r="BU62" s="2059"/>
      <c r="BV62" s="2059"/>
      <c r="BW62" s="2070"/>
      <c r="BX62" s="2070"/>
      <c r="BY62" s="2070"/>
      <c r="BZ62" s="2070"/>
      <c r="CA62" s="2070"/>
      <c r="CB62" s="4037"/>
      <c r="CC62" s="4037"/>
      <c r="CD62" s="4037"/>
      <c r="CE62" s="4037"/>
      <c r="CF62" s="4037"/>
      <c r="CG62" s="2070"/>
      <c r="CH62" s="2195"/>
    </row>
    <row r="63" spans="2:86" s="24" customFormat="1" ht="30" customHeight="1">
      <c r="B63" s="2194"/>
      <c r="C63" s="2070"/>
      <c r="D63" s="2070"/>
      <c r="E63" s="2070"/>
      <c r="F63" s="2070"/>
      <c r="G63" s="2070"/>
      <c r="H63" s="2070"/>
      <c r="I63" s="644"/>
      <c r="J63" s="644"/>
      <c r="K63" s="644"/>
      <c r="L63" s="644"/>
      <c r="M63" s="644"/>
      <c r="N63" s="644"/>
      <c r="O63" s="644"/>
      <c r="P63" s="644"/>
      <c r="Q63" s="644"/>
      <c r="R63" s="644"/>
      <c r="S63" s="644"/>
      <c r="T63" s="644"/>
      <c r="U63" s="644"/>
      <c r="V63" s="644"/>
      <c r="W63" s="644"/>
      <c r="X63" s="644"/>
      <c r="Y63" s="644"/>
      <c r="Z63" s="644"/>
      <c r="AA63" s="644"/>
      <c r="AB63" s="644"/>
      <c r="AC63" s="644"/>
      <c r="AD63" s="644"/>
      <c r="AE63" s="644"/>
      <c r="AF63" s="644"/>
      <c r="AG63" s="644"/>
      <c r="AH63" s="644"/>
      <c r="AI63" s="644"/>
      <c r="AJ63" s="644"/>
      <c r="AK63" s="644"/>
      <c r="AL63" s="644"/>
      <c r="AM63" s="644"/>
      <c r="AN63" s="644"/>
      <c r="AO63" s="644"/>
      <c r="AP63" s="644"/>
      <c r="AQ63" s="644"/>
      <c r="AR63" s="644"/>
      <c r="AS63" s="644"/>
      <c r="AT63" s="644"/>
      <c r="AU63" s="644"/>
      <c r="AV63" s="644"/>
      <c r="AW63" s="644"/>
      <c r="AX63" s="644"/>
      <c r="AY63" s="644"/>
      <c r="AZ63" s="644"/>
      <c r="BA63" s="644"/>
      <c r="BB63" s="644"/>
      <c r="BC63" s="644"/>
      <c r="BD63" s="626"/>
      <c r="BE63" s="626"/>
      <c r="BF63" s="626"/>
      <c r="BG63" s="626"/>
      <c r="BH63" s="626"/>
      <c r="BI63" s="2222"/>
      <c r="BJ63" s="2114"/>
      <c r="BK63" s="2114"/>
      <c r="BL63" s="2070"/>
      <c r="BM63" s="648"/>
      <c r="BN63" s="648"/>
      <c r="BO63" s="648"/>
      <c r="BP63" s="648"/>
      <c r="BQ63" s="648"/>
      <c r="BR63" s="648"/>
      <c r="BS63" s="648"/>
      <c r="BT63" s="648"/>
      <c r="BU63" s="643"/>
      <c r="BV63" s="643"/>
      <c r="BW63" s="2070"/>
      <c r="BX63" s="2070"/>
      <c r="BY63" s="2070"/>
      <c r="BZ63" s="2070"/>
      <c r="CA63" s="2070"/>
      <c r="CB63" s="2070"/>
      <c r="CC63" s="2070"/>
      <c r="CD63" s="2070"/>
      <c r="CE63" s="2070"/>
      <c r="CF63" s="2070"/>
      <c r="CG63" s="2070"/>
      <c r="CH63" s="2195"/>
    </row>
    <row r="64" spans="2:86" s="24" customFormat="1" ht="30" customHeight="1">
      <c r="B64" s="2194"/>
      <c r="C64" s="2211"/>
      <c r="D64" s="644"/>
      <c r="E64" s="2211"/>
      <c r="F64" s="644"/>
      <c r="G64" s="2211"/>
      <c r="H64" s="2211"/>
      <c r="I64" s="644"/>
      <c r="J64" s="644"/>
      <c r="K64" s="644"/>
      <c r="L64" s="644"/>
      <c r="M64" s="644"/>
      <c r="N64" s="644"/>
      <c r="O64" s="644"/>
      <c r="P64" s="644"/>
      <c r="Q64" s="644"/>
      <c r="R64" s="644"/>
      <c r="S64" s="644"/>
      <c r="T64" s="644"/>
      <c r="U64" s="644"/>
      <c r="V64" s="644"/>
      <c r="W64" s="644"/>
      <c r="X64" s="644"/>
      <c r="Y64" s="644"/>
      <c r="Z64" s="644"/>
      <c r="AA64" s="644"/>
      <c r="AB64" s="644"/>
      <c r="AC64" s="644"/>
      <c r="AD64" s="644"/>
      <c r="AE64" s="644"/>
      <c r="AF64" s="644"/>
      <c r="AG64" s="644"/>
      <c r="AH64" s="644"/>
      <c r="AI64" s="644"/>
      <c r="AJ64" s="644"/>
      <c r="AK64" s="644"/>
      <c r="AL64" s="644"/>
      <c r="AM64" s="644"/>
      <c r="AN64" s="644"/>
      <c r="AO64" s="644"/>
      <c r="AP64" s="644"/>
      <c r="AQ64" s="644"/>
      <c r="AR64" s="644"/>
      <c r="AS64" s="644"/>
      <c r="AT64" s="644"/>
      <c r="AU64" s="644"/>
      <c r="AV64" s="644"/>
      <c r="AW64" s="644"/>
      <c r="AX64" s="644"/>
      <c r="AY64" s="644"/>
      <c r="AZ64" s="644"/>
      <c r="BA64" s="644"/>
      <c r="BB64" s="644"/>
      <c r="BC64" s="644"/>
      <c r="BD64" s="632"/>
      <c r="BE64" s="632"/>
      <c r="BF64" s="632"/>
      <c r="BG64" s="632"/>
      <c r="BH64" s="632"/>
      <c r="BI64" s="2114"/>
      <c r="BJ64" s="2114"/>
      <c r="BK64" s="2114"/>
      <c r="BL64" s="648"/>
      <c r="BM64" s="648"/>
      <c r="BN64" s="648"/>
      <c r="BO64" s="648"/>
      <c r="BP64" s="648"/>
      <c r="BQ64" s="648"/>
      <c r="BR64" s="648"/>
      <c r="BS64" s="648"/>
      <c r="BT64" s="648"/>
      <c r="BU64" s="2068"/>
      <c r="BV64" s="2068"/>
      <c r="BW64" s="2070"/>
      <c r="BX64" s="2070"/>
      <c r="BY64" s="2070"/>
      <c r="BZ64" s="2070"/>
      <c r="CA64" s="2070"/>
      <c r="CB64" s="4037"/>
      <c r="CC64" s="4037"/>
      <c r="CD64" s="4037"/>
      <c r="CE64" s="4037"/>
      <c r="CF64" s="4037"/>
      <c r="CG64" s="2070"/>
      <c r="CH64" s="2195"/>
    </row>
    <row r="65" spans="2:86" s="24" customFormat="1" ht="30" customHeight="1">
      <c r="B65" s="2194"/>
      <c r="C65" s="2211"/>
      <c r="D65" s="2211"/>
      <c r="E65" s="2211"/>
      <c r="F65" s="644"/>
      <c r="G65" s="2211"/>
      <c r="H65" s="2211"/>
      <c r="I65" s="697"/>
      <c r="J65" s="697"/>
      <c r="K65" s="697"/>
      <c r="L65" s="697"/>
      <c r="M65" s="697"/>
      <c r="N65" s="697"/>
      <c r="O65" s="697"/>
      <c r="P65" s="697"/>
      <c r="Q65" s="697"/>
      <c r="R65" s="697"/>
      <c r="S65" s="697"/>
      <c r="T65" s="697"/>
      <c r="U65" s="697"/>
      <c r="V65" s="697"/>
      <c r="W65" s="697"/>
      <c r="X65" s="697"/>
      <c r="Y65" s="697"/>
      <c r="Z65" s="697"/>
      <c r="AA65" s="697"/>
      <c r="AB65" s="697"/>
      <c r="AC65" s="697"/>
      <c r="AD65" s="697"/>
      <c r="AE65" s="697"/>
      <c r="AF65" s="697"/>
      <c r="AG65" s="697"/>
      <c r="AH65" s="697"/>
      <c r="AI65" s="697"/>
      <c r="AJ65" s="697"/>
      <c r="AK65" s="697"/>
      <c r="AL65" s="697"/>
      <c r="AM65" s="697"/>
      <c r="AN65" s="697"/>
      <c r="AO65" s="697"/>
      <c r="AP65" s="697"/>
      <c r="AQ65" s="697"/>
      <c r="AR65" s="697"/>
      <c r="AS65" s="697"/>
      <c r="AT65" s="644"/>
      <c r="AU65" s="644"/>
      <c r="AV65" s="644"/>
      <c r="AW65" s="644"/>
      <c r="AX65" s="644"/>
      <c r="AY65" s="644"/>
      <c r="AZ65" s="644"/>
      <c r="BA65" s="644"/>
      <c r="BB65" s="644"/>
      <c r="BC65" s="644"/>
      <c r="BD65" s="632"/>
      <c r="BE65" s="632"/>
      <c r="BF65" s="632"/>
      <c r="BG65" s="632"/>
      <c r="BH65" s="632"/>
      <c r="BI65" s="632"/>
      <c r="BJ65" s="2059"/>
      <c r="BK65" s="2059"/>
      <c r="BL65" s="643"/>
      <c r="BM65" s="643"/>
      <c r="BN65" s="643"/>
      <c r="BO65" s="643"/>
      <c r="BP65" s="643"/>
      <c r="BQ65" s="643"/>
      <c r="BR65" s="643"/>
      <c r="BS65" s="643"/>
      <c r="BT65" s="643"/>
      <c r="BU65" s="643"/>
      <c r="BV65" s="2068"/>
      <c r="BW65" s="2070"/>
      <c r="BX65" s="2070"/>
      <c r="BY65" s="2070"/>
      <c r="BZ65" s="2070"/>
      <c r="CA65" s="2070"/>
      <c r="CB65" s="4037"/>
      <c r="CC65" s="4037"/>
      <c r="CD65" s="4037"/>
      <c r="CE65" s="4037"/>
      <c r="CF65" s="4037"/>
      <c r="CG65" s="2070"/>
      <c r="CH65" s="2195"/>
    </row>
    <row r="66" spans="2:86" s="24" customFormat="1" ht="30" customHeight="1">
      <c r="B66" s="2194"/>
      <c r="C66" s="2197"/>
      <c r="D66" s="2197"/>
      <c r="E66" s="2197"/>
      <c r="F66" s="642"/>
      <c r="G66" s="2197"/>
      <c r="H66" s="2197"/>
      <c r="I66" s="644"/>
      <c r="J66" s="644"/>
      <c r="K66" s="644"/>
      <c r="L66" s="644"/>
      <c r="M66" s="644"/>
      <c r="N66" s="644"/>
      <c r="O66" s="644"/>
      <c r="P66" s="644"/>
      <c r="Q66" s="644"/>
      <c r="R66" s="644"/>
      <c r="S66" s="644"/>
      <c r="T66" s="644"/>
      <c r="U66" s="644"/>
      <c r="V66" s="644"/>
      <c r="W66" s="644"/>
      <c r="X66" s="644"/>
      <c r="Y66" s="644"/>
      <c r="Z66" s="644"/>
      <c r="AA66" s="644"/>
      <c r="AB66" s="644"/>
      <c r="AC66" s="644"/>
      <c r="AD66" s="644"/>
      <c r="AE66" s="644"/>
      <c r="AF66" s="644"/>
      <c r="AG66" s="644"/>
      <c r="AH66" s="644"/>
      <c r="AI66" s="644"/>
      <c r="AJ66" s="644"/>
      <c r="AK66" s="644"/>
      <c r="AL66" s="644"/>
      <c r="AM66" s="644"/>
      <c r="AN66" s="644"/>
      <c r="AO66" s="644"/>
      <c r="AP66" s="644"/>
      <c r="AQ66" s="644"/>
      <c r="AR66" s="644"/>
      <c r="AS66" s="644"/>
      <c r="AT66" s="644"/>
      <c r="AU66" s="644"/>
      <c r="AV66" s="644"/>
      <c r="AW66" s="644"/>
      <c r="AX66" s="644"/>
      <c r="AY66" s="644"/>
      <c r="AZ66" s="644"/>
      <c r="BA66" s="644"/>
      <c r="BB66" s="644"/>
      <c r="BC66" s="644"/>
      <c r="BD66" s="644"/>
      <c r="BE66" s="644"/>
      <c r="BF66" s="644"/>
      <c r="BG66" s="644"/>
      <c r="BH66" s="2200"/>
      <c r="BI66" s="2222"/>
      <c r="BJ66" s="2114"/>
      <c r="BK66" s="2114"/>
      <c r="BL66" s="2070"/>
      <c r="BM66" s="648"/>
      <c r="BN66" s="648"/>
      <c r="BO66" s="648"/>
      <c r="BP66" s="648"/>
      <c r="BQ66" s="648"/>
      <c r="BR66" s="648"/>
      <c r="BS66" s="648"/>
      <c r="BT66" s="648"/>
      <c r="BU66" s="2063"/>
      <c r="BV66" s="2059"/>
      <c r="BW66" s="2070"/>
      <c r="BX66" s="2070"/>
      <c r="BY66" s="2070"/>
      <c r="BZ66" s="2070"/>
      <c r="CA66" s="2070"/>
      <c r="CB66" s="2070"/>
      <c r="CC66" s="2070"/>
      <c r="CD66" s="2070"/>
      <c r="CE66" s="2070"/>
      <c r="CF66" s="2070"/>
      <c r="CG66" s="2070"/>
      <c r="CH66" s="2195"/>
    </row>
    <row r="67" spans="2:86" s="24" customFormat="1" ht="30" customHeight="1">
      <c r="B67" s="2194"/>
      <c r="C67" s="2167"/>
      <c r="F67" s="29"/>
      <c r="I67" s="644"/>
      <c r="J67" s="644"/>
      <c r="K67" s="644"/>
      <c r="L67" s="644"/>
      <c r="M67" s="644"/>
      <c r="N67" s="644"/>
      <c r="O67" s="644"/>
      <c r="P67" s="644"/>
      <c r="Q67" s="644"/>
      <c r="R67" s="644"/>
      <c r="S67" s="644"/>
      <c r="T67" s="644"/>
      <c r="U67" s="644"/>
      <c r="V67" s="644"/>
      <c r="W67" s="644"/>
      <c r="X67" s="644"/>
      <c r="Y67" s="644"/>
      <c r="Z67" s="644"/>
      <c r="AA67" s="644"/>
      <c r="AB67" s="644"/>
      <c r="AC67" s="644"/>
      <c r="AD67" s="644"/>
      <c r="AE67" s="644"/>
      <c r="AF67" s="644"/>
      <c r="AG67" s="644"/>
      <c r="AH67" s="644"/>
      <c r="AI67" s="644"/>
      <c r="AJ67" s="644"/>
      <c r="AK67" s="644"/>
      <c r="AL67" s="644"/>
      <c r="AM67" s="644"/>
      <c r="AN67" s="644"/>
      <c r="AO67" s="644"/>
      <c r="AP67" s="644"/>
      <c r="AQ67" s="644"/>
      <c r="AR67" s="644"/>
      <c r="AS67" s="644"/>
      <c r="AT67" s="644"/>
      <c r="AU67" s="644"/>
      <c r="AV67" s="644"/>
      <c r="AW67" s="644"/>
      <c r="AX67" s="644"/>
      <c r="AY67" s="644"/>
      <c r="AZ67" s="644"/>
      <c r="BA67" s="644"/>
      <c r="BB67" s="644"/>
      <c r="BC67" s="644"/>
      <c r="BD67" s="644"/>
      <c r="BE67" s="644"/>
      <c r="BF67" s="644"/>
      <c r="BG67" s="644"/>
      <c r="BH67" s="2200"/>
      <c r="BI67" s="2114"/>
      <c r="BJ67" s="2114"/>
      <c r="BK67" s="2114"/>
      <c r="BL67" s="648"/>
      <c r="BM67" s="648"/>
      <c r="BN67" s="648"/>
      <c r="BO67" s="648"/>
      <c r="BP67" s="648"/>
      <c r="BQ67" s="648"/>
      <c r="BR67" s="648"/>
      <c r="BS67" s="648"/>
      <c r="BT67" s="648"/>
      <c r="BU67" s="2063"/>
      <c r="BV67" s="2059"/>
      <c r="BW67" s="2070"/>
      <c r="BX67" s="2070"/>
      <c r="BY67" s="2070"/>
      <c r="BZ67" s="2070"/>
      <c r="CA67" s="2070"/>
      <c r="CG67" s="2070"/>
      <c r="CH67" s="2195"/>
    </row>
    <row r="68" spans="2:86" s="24" customFormat="1" ht="30" customHeight="1">
      <c r="B68" s="2194"/>
      <c r="C68" s="696"/>
      <c r="I68" s="1823"/>
      <c r="J68" s="1823"/>
      <c r="K68" s="1823"/>
      <c r="L68" s="1823"/>
      <c r="M68" s="1823"/>
      <c r="N68" s="1823"/>
      <c r="O68" s="1823"/>
      <c r="P68" s="1823"/>
      <c r="Q68" s="1823"/>
      <c r="R68" s="1823"/>
      <c r="S68" s="1823"/>
      <c r="T68" s="1823"/>
      <c r="U68" s="1823"/>
      <c r="V68" s="644"/>
      <c r="W68" s="644"/>
      <c r="X68" s="644"/>
      <c r="Y68" s="644"/>
      <c r="Z68" s="644"/>
      <c r="AA68" s="644"/>
      <c r="AB68" s="644"/>
      <c r="AC68" s="644"/>
      <c r="AD68" s="644"/>
      <c r="AE68" s="644"/>
      <c r="AF68" s="644"/>
      <c r="AG68" s="644"/>
      <c r="AH68" s="644"/>
      <c r="AI68" s="644"/>
      <c r="AJ68" s="644"/>
      <c r="AK68" s="644"/>
      <c r="AL68" s="644"/>
      <c r="AM68" s="644"/>
      <c r="AN68" s="644"/>
      <c r="AO68" s="644"/>
      <c r="AP68" s="644"/>
      <c r="AQ68" s="644"/>
      <c r="AR68" s="644"/>
      <c r="AS68" s="644"/>
      <c r="AT68" s="644"/>
      <c r="AU68" s="644"/>
      <c r="AV68" s="644"/>
      <c r="AW68" s="644"/>
      <c r="AX68" s="644"/>
      <c r="AY68" s="644"/>
      <c r="AZ68" s="644"/>
      <c r="BA68" s="644"/>
      <c r="BB68" s="644"/>
      <c r="BC68" s="644"/>
      <c r="BD68" s="644"/>
      <c r="BE68" s="644"/>
      <c r="BF68" s="644"/>
      <c r="BG68" s="644"/>
      <c r="BH68" s="2200"/>
      <c r="BI68" s="2200"/>
      <c r="BJ68" s="2068"/>
      <c r="BK68" s="2068"/>
      <c r="BL68" s="643"/>
      <c r="BM68" s="643"/>
      <c r="BN68" s="643"/>
      <c r="BO68" s="643"/>
      <c r="BP68" s="643"/>
      <c r="BQ68" s="643"/>
      <c r="BR68" s="643"/>
      <c r="BS68" s="643"/>
      <c r="BT68" s="643"/>
      <c r="BU68" s="2059"/>
      <c r="BV68" s="2059"/>
      <c r="BW68" s="2070"/>
      <c r="BX68" s="2070"/>
      <c r="BY68" s="2070"/>
      <c r="BZ68" s="2070"/>
      <c r="CA68" s="2070"/>
      <c r="CG68" s="2070"/>
      <c r="CH68" s="2195"/>
    </row>
    <row r="69" spans="2:86" s="24" customFormat="1" ht="30" customHeight="1">
      <c r="B69" s="2194"/>
      <c r="C69" s="696"/>
      <c r="D69" s="644"/>
      <c r="E69" s="643"/>
      <c r="F69" s="2185"/>
      <c r="G69" s="2168"/>
      <c r="H69" s="2168"/>
      <c r="I69" s="2168"/>
      <c r="J69" s="2169"/>
      <c r="K69" s="2169"/>
      <c r="L69" s="2169"/>
      <c r="M69" s="2169"/>
      <c r="N69" s="2169"/>
      <c r="O69" s="2169"/>
      <c r="P69" s="2169"/>
      <c r="Q69" s="2169"/>
      <c r="R69" s="644"/>
      <c r="S69" s="696"/>
      <c r="T69" s="696"/>
      <c r="U69" s="2168"/>
      <c r="V69" s="2168"/>
      <c r="W69" s="2168"/>
      <c r="X69" s="2168"/>
      <c r="Y69" s="2169"/>
      <c r="Z69" s="2169"/>
      <c r="AA69" s="2169"/>
      <c r="AB69" s="2169"/>
      <c r="AC69" s="2169"/>
      <c r="AD69" s="2169"/>
      <c r="AE69" s="2169"/>
      <c r="AF69" s="2169"/>
      <c r="AG69" s="2070"/>
      <c r="AH69" s="2070"/>
      <c r="AI69" s="2070"/>
      <c r="AJ69" s="2070"/>
      <c r="AK69" s="2070"/>
      <c r="AL69" s="2070"/>
      <c r="AM69" s="2070"/>
      <c r="AN69" s="2070"/>
      <c r="AO69" s="2070"/>
      <c r="AP69" s="2070"/>
      <c r="AQ69" s="2070"/>
      <c r="AR69" s="2070"/>
      <c r="AS69" s="2070"/>
      <c r="AT69" s="2070"/>
      <c r="AU69" s="2070"/>
      <c r="AV69" s="2070"/>
      <c r="AW69" s="2070"/>
      <c r="AX69" s="2070"/>
      <c r="AY69" s="2070"/>
      <c r="AZ69" s="2070"/>
      <c r="BA69" s="2070"/>
      <c r="BB69" s="2070"/>
      <c r="BC69" s="2070"/>
      <c r="BD69" s="2070"/>
      <c r="BE69" s="2070"/>
      <c r="BF69" s="2070"/>
      <c r="BG69" s="2070"/>
      <c r="BH69" s="2070"/>
      <c r="BI69" s="2070"/>
      <c r="BJ69" s="2070"/>
      <c r="BK69" s="2070"/>
      <c r="BL69" s="2070"/>
      <c r="BM69" s="2070"/>
      <c r="BN69" s="2070"/>
      <c r="BO69" s="2070"/>
      <c r="BP69" s="2070"/>
      <c r="BQ69" s="2070"/>
      <c r="BR69" s="2070"/>
      <c r="BS69" s="2070"/>
      <c r="BT69" s="2070"/>
      <c r="BU69" s="2070"/>
      <c r="BV69" s="2070"/>
      <c r="BW69" s="2070"/>
      <c r="BX69" s="2070"/>
      <c r="BY69" s="2070"/>
      <c r="BZ69" s="2070"/>
      <c r="CA69" s="2070"/>
      <c r="CB69" s="4037"/>
      <c r="CC69" s="4037"/>
      <c r="CD69" s="4037"/>
      <c r="CE69" s="4037"/>
      <c r="CF69" s="4037"/>
      <c r="CG69" s="2070"/>
      <c r="CH69" s="2195"/>
    </row>
    <row r="70" spans="2:86" s="24" customFormat="1" ht="30" customHeight="1">
      <c r="B70" s="2194"/>
      <c r="C70" s="696"/>
      <c r="D70" s="2170"/>
      <c r="E70" s="643"/>
      <c r="F70" s="2184"/>
      <c r="G70" s="2168"/>
      <c r="H70" s="2168"/>
      <c r="I70" s="2168"/>
      <c r="J70" s="2169"/>
      <c r="K70" s="2169"/>
      <c r="L70" s="2169"/>
      <c r="M70" s="2169"/>
      <c r="N70" s="2169"/>
      <c r="O70" s="2169"/>
      <c r="P70" s="2169"/>
      <c r="Q70" s="2169"/>
      <c r="R70" s="644"/>
      <c r="S70" s="696"/>
      <c r="T70" s="696"/>
      <c r="U70" s="2168"/>
      <c r="V70" s="2168"/>
      <c r="W70" s="2168"/>
      <c r="X70" s="2168"/>
      <c r="Y70" s="2169"/>
      <c r="Z70" s="2169"/>
      <c r="AA70" s="2169"/>
      <c r="AB70" s="2169"/>
      <c r="AC70" s="2169"/>
      <c r="AD70" s="2169"/>
      <c r="AE70" s="2169"/>
      <c r="AF70" s="2169"/>
      <c r="AG70" s="2070"/>
      <c r="AH70" s="2070"/>
      <c r="AI70" s="2070"/>
      <c r="AJ70" s="2070"/>
      <c r="AK70" s="2070"/>
      <c r="AL70" s="2070"/>
      <c r="AM70" s="2070"/>
      <c r="AN70" s="2070"/>
      <c r="AO70" s="2070"/>
      <c r="AP70" s="2070"/>
      <c r="AQ70" s="2070"/>
      <c r="AR70" s="2070"/>
      <c r="AS70" s="2070"/>
      <c r="AT70" s="2070"/>
      <c r="AU70" s="2070"/>
      <c r="AV70" s="2070"/>
      <c r="AW70" s="2070"/>
      <c r="AX70" s="2070"/>
      <c r="AY70" s="2070"/>
      <c r="AZ70" s="2070"/>
      <c r="BA70" s="2070"/>
      <c r="BB70" s="2070"/>
      <c r="BC70" s="2070"/>
      <c r="BD70" s="2070"/>
      <c r="BE70" s="2070"/>
      <c r="BF70" s="2070"/>
      <c r="BG70" s="2070"/>
      <c r="BH70" s="2070"/>
      <c r="BI70" s="2070"/>
      <c r="BJ70" s="2070"/>
      <c r="BK70" s="2070"/>
      <c r="BL70" s="2070"/>
      <c r="BM70" s="2070"/>
      <c r="BN70" s="2070"/>
      <c r="BO70" s="2070"/>
      <c r="BP70" s="2070"/>
      <c r="BQ70" s="2070"/>
      <c r="BR70" s="2070"/>
      <c r="BS70" s="2070"/>
      <c r="BT70" s="2070"/>
      <c r="BU70" s="2070"/>
      <c r="BV70" s="2070"/>
      <c r="BW70" s="2070"/>
      <c r="BX70" s="2070"/>
      <c r="BY70" s="2070"/>
      <c r="BZ70" s="2070"/>
      <c r="CA70" s="2070"/>
      <c r="CB70" s="4037"/>
      <c r="CC70" s="4037"/>
      <c r="CD70" s="4037"/>
      <c r="CE70" s="4037"/>
      <c r="CF70" s="4037"/>
      <c r="CG70" s="2070"/>
      <c r="CH70" s="2195"/>
    </row>
    <row r="71" spans="2:86" s="24" customFormat="1" ht="30" customHeight="1">
      <c r="B71" s="2194"/>
      <c r="C71" s="696"/>
      <c r="D71" s="2170"/>
      <c r="E71" s="643"/>
      <c r="F71" s="2168"/>
      <c r="G71" s="2168"/>
      <c r="H71" s="2168"/>
      <c r="I71" s="2168"/>
      <c r="J71" s="2169"/>
      <c r="K71" s="2169"/>
      <c r="L71" s="2169"/>
      <c r="M71" s="2169"/>
      <c r="N71" s="2169"/>
      <c r="O71" s="2169"/>
      <c r="P71" s="2169"/>
      <c r="Q71" s="2169"/>
      <c r="R71" s="644"/>
      <c r="S71" s="696"/>
      <c r="T71" s="696"/>
      <c r="U71" s="2168"/>
      <c r="V71" s="2168"/>
      <c r="W71" s="2168"/>
      <c r="X71" s="2168"/>
      <c r="Y71" s="2169"/>
      <c r="Z71" s="2169"/>
      <c r="AA71" s="2169"/>
      <c r="AB71" s="2169"/>
      <c r="AC71" s="2169"/>
      <c r="AD71" s="2169"/>
      <c r="AE71" s="2169"/>
      <c r="AF71" s="2169"/>
      <c r="AG71" s="2070"/>
      <c r="AH71" s="2070"/>
      <c r="AI71" s="2070"/>
      <c r="AJ71" s="2070"/>
      <c r="AK71" s="2070"/>
      <c r="AL71" s="2070"/>
      <c r="AM71" s="2070"/>
      <c r="AN71" s="2070"/>
      <c r="AO71" s="2070"/>
      <c r="AP71" s="2070"/>
      <c r="AQ71" s="2070"/>
      <c r="AR71" s="2070"/>
      <c r="AS71" s="2070"/>
      <c r="AT71" s="2070"/>
      <c r="AU71" s="2070"/>
      <c r="AV71" s="2070"/>
      <c r="AW71" s="2070"/>
      <c r="AX71" s="2070"/>
      <c r="AY71" s="2070"/>
      <c r="AZ71" s="2070"/>
      <c r="BA71" s="2070"/>
      <c r="BB71" s="2070"/>
      <c r="BC71" s="2070"/>
      <c r="BD71" s="2070"/>
      <c r="BE71" s="2070"/>
      <c r="BF71" s="2070"/>
      <c r="BG71" s="2070"/>
      <c r="BH71" s="2070"/>
      <c r="BI71" s="2070"/>
      <c r="BJ71" s="2070"/>
      <c r="BK71" s="2070"/>
      <c r="BL71" s="2070"/>
      <c r="BM71" s="2070"/>
      <c r="BN71" s="2070"/>
      <c r="BO71" s="2070"/>
      <c r="BP71" s="2070"/>
      <c r="BQ71" s="2070"/>
      <c r="BR71" s="2070"/>
      <c r="BS71" s="2070"/>
      <c r="BT71" s="2070"/>
      <c r="BU71" s="2070"/>
      <c r="BV71" s="2070"/>
      <c r="BW71" s="2070"/>
      <c r="BX71" s="2070"/>
      <c r="BY71" s="2070"/>
      <c r="BZ71" s="2070"/>
      <c r="CA71" s="2070"/>
      <c r="CB71" s="2070"/>
      <c r="CC71" s="2070"/>
      <c r="CD71" s="2070"/>
      <c r="CE71" s="2070"/>
      <c r="CF71" s="2070"/>
      <c r="CG71" s="2070"/>
      <c r="CH71" s="2195"/>
    </row>
    <row r="72" spans="2:86" ht="30" customHeight="1">
      <c r="B72" s="627"/>
      <c r="C72" s="696"/>
      <c r="D72" s="644"/>
      <c r="E72" s="2059"/>
      <c r="F72" s="644"/>
      <c r="G72" s="2171"/>
      <c r="H72" s="2171"/>
      <c r="I72" s="695"/>
      <c r="J72" s="694"/>
      <c r="K72" s="696"/>
      <c r="L72" s="696"/>
      <c r="M72" s="696"/>
      <c r="N72" s="696"/>
      <c r="O72" s="696"/>
      <c r="P72" s="694"/>
      <c r="Q72" s="626"/>
      <c r="R72" s="626"/>
      <c r="S72" s="626"/>
      <c r="T72" s="626"/>
      <c r="U72" s="626"/>
      <c r="V72" s="626"/>
      <c r="W72" s="626"/>
      <c r="X72" s="626"/>
      <c r="Y72" s="626"/>
      <c r="Z72" s="626"/>
      <c r="AA72" s="626"/>
      <c r="AB72" s="626"/>
      <c r="AC72" s="626"/>
      <c r="AD72" s="626"/>
      <c r="AE72" s="626"/>
      <c r="AF72" s="626"/>
      <c r="AG72" s="626"/>
      <c r="AH72" s="626"/>
      <c r="AI72" s="626"/>
      <c r="AJ72" s="626"/>
      <c r="AK72" s="626"/>
      <c r="AL72" s="626"/>
      <c r="AM72" s="626"/>
      <c r="AN72" s="626"/>
      <c r="AO72" s="626"/>
      <c r="AP72" s="626"/>
      <c r="AQ72" s="626"/>
      <c r="AR72" s="626"/>
      <c r="AS72" s="626"/>
      <c r="AT72" s="626"/>
      <c r="AU72" s="626"/>
      <c r="AV72" s="626"/>
      <c r="AW72" s="626"/>
      <c r="AX72" s="694"/>
      <c r="AY72" s="694"/>
      <c r="AZ72" s="626"/>
      <c r="BA72" s="626"/>
      <c r="BB72" s="626"/>
      <c r="BC72" s="636"/>
      <c r="BD72" s="636"/>
      <c r="BE72" s="636"/>
      <c r="BF72" s="636"/>
      <c r="BG72" s="636"/>
      <c r="BH72" s="636"/>
      <c r="BI72" s="636"/>
      <c r="BJ72" s="636"/>
      <c r="BK72" s="636"/>
      <c r="BL72" s="636"/>
      <c r="BM72" s="636"/>
      <c r="BN72" s="636"/>
      <c r="BO72" s="636"/>
      <c r="BP72" s="636"/>
      <c r="BQ72" s="636"/>
      <c r="BR72" s="636"/>
      <c r="BS72" s="636"/>
      <c r="BT72" s="636"/>
      <c r="BU72" s="636"/>
      <c r="BV72" s="636"/>
      <c r="BW72" s="636"/>
      <c r="BX72" s="636"/>
      <c r="BY72" s="636"/>
      <c r="BZ72" s="636"/>
      <c r="CA72" s="626"/>
      <c r="CB72" s="4037"/>
      <c r="CC72" s="4037"/>
      <c r="CD72" s="4037"/>
      <c r="CE72" s="4037"/>
      <c r="CF72" s="4037"/>
      <c r="CG72" s="626"/>
      <c r="CH72" s="630"/>
    </row>
    <row r="73" spans="2:86" ht="30" customHeight="1">
      <c r="B73" s="627"/>
      <c r="C73" s="696"/>
      <c r="D73" s="2070"/>
      <c r="E73" s="648"/>
      <c r="F73" s="2057"/>
      <c r="G73" s="2213"/>
      <c r="H73" s="2213"/>
      <c r="I73" s="695"/>
      <c r="J73" s="694"/>
      <c r="K73" s="696"/>
      <c r="L73" s="696"/>
      <c r="M73" s="696"/>
      <c r="N73" s="696"/>
      <c r="O73" s="696"/>
      <c r="P73" s="694"/>
      <c r="Q73" s="626"/>
      <c r="R73" s="626"/>
      <c r="S73" s="626"/>
      <c r="T73" s="626"/>
      <c r="U73" s="626"/>
      <c r="V73" s="626"/>
      <c r="W73" s="626"/>
      <c r="X73" s="626"/>
      <c r="Y73" s="626"/>
      <c r="Z73" s="626"/>
      <c r="AA73" s="626"/>
      <c r="AB73" s="626"/>
      <c r="AC73" s="626"/>
      <c r="AD73" s="626"/>
      <c r="AE73" s="626"/>
      <c r="AF73" s="626"/>
      <c r="AG73" s="626"/>
      <c r="AH73" s="626"/>
      <c r="AI73" s="626"/>
      <c r="AJ73" s="626"/>
      <c r="AK73" s="644"/>
      <c r="AL73" s="644"/>
      <c r="AM73" s="644"/>
      <c r="AN73" s="644"/>
      <c r="AO73" s="644"/>
      <c r="AP73" s="644"/>
      <c r="AQ73" s="644"/>
      <c r="AR73" s="644"/>
      <c r="AS73" s="644"/>
      <c r="AT73" s="644"/>
      <c r="AU73" s="644"/>
      <c r="AV73" s="644"/>
      <c r="AW73" s="626"/>
      <c r="AX73" s="694"/>
      <c r="AY73" s="694"/>
      <c r="AZ73" s="632"/>
      <c r="BA73" s="632"/>
      <c r="BB73" s="632"/>
      <c r="BC73" s="644"/>
      <c r="BD73" s="644"/>
      <c r="BE73" s="644"/>
      <c r="BF73" s="644"/>
      <c r="BG73" s="644"/>
      <c r="BH73" s="644"/>
      <c r="BI73" s="644"/>
      <c r="BJ73" s="644"/>
      <c r="BK73" s="644"/>
      <c r="BL73" s="644"/>
      <c r="BM73" s="644"/>
      <c r="BN73" s="644"/>
      <c r="BO73" s="644"/>
      <c r="BP73" s="644"/>
      <c r="BQ73" s="644"/>
      <c r="BR73" s="644"/>
      <c r="BS73" s="644"/>
      <c r="BT73" s="644"/>
      <c r="BU73" s="644"/>
      <c r="BV73" s="644"/>
      <c r="BW73" s="644"/>
      <c r="BX73" s="644"/>
      <c r="BY73" s="644"/>
      <c r="BZ73" s="644"/>
      <c r="CA73" s="626"/>
      <c r="CB73" s="4037"/>
      <c r="CC73" s="4037"/>
      <c r="CD73" s="4037"/>
      <c r="CE73" s="4037"/>
      <c r="CF73" s="4037"/>
      <c r="CG73" s="626"/>
      <c r="CH73" s="630"/>
    </row>
    <row r="74" spans="2:86" ht="30" customHeight="1">
      <c r="B74" s="627"/>
      <c r="C74" s="696"/>
      <c r="D74" s="648"/>
      <c r="E74" s="648"/>
      <c r="F74" s="2214"/>
      <c r="G74" s="2213"/>
      <c r="H74" s="2213"/>
      <c r="I74" s="694"/>
      <c r="J74" s="694"/>
      <c r="K74" s="694"/>
      <c r="L74" s="694"/>
      <c r="M74" s="694"/>
      <c r="N74" s="694"/>
      <c r="O74" s="694"/>
      <c r="P74" s="694"/>
      <c r="Q74" s="626"/>
      <c r="R74" s="626"/>
      <c r="S74" s="626"/>
      <c r="T74" s="626"/>
      <c r="U74" s="626"/>
      <c r="V74" s="626"/>
      <c r="W74" s="626"/>
      <c r="X74" s="626"/>
      <c r="Y74" s="626"/>
      <c r="Z74" s="626"/>
      <c r="AA74" s="626"/>
      <c r="AB74" s="626"/>
      <c r="AC74" s="626"/>
      <c r="AD74" s="626"/>
      <c r="AE74" s="626"/>
      <c r="AF74" s="626"/>
      <c r="AG74" s="626"/>
      <c r="AH74" s="626"/>
      <c r="AI74" s="626"/>
      <c r="AJ74" s="626"/>
      <c r="AK74" s="636"/>
      <c r="AL74" s="636"/>
      <c r="AM74" s="636"/>
      <c r="AN74" s="636"/>
      <c r="AO74" s="636"/>
      <c r="AP74" s="636"/>
      <c r="AQ74" s="636"/>
      <c r="AR74" s="636"/>
      <c r="AS74" s="636"/>
      <c r="AT74" s="636"/>
      <c r="AU74" s="636"/>
      <c r="AV74" s="636"/>
      <c r="AW74" s="626"/>
      <c r="AX74" s="694"/>
      <c r="AY74" s="694"/>
      <c r="AZ74" s="632"/>
      <c r="BA74" s="632"/>
      <c r="BB74" s="632"/>
      <c r="BC74" s="644"/>
      <c r="BD74" s="644"/>
      <c r="BE74" s="644"/>
      <c r="BF74" s="644"/>
      <c r="BG74" s="644"/>
      <c r="BH74" s="644"/>
      <c r="BI74" s="644"/>
      <c r="BJ74" s="644"/>
      <c r="BK74" s="644"/>
      <c r="BL74" s="644"/>
      <c r="BM74" s="644"/>
      <c r="BN74" s="644"/>
      <c r="BO74" s="644"/>
      <c r="BP74" s="644"/>
      <c r="BQ74" s="644"/>
      <c r="BR74" s="644"/>
      <c r="BS74" s="644"/>
      <c r="BT74" s="644"/>
      <c r="BU74" s="644"/>
      <c r="BV74" s="644"/>
      <c r="BW74" s="644"/>
      <c r="BX74" s="644"/>
      <c r="BY74" s="644"/>
      <c r="BZ74" s="644"/>
      <c r="CA74" s="626"/>
      <c r="CB74" s="2070"/>
      <c r="CC74" s="2070"/>
      <c r="CD74" s="2070"/>
      <c r="CE74" s="2070"/>
      <c r="CF74" s="2070"/>
      <c r="CG74" s="626"/>
      <c r="CH74" s="630"/>
    </row>
    <row r="75" spans="2:86" s="26" customFormat="1" ht="30" customHeight="1">
      <c r="B75" s="698"/>
      <c r="C75" s="696"/>
      <c r="F75" s="25"/>
      <c r="H75" s="2168"/>
      <c r="I75" s="644"/>
      <c r="J75" s="644"/>
      <c r="K75" s="644"/>
      <c r="L75" s="644"/>
      <c r="M75" s="644"/>
      <c r="N75" s="644"/>
      <c r="O75" s="644"/>
      <c r="P75" s="644"/>
      <c r="Q75" s="653"/>
      <c r="R75" s="653"/>
      <c r="S75" s="653"/>
      <c r="T75" s="653"/>
      <c r="U75" s="653"/>
      <c r="V75" s="653"/>
      <c r="W75" s="653"/>
      <c r="X75" s="653"/>
      <c r="Y75" s="653"/>
      <c r="Z75" s="653"/>
      <c r="AA75" s="653"/>
      <c r="AB75" s="653"/>
      <c r="AC75" s="653"/>
      <c r="AD75" s="653"/>
      <c r="AE75" s="653"/>
      <c r="AF75" s="653"/>
      <c r="AG75" s="653"/>
      <c r="AH75" s="653"/>
      <c r="AI75" s="653"/>
      <c r="AJ75" s="653"/>
      <c r="AK75" s="653"/>
      <c r="AL75" s="653"/>
      <c r="AM75" s="653"/>
      <c r="AN75" s="653"/>
      <c r="AO75" s="653"/>
      <c r="AP75" s="653"/>
      <c r="AQ75" s="653"/>
      <c r="AR75" s="653"/>
      <c r="AS75" s="653"/>
      <c r="AT75" s="2202"/>
      <c r="AU75" s="653"/>
      <c r="AV75" s="653"/>
      <c r="AW75" s="653"/>
      <c r="AX75" s="653"/>
      <c r="AY75" s="653"/>
      <c r="AZ75" s="626"/>
      <c r="BA75" s="626"/>
      <c r="BB75" s="626"/>
      <c r="BC75" s="626"/>
      <c r="BD75" s="626"/>
      <c r="BE75" s="626"/>
      <c r="BF75" s="626"/>
      <c r="BG75" s="694"/>
      <c r="BH75" s="694"/>
      <c r="BI75" s="626"/>
      <c r="BJ75" s="626"/>
      <c r="BK75" s="626"/>
      <c r="BL75" s="626"/>
      <c r="BM75" s="626"/>
      <c r="BN75" s="626"/>
      <c r="BO75" s="626"/>
      <c r="BP75" s="626"/>
      <c r="BQ75" s="626"/>
      <c r="BR75" s="626"/>
      <c r="BS75" s="696"/>
      <c r="BT75" s="648"/>
      <c r="BU75" s="2070"/>
      <c r="BV75" s="2070"/>
      <c r="BW75" s="2070"/>
      <c r="BX75" s="2070"/>
      <c r="BY75" s="2070"/>
      <c r="BZ75" s="2070"/>
      <c r="CA75" s="653"/>
      <c r="CG75" s="653"/>
      <c r="CH75" s="726"/>
    </row>
    <row r="76" spans="2:86" s="26" customFormat="1" ht="30" customHeight="1">
      <c r="B76" s="698"/>
      <c r="C76" s="2167"/>
      <c r="H76" s="2168"/>
      <c r="I76" s="644"/>
      <c r="J76" s="644"/>
      <c r="K76" s="644"/>
      <c r="L76" s="644"/>
      <c r="M76" s="644"/>
      <c r="N76" s="644"/>
      <c r="O76" s="644"/>
      <c r="P76" s="644"/>
      <c r="Q76" s="653"/>
      <c r="R76" s="653"/>
      <c r="S76" s="653"/>
      <c r="T76" s="653"/>
      <c r="U76" s="653"/>
      <c r="V76" s="653"/>
      <c r="W76" s="653"/>
      <c r="X76" s="653"/>
      <c r="Y76" s="653"/>
      <c r="Z76" s="653"/>
      <c r="AA76" s="653"/>
      <c r="AB76" s="653"/>
      <c r="AC76" s="653"/>
      <c r="AD76" s="653"/>
      <c r="AE76" s="653"/>
      <c r="AF76" s="653"/>
      <c r="AG76" s="653"/>
      <c r="AH76" s="641"/>
      <c r="AI76" s="644"/>
      <c r="AJ76" s="644"/>
      <c r="AK76" s="653"/>
      <c r="AL76" s="653"/>
      <c r="AM76" s="653"/>
      <c r="AN76" s="653"/>
      <c r="AO76" s="653"/>
      <c r="AP76" s="653"/>
      <c r="AQ76" s="653"/>
      <c r="AR76" s="653"/>
      <c r="AS76" s="653"/>
      <c r="AT76" s="653"/>
      <c r="AU76" s="653"/>
      <c r="AV76" s="653"/>
      <c r="AW76" s="653"/>
      <c r="AX76" s="653"/>
      <c r="AY76" s="653"/>
      <c r="AZ76" s="641"/>
      <c r="BA76" s="644"/>
      <c r="BB76" s="644"/>
      <c r="BC76" s="2221"/>
      <c r="BD76" s="2221"/>
      <c r="BE76" s="2221"/>
      <c r="BF76" s="2221"/>
      <c r="BG76" s="2221"/>
      <c r="BH76" s="2221"/>
      <c r="BI76" s="2221"/>
      <c r="BJ76" s="2221"/>
      <c r="BK76" s="2221"/>
      <c r="BL76" s="2221"/>
      <c r="BM76" s="2221"/>
      <c r="BN76" s="2221"/>
      <c r="BO76" s="2221"/>
      <c r="BP76" s="2221"/>
      <c r="BQ76" s="2221"/>
      <c r="BR76" s="2221"/>
      <c r="BS76" s="2221"/>
      <c r="BT76" s="2221"/>
      <c r="BU76" s="2221"/>
      <c r="BV76" s="2221"/>
      <c r="BW76" s="2221"/>
      <c r="BX76" s="2221"/>
      <c r="BY76" s="2221"/>
      <c r="BZ76" s="2221"/>
      <c r="CA76" s="653"/>
      <c r="CG76" s="653"/>
      <c r="CH76" s="726"/>
    </row>
    <row r="77" spans="2:86" s="20" customFormat="1" ht="30" customHeight="1">
      <c r="B77" s="633"/>
      <c r="C77" s="696"/>
      <c r="D77" s="644"/>
      <c r="E77" s="2059"/>
      <c r="F77" s="644"/>
      <c r="G77" s="2168"/>
      <c r="H77" s="2168"/>
      <c r="I77" s="644"/>
      <c r="J77" s="644"/>
      <c r="K77" s="644"/>
      <c r="L77" s="644"/>
      <c r="M77" s="644"/>
      <c r="N77" s="644"/>
      <c r="O77" s="644"/>
      <c r="P77" s="644"/>
      <c r="Q77" s="632"/>
      <c r="R77" s="632"/>
      <c r="S77" s="632"/>
      <c r="T77" s="632"/>
      <c r="U77" s="632"/>
      <c r="V77" s="632"/>
      <c r="W77" s="632"/>
      <c r="X77" s="632"/>
      <c r="Y77" s="632"/>
      <c r="Z77" s="632"/>
      <c r="AA77" s="632"/>
      <c r="AB77" s="632"/>
      <c r="AC77" s="632"/>
      <c r="AD77" s="632"/>
      <c r="AE77" s="632"/>
      <c r="AF77" s="632"/>
      <c r="AG77" s="632"/>
      <c r="AH77" s="644"/>
      <c r="AI77" s="644"/>
      <c r="AJ77" s="644"/>
      <c r="AK77" s="653"/>
      <c r="AL77" s="653"/>
      <c r="AM77" s="653"/>
      <c r="AN77" s="653"/>
      <c r="AO77" s="653"/>
      <c r="AP77" s="653"/>
      <c r="AQ77" s="653"/>
      <c r="AR77" s="653"/>
      <c r="AS77" s="653"/>
      <c r="AT77" s="653"/>
      <c r="AU77" s="653"/>
      <c r="AV77" s="653"/>
      <c r="AW77" s="632"/>
      <c r="AX77" s="632"/>
      <c r="AY77" s="632"/>
      <c r="AZ77" s="644"/>
      <c r="BA77" s="644"/>
      <c r="BB77" s="644"/>
      <c r="BC77" s="2221"/>
      <c r="BD77" s="2221"/>
      <c r="BE77" s="2221"/>
      <c r="BF77" s="2221"/>
      <c r="BG77" s="2221"/>
      <c r="BH77" s="2221"/>
      <c r="BI77" s="2221"/>
      <c r="BJ77" s="2221"/>
      <c r="BK77" s="2221"/>
      <c r="BL77" s="2221"/>
      <c r="BM77" s="2221"/>
      <c r="BN77" s="2221"/>
      <c r="BO77" s="2221"/>
      <c r="BP77" s="2221"/>
      <c r="BQ77" s="2221"/>
      <c r="BR77" s="2221"/>
      <c r="BS77" s="2221"/>
      <c r="BT77" s="2221"/>
      <c r="BU77" s="2221"/>
      <c r="BV77" s="2221"/>
      <c r="BW77" s="2221"/>
      <c r="BX77" s="2221"/>
      <c r="BY77" s="2221"/>
      <c r="BZ77" s="2221"/>
      <c r="CA77" s="632"/>
      <c r="CB77" s="4037"/>
      <c r="CC77" s="4037"/>
      <c r="CD77" s="4037"/>
      <c r="CE77" s="4037"/>
      <c r="CF77" s="4037"/>
      <c r="CG77" s="632"/>
      <c r="CH77" s="635"/>
    </row>
    <row r="78" spans="2:86" s="20" customFormat="1" ht="30" customHeight="1">
      <c r="B78" s="633"/>
      <c r="C78" s="632"/>
      <c r="D78" s="2070"/>
      <c r="E78" s="648"/>
      <c r="F78" s="2214"/>
      <c r="G78" s="2168"/>
      <c r="H78" s="2168"/>
      <c r="I78" s="644"/>
      <c r="J78" s="644"/>
      <c r="K78" s="644"/>
      <c r="L78" s="644"/>
      <c r="M78" s="644"/>
      <c r="N78" s="644"/>
      <c r="O78" s="644"/>
      <c r="P78" s="644"/>
      <c r="Q78" s="632"/>
      <c r="R78" s="632"/>
      <c r="S78" s="632"/>
      <c r="T78" s="632"/>
      <c r="U78" s="632"/>
      <c r="V78" s="632"/>
      <c r="W78" s="632"/>
      <c r="X78" s="632"/>
      <c r="Y78" s="632"/>
      <c r="Z78" s="632"/>
      <c r="AA78" s="632"/>
      <c r="AB78" s="632"/>
      <c r="AC78" s="632"/>
      <c r="AD78" s="632"/>
      <c r="AE78" s="632"/>
      <c r="AF78" s="632"/>
      <c r="AG78" s="632"/>
      <c r="AH78" s="632"/>
      <c r="AI78" s="632"/>
      <c r="AJ78" s="632"/>
      <c r="AK78" s="632"/>
      <c r="AL78" s="632"/>
      <c r="AM78" s="632"/>
      <c r="AN78" s="632"/>
      <c r="AO78" s="632"/>
      <c r="AP78" s="632"/>
      <c r="AQ78" s="632"/>
      <c r="AR78" s="632"/>
      <c r="AS78" s="632"/>
      <c r="AT78" s="632"/>
      <c r="AU78" s="632"/>
      <c r="AV78" s="632"/>
      <c r="AW78" s="632"/>
      <c r="AX78" s="632"/>
      <c r="AY78" s="632"/>
      <c r="AZ78" s="632"/>
      <c r="BA78" s="632"/>
      <c r="BB78" s="632"/>
      <c r="BC78" s="632"/>
      <c r="BD78" s="632"/>
      <c r="BE78" s="632"/>
      <c r="BF78" s="632"/>
      <c r="BG78" s="632"/>
      <c r="BH78" s="632"/>
      <c r="BI78" s="626"/>
      <c r="BJ78" s="626"/>
      <c r="BK78" s="626"/>
      <c r="BL78" s="626"/>
      <c r="BM78" s="626"/>
      <c r="BN78" s="626"/>
      <c r="BO78" s="626"/>
      <c r="BP78" s="626"/>
      <c r="BQ78" s="626"/>
      <c r="BR78" s="626"/>
      <c r="BS78" s="626"/>
      <c r="BT78" s="626"/>
      <c r="BU78" s="626"/>
      <c r="BV78" s="626"/>
      <c r="BW78" s="626"/>
      <c r="BX78" s="626"/>
      <c r="BY78" s="626"/>
      <c r="BZ78" s="626"/>
      <c r="CA78" s="632"/>
      <c r="CB78" s="4037"/>
      <c r="CC78" s="4037"/>
      <c r="CD78" s="4037"/>
      <c r="CE78" s="4037"/>
      <c r="CF78" s="4037"/>
      <c r="CG78" s="632"/>
      <c r="CH78" s="635"/>
    </row>
    <row r="79" spans="2:86" s="24" customFormat="1" ht="30" customHeight="1">
      <c r="B79" s="2194"/>
      <c r="C79" s="696"/>
      <c r="D79" s="696"/>
      <c r="E79" s="696"/>
      <c r="F79" s="2168"/>
      <c r="G79" s="2168"/>
      <c r="H79" s="2168"/>
      <c r="I79" s="2168"/>
      <c r="J79" s="2169"/>
      <c r="K79" s="2169"/>
      <c r="L79" s="2169"/>
      <c r="M79" s="2169"/>
      <c r="N79" s="2169"/>
      <c r="O79" s="2169"/>
      <c r="P79" s="2169"/>
      <c r="Q79" s="2169"/>
      <c r="R79" s="644"/>
      <c r="S79" s="696"/>
      <c r="T79" s="696"/>
      <c r="U79" s="2168"/>
      <c r="V79" s="2168"/>
      <c r="W79" s="2168"/>
      <c r="X79" s="2168"/>
      <c r="Y79" s="2169"/>
      <c r="Z79" s="2169"/>
      <c r="AA79" s="2169"/>
      <c r="AB79" s="2169"/>
      <c r="AC79" s="2169"/>
      <c r="AD79" s="2169"/>
      <c r="AE79" s="2169"/>
      <c r="AF79" s="2169"/>
      <c r="AG79" s="2070"/>
      <c r="AH79" s="2070"/>
      <c r="AI79" s="2070"/>
      <c r="AJ79" s="2070"/>
      <c r="AK79" s="2070"/>
      <c r="AL79" s="2070"/>
      <c r="AM79" s="2070"/>
      <c r="AN79" s="2070"/>
      <c r="AO79" s="2070"/>
      <c r="AP79" s="2070"/>
      <c r="AQ79" s="2070"/>
      <c r="AR79" s="2070"/>
      <c r="AS79" s="2070"/>
      <c r="AT79" s="2070"/>
      <c r="AU79" s="2070"/>
      <c r="AV79" s="2070"/>
      <c r="AW79" s="2070"/>
      <c r="AX79" s="2070"/>
      <c r="AY79" s="2070"/>
      <c r="AZ79" s="2070"/>
      <c r="BA79" s="2070"/>
      <c r="BB79" s="2070"/>
      <c r="BC79" s="2070"/>
      <c r="BD79" s="2070"/>
      <c r="BE79" s="2070"/>
      <c r="BF79" s="2070"/>
      <c r="BG79" s="2070"/>
      <c r="BH79" s="2070"/>
      <c r="BI79" s="2070"/>
      <c r="BJ79" s="2070"/>
      <c r="BK79" s="2070"/>
      <c r="BL79" s="2070"/>
      <c r="BM79" s="2070"/>
      <c r="BN79" s="2070"/>
      <c r="BO79" s="2070"/>
      <c r="BP79" s="2070"/>
      <c r="BQ79" s="2070"/>
      <c r="BR79" s="2070"/>
      <c r="BS79" s="2070"/>
      <c r="BT79" s="2070"/>
      <c r="BU79" s="2070"/>
      <c r="BV79" s="2070"/>
      <c r="BW79" s="2070"/>
      <c r="BX79" s="2070"/>
      <c r="BY79" s="2070"/>
      <c r="BZ79" s="2070"/>
      <c r="CA79" s="2070"/>
      <c r="CB79" s="2070"/>
      <c r="CC79" s="2070"/>
      <c r="CD79" s="2070"/>
      <c r="CE79" s="2070"/>
      <c r="CF79" s="2070"/>
      <c r="CG79" s="2070"/>
      <c r="CH79" s="2195"/>
    </row>
    <row r="80" spans="2:86" s="26" customFormat="1" ht="30" customHeight="1">
      <c r="B80" s="698"/>
      <c r="C80" s="653"/>
      <c r="D80" s="644"/>
      <c r="E80" s="2059"/>
      <c r="F80" s="644"/>
      <c r="G80" s="2168"/>
      <c r="H80" s="644"/>
      <c r="I80" s="644"/>
      <c r="J80" s="644"/>
      <c r="K80" s="644"/>
      <c r="L80" s="644"/>
      <c r="M80" s="644"/>
      <c r="N80" s="644"/>
      <c r="O80" s="644"/>
      <c r="P80" s="644"/>
      <c r="Q80" s="653"/>
      <c r="R80" s="653"/>
      <c r="S80" s="653"/>
      <c r="T80" s="653"/>
      <c r="U80" s="653"/>
      <c r="V80" s="653"/>
      <c r="W80" s="653"/>
      <c r="X80" s="653"/>
      <c r="Y80" s="653"/>
      <c r="Z80" s="653"/>
      <c r="AA80" s="653"/>
      <c r="AB80" s="653"/>
      <c r="AC80" s="653"/>
      <c r="AD80" s="653"/>
      <c r="AE80" s="653"/>
      <c r="AF80" s="653"/>
      <c r="AG80" s="653"/>
      <c r="AH80" s="653"/>
      <c r="AI80" s="653"/>
      <c r="AJ80" s="653"/>
      <c r="AK80" s="653"/>
      <c r="AL80" s="653"/>
      <c r="AM80" s="653"/>
      <c r="AN80" s="653"/>
      <c r="AO80" s="653"/>
      <c r="AP80" s="653"/>
      <c r="AQ80" s="653"/>
      <c r="AR80" s="653"/>
      <c r="AS80" s="653"/>
      <c r="AT80" s="2202"/>
      <c r="AU80" s="653"/>
      <c r="AV80" s="653"/>
      <c r="AW80" s="653"/>
      <c r="AX80" s="653"/>
      <c r="AY80" s="653"/>
      <c r="AZ80" s="626"/>
      <c r="BA80" s="626"/>
      <c r="BB80" s="626"/>
      <c r="BC80" s="626"/>
      <c r="BD80" s="626"/>
      <c r="BE80" s="626"/>
      <c r="BF80" s="626"/>
      <c r="BG80" s="694"/>
      <c r="BH80" s="694"/>
      <c r="BI80" s="626"/>
      <c r="BJ80" s="626"/>
      <c r="BK80" s="626"/>
      <c r="BL80" s="626"/>
      <c r="BM80" s="626"/>
      <c r="BN80" s="626"/>
      <c r="BO80" s="626"/>
      <c r="BP80" s="626"/>
      <c r="BQ80" s="626"/>
      <c r="BR80" s="626"/>
      <c r="BS80" s="696"/>
      <c r="BT80" s="648"/>
      <c r="BU80" s="2070"/>
      <c r="BV80" s="2070"/>
      <c r="BW80" s="2070"/>
      <c r="BX80" s="2070"/>
      <c r="BY80" s="2070"/>
      <c r="BZ80" s="2070"/>
      <c r="CA80" s="653"/>
      <c r="CB80" s="4037"/>
      <c r="CC80" s="4037"/>
      <c r="CD80" s="4037"/>
      <c r="CE80" s="4037"/>
      <c r="CF80" s="4037"/>
      <c r="CG80" s="653"/>
      <c r="CH80" s="726"/>
    </row>
    <row r="81" spans="1:86" s="26" customFormat="1" ht="30" customHeight="1">
      <c r="B81" s="698"/>
      <c r="C81" s="644"/>
      <c r="D81" s="2070"/>
      <c r="E81" s="648"/>
      <c r="F81" s="2214"/>
      <c r="G81" s="2168"/>
      <c r="H81" s="2168"/>
      <c r="I81" s="644"/>
      <c r="J81" s="644"/>
      <c r="K81" s="644"/>
      <c r="L81" s="644"/>
      <c r="M81" s="644"/>
      <c r="N81" s="644"/>
      <c r="O81" s="644"/>
      <c r="P81" s="644"/>
      <c r="Q81" s="653"/>
      <c r="R81" s="653"/>
      <c r="S81" s="653"/>
      <c r="T81" s="653"/>
      <c r="U81" s="653"/>
      <c r="V81" s="653"/>
      <c r="W81" s="653"/>
      <c r="X81" s="653"/>
      <c r="Y81" s="653"/>
      <c r="Z81" s="653"/>
      <c r="AA81" s="653"/>
      <c r="AB81" s="653"/>
      <c r="AC81" s="653"/>
      <c r="AD81" s="653"/>
      <c r="AE81" s="653"/>
      <c r="AF81" s="653"/>
      <c r="AG81" s="653"/>
      <c r="AH81" s="641"/>
      <c r="AI81" s="644"/>
      <c r="AJ81" s="644"/>
      <c r="AK81" s="653"/>
      <c r="AL81" s="653"/>
      <c r="AM81" s="653"/>
      <c r="AN81" s="653"/>
      <c r="AO81" s="653"/>
      <c r="AP81" s="653"/>
      <c r="AQ81" s="653"/>
      <c r="AR81" s="653"/>
      <c r="AS81" s="653"/>
      <c r="AT81" s="653"/>
      <c r="AU81" s="653"/>
      <c r="AV81" s="653"/>
      <c r="AW81" s="653"/>
      <c r="AX81" s="653"/>
      <c r="AY81" s="653"/>
      <c r="AZ81" s="641"/>
      <c r="BA81" s="644"/>
      <c r="BB81" s="644"/>
      <c r="BC81" s="653"/>
      <c r="BD81" s="653"/>
      <c r="BE81" s="653"/>
      <c r="BF81" s="653"/>
      <c r="BG81" s="653"/>
      <c r="BH81" s="653"/>
      <c r="BI81" s="653"/>
      <c r="BJ81" s="653"/>
      <c r="BK81" s="653"/>
      <c r="BL81" s="653"/>
      <c r="BM81" s="653"/>
      <c r="BN81" s="653"/>
      <c r="BO81" s="653"/>
      <c r="BP81" s="653"/>
      <c r="BQ81" s="653"/>
      <c r="BR81" s="653"/>
      <c r="BS81" s="653"/>
      <c r="BT81" s="653"/>
      <c r="BU81" s="2221"/>
      <c r="BV81" s="2221"/>
      <c r="BW81" s="2221"/>
      <c r="BX81" s="2221"/>
      <c r="BY81" s="2221"/>
      <c r="BZ81" s="2221"/>
      <c r="CA81" s="644"/>
      <c r="CB81" s="4037"/>
      <c r="CC81" s="4037"/>
      <c r="CD81" s="4037"/>
      <c r="CE81" s="4037"/>
      <c r="CF81" s="4037"/>
      <c r="CG81" s="653"/>
      <c r="CH81" s="726"/>
    </row>
    <row r="82" spans="1:86" s="20" customFormat="1" ht="30" customHeight="1">
      <c r="B82" s="633"/>
      <c r="C82" s="626"/>
      <c r="D82" s="645"/>
      <c r="E82" s="634"/>
      <c r="F82" s="643"/>
      <c r="G82" s="697"/>
      <c r="H82" s="644"/>
      <c r="I82" s="644"/>
      <c r="J82" s="644"/>
      <c r="K82" s="644"/>
      <c r="L82" s="644"/>
      <c r="M82" s="644"/>
      <c r="N82" s="644"/>
      <c r="O82" s="644"/>
      <c r="P82" s="644"/>
      <c r="Q82" s="632"/>
      <c r="R82" s="632"/>
      <c r="S82" s="632"/>
      <c r="T82" s="632"/>
      <c r="U82" s="632"/>
      <c r="V82" s="632"/>
      <c r="W82" s="632"/>
      <c r="X82" s="632"/>
      <c r="Y82" s="632"/>
      <c r="Z82" s="632"/>
      <c r="AA82" s="632"/>
      <c r="AB82" s="632"/>
      <c r="AC82" s="632"/>
      <c r="AD82" s="632"/>
      <c r="AE82" s="632"/>
      <c r="AF82" s="632"/>
      <c r="AG82" s="632"/>
      <c r="AH82" s="644"/>
      <c r="AI82" s="644"/>
      <c r="AJ82" s="644"/>
      <c r="AK82" s="653"/>
      <c r="AL82" s="653"/>
      <c r="AM82" s="653"/>
      <c r="AN82" s="653"/>
      <c r="AO82" s="653"/>
      <c r="AP82" s="653"/>
      <c r="AQ82" s="653"/>
      <c r="AR82" s="653"/>
      <c r="AS82" s="653"/>
      <c r="AT82" s="653"/>
      <c r="AU82" s="653"/>
      <c r="AV82" s="653"/>
      <c r="AW82" s="632"/>
      <c r="AX82" s="632"/>
      <c r="AY82" s="632"/>
      <c r="AZ82" s="644"/>
      <c r="BA82" s="644"/>
      <c r="BB82" s="644"/>
      <c r="BC82" s="653"/>
      <c r="BD82" s="653"/>
      <c r="BE82" s="653"/>
      <c r="BF82" s="653"/>
      <c r="BG82" s="653"/>
      <c r="BH82" s="653"/>
      <c r="BI82" s="653"/>
      <c r="BJ82" s="653"/>
      <c r="BK82" s="653"/>
      <c r="BL82" s="653"/>
      <c r="BM82" s="653"/>
      <c r="BN82" s="653"/>
      <c r="BO82" s="653"/>
      <c r="BP82" s="653"/>
      <c r="BQ82" s="653"/>
      <c r="BR82" s="653"/>
      <c r="BS82" s="653"/>
      <c r="BT82" s="653"/>
      <c r="BU82" s="2221"/>
      <c r="BV82" s="2221"/>
      <c r="BW82" s="2221"/>
      <c r="BX82" s="2221"/>
      <c r="BY82" s="2221"/>
      <c r="BZ82" s="2221"/>
      <c r="CA82" s="644"/>
      <c r="CB82" s="644"/>
      <c r="CC82" s="644"/>
      <c r="CD82" s="632"/>
      <c r="CE82" s="632"/>
      <c r="CF82" s="632"/>
      <c r="CG82" s="632"/>
      <c r="CH82" s="635"/>
    </row>
    <row r="83" spans="1:86" s="24" customFormat="1" ht="30" customHeight="1">
      <c r="B83" s="2194"/>
      <c r="C83" s="696"/>
      <c r="D83" s="644"/>
      <c r="E83" s="2059"/>
      <c r="F83" s="644"/>
      <c r="G83" s="2168"/>
      <c r="H83" s="644"/>
      <c r="I83" s="2168"/>
      <c r="J83" s="2169"/>
      <c r="K83" s="2169"/>
      <c r="L83" s="2169"/>
      <c r="M83" s="2169"/>
      <c r="N83" s="2169"/>
      <c r="O83" s="2169"/>
      <c r="P83" s="2169"/>
      <c r="Q83" s="2169"/>
      <c r="R83" s="644"/>
      <c r="S83" s="696"/>
      <c r="T83" s="696"/>
      <c r="U83" s="2168"/>
      <c r="V83" s="2168"/>
      <c r="W83" s="2168"/>
      <c r="X83" s="2168"/>
      <c r="Y83" s="2169"/>
      <c r="Z83" s="2169"/>
      <c r="AA83" s="2169"/>
      <c r="AB83" s="2169"/>
      <c r="AC83" s="2169"/>
      <c r="AD83" s="2169"/>
      <c r="AE83" s="2169"/>
      <c r="AF83" s="2169"/>
      <c r="AG83" s="2070"/>
      <c r="AH83" s="2070"/>
      <c r="AI83" s="2070"/>
      <c r="AJ83" s="2070"/>
      <c r="AK83" s="2070"/>
      <c r="AL83" s="2070"/>
      <c r="AM83" s="2070"/>
      <c r="AN83" s="2070"/>
      <c r="AO83" s="2070"/>
      <c r="AP83" s="2070"/>
      <c r="AQ83" s="2070"/>
      <c r="AR83" s="2070"/>
      <c r="AS83" s="2070"/>
      <c r="AT83" s="2070"/>
      <c r="AU83" s="2070"/>
      <c r="AV83" s="2070"/>
      <c r="AW83" s="2070"/>
      <c r="AX83" s="2070"/>
      <c r="AY83" s="2070"/>
      <c r="AZ83" s="2070"/>
      <c r="BA83" s="2070"/>
      <c r="BB83" s="2070"/>
      <c r="BC83" s="2070"/>
      <c r="BD83" s="2070"/>
      <c r="BE83" s="2070"/>
      <c r="BF83" s="2070"/>
      <c r="BG83" s="2070"/>
      <c r="BH83" s="2070"/>
      <c r="BI83" s="2070"/>
      <c r="BJ83" s="2070"/>
      <c r="BK83" s="2070"/>
      <c r="BL83" s="2070"/>
      <c r="BM83" s="2070"/>
      <c r="BN83" s="2070"/>
      <c r="BO83" s="2070"/>
      <c r="BP83" s="2070"/>
      <c r="BQ83" s="2070"/>
      <c r="BR83" s="2070"/>
      <c r="BS83" s="2070"/>
      <c r="BT83" s="2070"/>
      <c r="BU83" s="2070"/>
      <c r="BV83" s="2070"/>
      <c r="BW83" s="2070"/>
      <c r="BX83" s="2070"/>
      <c r="BY83" s="2070"/>
      <c r="BZ83" s="2070"/>
      <c r="CA83" s="2070"/>
      <c r="CB83" s="4037"/>
      <c r="CC83" s="4037"/>
      <c r="CD83" s="4037"/>
      <c r="CE83" s="4037"/>
      <c r="CF83" s="4037"/>
      <c r="CG83" s="2070"/>
      <c r="CH83" s="2195"/>
    </row>
    <row r="84" spans="1:86" s="24" customFormat="1" ht="30" customHeight="1">
      <c r="B84" s="2194"/>
      <c r="C84" s="696"/>
      <c r="D84" s="2070"/>
      <c r="E84" s="648"/>
      <c r="F84" s="2214"/>
      <c r="G84" s="2168"/>
      <c r="H84" s="644"/>
      <c r="I84" s="2168"/>
      <c r="J84" s="2169"/>
      <c r="K84" s="2169"/>
      <c r="L84" s="2169"/>
      <c r="M84" s="2169"/>
      <c r="N84" s="2169"/>
      <c r="O84" s="2169"/>
      <c r="P84" s="2169"/>
      <c r="Q84" s="2169"/>
      <c r="R84" s="644"/>
      <c r="S84" s="696"/>
      <c r="T84" s="696"/>
      <c r="U84" s="2168"/>
      <c r="V84" s="2168"/>
      <c r="W84" s="2168"/>
      <c r="X84" s="2168"/>
      <c r="Y84" s="2169"/>
      <c r="Z84" s="2169"/>
      <c r="AA84" s="2169"/>
      <c r="AB84" s="2169"/>
      <c r="AC84" s="2169"/>
      <c r="AD84" s="2169"/>
      <c r="AE84" s="2169"/>
      <c r="AF84" s="2169"/>
      <c r="AG84" s="2070"/>
      <c r="AH84" s="2070"/>
      <c r="AI84" s="2070"/>
      <c r="AJ84" s="2070"/>
      <c r="AK84" s="2070"/>
      <c r="AL84" s="2070"/>
      <c r="AM84" s="2070"/>
      <c r="AN84" s="2070"/>
      <c r="AO84" s="2070"/>
      <c r="AP84" s="2070"/>
      <c r="AQ84" s="2070"/>
      <c r="AR84" s="2070"/>
      <c r="AS84" s="2070"/>
      <c r="AT84" s="2070"/>
      <c r="AU84" s="2070"/>
      <c r="AV84" s="2070"/>
      <c r="AW84" s="2070"/>
      <c r="AX84" s="2070"/>
      <c r="AY84" s="2070"/>
      <c r="AZ84" s="2070"/>
      <c r="BA84" s="2070"/>
      <c r="BB84" s="2070"/>
      <c r="BC84" s="2070"/>
      <c r="BD84" s="2070"/>
      <c r="BE84" s="2070"/>
      <c r="BF84" s="2070"/>
      <c r="BG84" s="2070"/>
      <c r="BH84" s="2070"/>
      <c r="BI84" s="2070"/>
      <c r="BJ84" s="2070"/>
      <c r="BK84" s="2070"/>
      <c r="BL84" s="2070"/>
      <c r="BM84" s="2070"/>
      <c r="BN84" s="2070"/>
      <c r="BO84" s="2070"/>
      <c r="BP84" s="2070"/>
      <c r="BQ84" s="2070"/>
      <c r="BR84" s="2070"/>
      <c r="BS84" s="2070"/>
      <c r="BT84" s="2070"/>
      <c r="BU84" s="2070"/>
      <c r="BV84" s="2070"/>
      <c r="BW84" s="2070"/>
      <c r="BX84" s="2070"/>
      <c r="BY84" s="2070"/>
      <c r="BZ84" s="2070"/>
      <c r="CA84" s="2070"/>
      <c r="CB84" s="4037"/>
      <c r="CC84" s="4037"/>
      <c r="CD84" s="4037"/>
      <c r="CE84" s="4037"/>
      <c r="CF84" s="4037"/>
      <c r="CG84" s="2070"/>
      <c r="CH84" s="2195"/>
    </row>
    <row r="85" spans="1:86" s="24" customFormat="1" ht="30" customHeight="1">
      <c r="B85" s="2194"/>
      <c r="C85" s="696"/>
      <c r="D85" s="697"/>
      <c r="E85" s="634"/>
      <c r="F85" s="644"/>
      <c r="G85" s="697"/>
      <c r="H85" s="2168"/>
      <c r="I85" s="2168"/>
      <c r="J85" s="2169"/>
      <c r="K85" s="2169"/>
      <c r="L85" s="2169"/>
      <c r="M85" s="2169"/>
      <c r="N85" s="2169"/>
      <c r="O85" s="2169"/>
      <c r="P85" s="2169"/>
      <c r="Q85" s="2169"/>
      <c r="R85" s="644"/>
      <c r="S85" s="696"/>
      <c r="T85" s="696"/>
      <c r="U85" s="2168"/>
      <c r="V85" s="2168"/>
      <c r="W85" s="2168"/>
      <c r="X85" s="2168"/>
      <c r="Y85" s="2169"/>
      <c r="Z85" s="2169"/>
      <c r="AA85" s="2169"/>
      <c r="AB85" s="2169"/>
      <c r="AC85" s="2169"/>
      <c r="AD85" s="2169"/>
      <c r="AE85" s="2169"/>
      <c r="AF85" s="2169"/>
      <c r="AG85" s="2070"/>
      <c r="AH85" s="2070"/>
      <c r="AI85" s="2070"/>
      <c r="AJ85" s="2070"/>
      <c r="AK85" s="2070"/>
      <c r="AL85" s="2070"/>
      <c r="AM85" s="2070"/>
      <c r="AN85" s="2070"/>
      <c r="AO85" s="2070"/>
      <c r="AP85" s="2070"/>
      <c r="AQ85" s="2070"/>
      <c r="AR85" s="2070"/>
      <c r="AS85" s="2070"/>
      <c r="AT85" s="2070"/>
      <c r="AU85" s="2070"/>
      <c r="AV85" s="2070"/>
      <c r="AW85" s="2070"/>
      <c r="AX85" s="2070"/>
      <c r="AY85" s="2070"/>
      <c r="AZ85" s="2070"/>
      <c r="BA85" s="2070"/>
      <c r="BB85" s="2070"/>
      <c r="BC85" s="2070"/>
      <c r="BD85" s="2070"/>
      <c r="BE85" s="2070"/>
      <c r="BF85" s="2070"/>
      <c r="BG85" s="2070"/>
      <c r="BH85" s="2070"/>
      <c r="BI85" s="2070"/>
      <c r="BJ85" s="2070"/>
      <c r="BK85" s="2070"/>
      <c r="BL85" s="2070"/>
      <c r="BM85" s="2070"/>
      <c r="BN85" s="2070"/>
      <c r="BO85" s="2070"/>
      <c r="BP85" s="2070"/>
      <c r="BQ85" s="2070"/>
      <c r="BR85" s="2070"/>
      <c r="BS85" s="2070"/>
      <c r="BT85" s="2070"/>
      <c r="BU85" s="2070"/>
      <c r="BV85" s="2070"/>
      <c r="BW85" s="2070"/>
      <c r="BX85" s="2070"/>
      <c r="BY85" s="2070"/>
      <c r="BZ85" s="2070"/>
      <c r="CA85" s="2070"/>
      <c r="CB85" s="2070"/>
      <c r="CC85" s="2070"/>
      <c r="CD85" s="2070"/>
      <c r="CE85" s="2070"/>
      <c r="CF85" s="2070"/>
      <c r="CG85" s="2070"/>
      <c r="CH85" s="2195"/>
    </row>
    <row r="86" spans="1:86" s="24" customFormat="1" ht="30" customHeight="1">
      <c r="B86" s="2194"/>
      <c r="C86" s="696"/>
      <c r="D86" s="644"/>
      <c r="E86" s="2059"/>
      <c r="F86" s="644"/>
      <c r="G86" s="2168"/>
      <c r="H86" s="2168"/>
      <c r="I86" s="2168"/>
      <c r="J86" s="2169"/>
      <c r="K86" s="2169"/>
      <c r="L86" s="2169"/>
      <c r="M86" s="2169"/>
      <c r="N86" s="2169"/>
      <c r="O86" s="2169"/>
      <c r="P86" s="2169"/>
      <c r="Q86" s="2169"/>
      <c r="R86" s="644"/>
      <c r="S86" s="696"/>
      <c r="T86" s="696"/>
      <c r="U86" s="2168"/>
      <c r="V86" s="2168"/>
      <c r="W86" s="2168"/>
      <c r="X86" s="2168"/>
      <c r="Y86" s="2169"/>
      <c r="Z86" s="2169"/>
      <c r="AA86" s="2169"/>
      <c r="AB86" s="2169"/>
      <c r="AC86" s="2169"/>
      <c r="AD86" s="2169"/>
      <c r="AE86" s="2169"/>
      <c r="AF86" s="2169"/>
      <c r="AG86" s="2070"/>
      <c r="AH86" s="2070"/>
      <c r="AI86" s="2070"/>
      <c r="AJ86" s="2070"/>
      <c r="AK86" s="2070"/>
      <c r="AL86" s="2070"/>
      <c r="AM86" s="2070"/>
      <c r="AN86" s="2070"/>
      <c r="AO86" s="2070"/>
      <c r="AP86" s="2070"/>
      <c r="AQ86" s="2070"/>
      <c r="AR86" s="2070"/>
      <c r="AS86" s="2070"/>
      <c r="AT86" s="2070"/>
      <c r="AU86" s="2070"/>
      <c r="AV86" s="2070"/>
      <c r="AW86" s="2070"/>
      <c r="AX86" s="2070"/>
      <c r="AY86" s="2070"/>
      <c r="AZ86" s="2070"/>
      <c r="BA86" s="2070"/>
      <c r="BB86" s="2070"/>
      <c r="BC86" s="2070"/>
      <c r="BD86" s="2070"/>
      <c r="BE86" s="2070"/>
      <c r="BF86" s="2070"/>
      <c r="BG86" s="2070"/>
      <c r="BH86" s="2070"/>
      <c r="BI86" s="2070"/>
      <c r="BJ86" s="2070"/>
      <c r="BK86" s="2070"/>
      <c r="BL86" s="2070"/>
      <c r="BM86" s="2070"/>
      <c r="BN86" s="2070"/>
      <c r="BO86" s="2070"/>
      <c r="BP86" s="2070"/>
      <c r="BQ86" s="2070"/>
      <c r="BR86" s="2070"/>
      <c r="BS86" s="2070"/>
      <c r="BT86" s="2070"/>
      <c r="BU86" s="2070"/>
      <c r="BV86" s="2070"/>
      <c r="BW86" s="2070"/>
      <c r="BX86" s="2070"/>
      <c r="BY86" s="2070"/>
      <c r="BZ86" s="2070"/>
      <c r="CA86" s="2070"/>
      <c r="CB86" s="4037"/>
      <c r="CC86" s="4037"/>
      <c r="CD86" s="4037"/>
      <c r="CE86" s="4037"/>
      <c r="CF86" s="4037"/>
      <c r="CG86" s="2070"/>
      <c r="CH86" s="2195"/>
    </row>
    <row r="87" spans="1:86" s="24" customFormat="1" ht="30" customHeight="1">
      <c r="B87" s="2194"/>
      <c r="C87" s="696"/>
      <c r="D87" s="2070"/>
      <c r="E87" s="648"/>
      <c r="F87" s="2214"/>
      <c r="G87" s="2168"/>
      <c r="H87" s="2168"/>
      <c r="I87" s="2168"/>
      <c r="J87" s="2169"/>
      <c r="K87" s="2169"/>
      <c r="L87" s="2169"/>
      <c r="M87" s="2169"/>
      <c r="N87" s="2169"/>
      <c r="O87" s="2169"/>
      <c r="P87" s="2169"/>
      <c r="Q87" s="2169"/>
      <c r="R87" s="644"/>
      <c r="S87" s="696"/>
      <c r="T87" s="696"/>
      <c r="U87" s="2168"/>
      <c r="V87" s="2168"/>
      <c r="W87" s="2168"/>
      <c r="X87" s="2168"/>
      <c r="Y87" s="2169"/>
      <c r="Z87" s="2169"/>
      <c r="AA87" s="2169"/>
      <c r="AB87" s="2169"/>
      <c r="AC87" s="2169"/>
      <c r="AD87" s="2169"/>
      <c r="AE87" s="2169"/>
      <c r="AF87" s="2169"/>
      <c r="AG87" s="2070"/>
      <c r="AH87" s="2070"/>
      <c r="AI87" s="2070"/>
      <c r="AJ87" s="2070"/>
      <c r="AK87" s="2070"/>
      <c r="AL87" s="2070"/>
      <c r="AM87" s="2070"/>
      <c r="AN87" s="2070"/>
      <c r="AO87" s="2070"/>
      <c r="AP87" s="2070"/>
      <c r="AQ87" s="2070"/>
      <c r="AR87" s="2070"/>
      <c r="AS87" s="2070"/>
      <c r="AT87" s="2070"/>
      <c r="AU87" s="2070"/>
      <c r="AV87" s="2070"/>
      <c r="AW87" s="2070"/>
      <c r="AX87" s="2070"/>
      <c r="AY87" s="2070"/>
      <c r="AZ87" s="2070"/>
      <c r="BA87" s="2070"/>
      <c r="BB87" s="2070"/>
      <c r="BC87" s="2070"/>
      <c r="BD87" s="2070"/>
      <c r="BE87" s="2070"/>
      <c r="BF87" s="2070"/>
      <c r="BG87" s="2070"/>
      <c r="BH87" s="2070"/>
      <c r="BI87" s="2070"/>
      <c r="BJ87" s="2070"/>
      <c r="BK87" s="2070"/>
      <c r="BL87" s="2070"/>
      <c r="BM87" s="2070"/>
      <c r="BN87" s="2070"/>
      <c r="BO87" s="2070"/>
      <c r="BP87" s="2070"/>
      <c r="BQ87" s="2070"/>
      <c r="BR87" s="2070"/>
      <c r="BS87" s="2070"/>
      <c r="BT87" s="2070"/>
      <c r="BU87" s="2070"/>
      <c r="BV87" s="2070"/>
      <c r="BW87" s="2070"/>
      <c r="BX87" s="2070"/>
      <c r="BY87" s="2070"/>
      <c r="BZ87" s="2070"/>
      <c r="CA87" s="2070"/>
      <c r="CB87" s="4037"/>
      <c r="CC87" s="4037"/>
      <c r="CD87" s="4037"/>
      <c r="CE87" s="4037"/>
      <c r="CF87" s="4037"/>
      <c r="CG87" s="2070"/>
      <c r="CH87" s="2195"/>
    </row>
    <row r="88" spans="1:86" s="24" customFormat="1" ht="30" customHeight="1">
      <c r="B88" s="2194"/>
      <c r="C88" s="2070"/>
      <c r="D88" s="2070"/>
      <c r="E88" s="2070"/>
      <c r="F88" s="2070"/>
      <c r="G88" s="2070"/>
      <c r="H88" s="2070"/>
      <c r="I88" s="2070"/>
      <c r="J88" s="2070"/>
      <c r="K88" s="2070"/>
      <c r="L88" s="2070"/>
      <c r="M88" s="2070"/>
      <c r="N88" s="2070"/>
      <c r="O88" s="2070"/>
      <c r="P88" s="2070"/>
      <c r="Q88" s="2070"/>
      <c r="R88" s="2070"/>
      <c r="S88" s="2070"/>
      <c r="T88" s="2070"/>
      <c r="U88" s="2070"/>
      <c r="V88" s="2070"/>
      <c r="W88" s="2070"/>
      <c r="X88" s="2070"/>
      <c r="Y88" s="2070"/>
      <c r="Z88" s="2070"/>
      <c r="AA88" s="2070"/>
      <c r="AB88" s="2070"/>
      <c r="AC88" s="2070"/>
      <c r="AD88" s="2070"/>
      <c r="AE88" s="2070"/>
      <c r="AF88" s="2070"/>
      <c r="AG88" s="2070"/>
      <c r="AH88" s="2070"/>
      <c r="AI88" s="641"/>
      <c r="AJ88" s="641"/>
      <c r="AK88" s="641"/>
      <c r="AL88" s="641"/>
      <c r="AM88" s="641"/>
      <c r="AN88" s="641"/>
      <c r="AO88" s="641"/>
      <c r="AP88" s="641"/>
      <c r="AQ88" s="641"/>
      <c r="AR88" s="641"/>
      <c r="AS88" s="2070"/>
      <c r="AT88" s="2070"/>
      <c r="AU88" s="2070"/>
      <c r="AV88" s="641"/>
      <c r="AW88" s="641"/>
      <c r="AX88" s="641"/>
      <c r="AY88" s="641"/>
      <c r="AZ88" s="641"/>
      <c r="BA88" s="641"/>
      <c r="BB88" s="2070"/>
      <c r="BC88" s="2070"/>
      <c r="BD88" s="2070"/>
      <c r="BE88" s="2070"/>
      <c r="BF88" s="2070"/>
      <c r="BG88" s="2070"/>
      <c r="BH88" s="2070"/>
      <c r="BI88" s="2070"/>
      <c r="BJ88" s="2070"/>
      <c r="BK88" s="2070"/>
      <c r="BL88" s="2070"/>
      <c r="BM88" s="2070"/>
      <c r="BN88" s="2070"/>
      <c r="BO88" s="2070"/>
      <c r="BP88" s="2070"/>
      <c r="BQ88" s="2070"/>
      <c r="BR88" s="2070"/>
      <c r="BS88" s="2070"/>
      <c r="BT88" s="2070"/>
      <c r="BU88" s="2070"/>
      <c r="BV88" s="2070"/>
      <c r="BW88" s="2070"/>
      <c r="BX88" s="2070"/>
      <c r="BY88" s="2070"/>
      <c r="BZ88" s="2070"/>
      <c r="CA88" s="2070"/>
      <c r="CB88" s="2070"/>
      <c r="CC88" s="2070"/>
      <c r="CD88" s="2070"/>
      <c r="CE88" s="2070"/>
      <c r="CF88" s="2070"/>
      <c r="CG88" s="643"/>
      <c r="CH88" s="2195"/>
    </row>
    <row r="89" spans="1:86" s="24" customFormat="1" ht="30" customHeight="1">
      <c r="B89" s="2194"/>
      <c r="C89" s="2070"/>
      <c r="D89" s="643"/>
      <c r="E89" s="643"/>
      <c r="F89" s="636"/>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1"/>
      <c r="AK89" s="1823"/>
      <c r="AL89" s="1823"/>
      <c r="AM89" s="1823"/>
      <c r="AN89" s="2124"/>
      <c r="AO89" s="2124"/>
      <c r="AP89" s="2124"/>
      <c r="AQ89" s="641"/>
      <c r="AR89" s="641"/>
      <c r="AS89" s="641"/>
      <c r="AT89" s="2070"/>
      <c r="AU89" s="2070"/>
      <c r="AV89" s="2070"/>
      <c r="AW89" s="2070"/>
      <c r="AX89" s="2070"/>
      <c r="AY89" s="2070"/>
      <c r="AZ89" s="2070"/>
      <c r="BA89" s="2070"/>
      <c r="BB89" s="2070"/>
      <c r="BC89" s="2070"/>
      <c r="BD89" s="2070"/>
      <c r="BE89" s="2070"/>
      <c r="BF89" s="2070"/>
      <c r="BG89" s="2070"/>
      <c r="BH89" s="2070"/>
      <c r="BI89" s="2070"/>
      <c r="BJ89" s="2070"/>
      <c r="BK89" s="2070"/>
      <c r="BL89" s="2070"/>
      <c r="BM89" s="2070"/>
      <c r="BN89" s="2070"/>
      <c r="BO89" s="2070"/>
      <c r="BP89" s="2070"/>
      <c r="BQ89" s="2070"/>
      <c r="BR89" s="2070"/>
      <c r="BS89" s="2070"/>
      <c r="BT89" s="2070"/>
      <c r="BU89" s="2070"/>
      <c r="BV89" s="2070"/>
      <c r="BW89" s="2070"/>
      <c r="BX89" s="2070"/>
      <c r="BY89" s="2070"/>
      <c r="BZ89" s="2070"/>
      <c r="CA89" s="641"/>
      <c r="CB89" s="641"/>
      <c r="CC89" s="641"/>
      <c r="CD89" s="641"/>
      <c r="CE89" s="641"/>
      <c r="CF89" s="641"/>
      <c r="CG89" s="2070"/>
      <c r="CH89" s="2195"/>
    </row>
    <row r="90" spans="1:86" s="24" customFormat="1" ht="30" customHeight="1">
      <c r="B90" s="2194"/>
      <c r="C90" s="2070"/>
      <c r="D90" s="643"/>
      <c r="E90" s="643"/>
      <c r="F90" s="636"/>
      <c r="G90" s="643"/>
      <c r="H90" s="643"/>
      <c r="I90" s="643"/>
      <c r="J90" s="643"/>
      <c r="K90" s="643"/>
      <c r="L90" s="643"/>
      <c r="M90" s="643"/>
      <c r="N90" s="643"/>
      <c r="O90" s="643"/>
      <c r="P90" s="643"/>
      <c r="Q90" s="643"/>
      <c r="R90" s="643"/>
      <c r="S90" s="643"/>
      <c r="T90" s="643"/>
      <c r="U90" s="643"/>
      <c r="V90" s="643"/>
      <c r="W90" s="643"/>
      <c r="X90" s="643"/>
      <c r="Y90" s="643"/>
      <c r="Z90" s="643"/>
      <c r="AA90" s="643"/>
      <c r="AB90" s="643"/>
      <c r="AC90" s="643"/>
      <c r="AD90" s="643"/>
      <c r="AE90" s="643"/>
      <c r="AF90" s="643"/>
      <c r="AG90" s="643"/>
      <c r="AH90" s="643"/>
      <c r="AI90" s="643"/>
      <c r="AJ90" s="641"/>
      <c r="AK90" s="1823"/>
      <c r="AL90" s="1823"/>
      <c r="AM90" s="1823"/>
      <c r="AN90" s="2124"/>
      <c r="AO90" s="2124"/>
      <c r="AP90" s="2124"/>
      <c r="AQ90" s="641"/>
      <c r="AR90" s="641"/>
      <c r="AS90" s="641"/>
      <c r="AT90" s="2070"/>
      <c r="AU90" s="2070"/>
      <c r="AV90" s="2070"/>
      <c r="AW90" s="2070"/>
      <c r="AX90" s="2070"/>
      <c r="AY90" s="2070"/>
      <c r="AZ90" s="2070"/>
      <c r="BA90" s="2070"/>
      <c r="BB90" s="2070"/>
      <c r="BC90" s="2070"/>
      <c r="BD90" s="2070"/>
      <c r="BE90" s="2070"/>
      <c r="BF90" s="2070"/>
      <c r="BG90" s="2070"/>
      <c r="BH90" s="2070"/>
      <c r="BI90" s="2070"/>
      <c r="BJ90" s="2070"/>
      <c r="BK90" s="2070"/>
      <c r="BL90" s="2070"/>
      <c r="BM90" s="2070"/>
      <c r="BN90" s="2070"/>
      <c r="BO90" s="2070"/>
      <c r="BP90" s="2070"/>
      <c r="BQ90" s="2070"/>
      <c r="BR90" s="2070"/>
      <c r="BS90" s="2070"/>
      <c r="BT90" s="2070"/>
      <c r="BU90" s="2070"/>
      <c r="BV90" s="2070"/>
      <c r="BW90" s="2070"/>
      <c r="BX90" s="2070"/>
      <c r="BY90" s="2070"/>
      <c r="BZ90" s="2070"/>
      <c r="CA90" s="641"/>
      <c r="CB90" s="641"/>
      <c r="CC90" s="641"/>
      <c r="CD90" s="641"/>
      <c r="CE90" s="641"/>
      <c r="CF90" s="641"/>
      <c r="CG90" s="2070"/>
      <c r="CH90" s="2195"/>
    </row>
    <row r="91" spans="1:86" s="24" customFormat="1" ht="30" customHeight="1">
      <c r="B91" s="2194"/>
      <c r="C91" s="2070"/>
      <c r="D91" s="2070"/>
      <c r="E91" s="2070"/>
      <c r="F91" s="2070"/>
      <c r="G91" s="2070"/>
      <c r="H91" s="2070"/>
      <c r="I91" s="2070"/>
      <c r="J91" s="2070"/>
      <c r="K91" s="2070"/>
      <c r="L91" s="2070"/>
      <c r="M91" s="2070"/>
      <c r="N91" s="2070"/>
      <c r="O91" s="2070"/>
      <c r="P91" s="2070"/>
      <c r="Q91" s="2070"/>
      <c r="R91" s="2070"/>
      <c r="S91" s="2070"/>
      <c r="T91" s="2070"/>
      <c r="U91" s="2070"/>
      <c r="V91" s="2070"/>
      <c r="W91" s="2070"/>
      <c r="X91" s="2070"/>
      <c r="Y91" s="2070"/>
      <c r="Z91" s="2070"/>
      <c r="AA91" s="2070"/>
      <c r="AB91" s="2070"/>
      <c r="AC91" s="2070"/>
      <c r="AD91" s="2070"/>
      <c r="AE91" s="2070"/>
      <c r="AF91" s="2070"/>
      <c r="AG91" s="2070"/>
      <c r="AH91" s="2070"/>
      <c r="AI91" s="2070"/>
      <c r="AJ91" s="641"/>
      <c r="AK91" s="641"/>
      <c r="AL91" s="641"/>
      <c r="AM91" s="641"/>
      <c r="AN91" s="641"/>
      <c r="AO91" s="641"/>
      <c r="AP91" s="641"/>
      <c r="AQ91" s="2070"/>
      <c r="AR91" s="2070"/>
      <c r="AS91" s="2070"/>
      <c r="AT91" s="2070"/>
      <c r="AU91" s="2070"/>
      <c r="AV91" s="2070"/>
      <c r="AW91" s="2070"/>
      <c r="AX91" s="2070"/>
      <c r="AY91" s="2070"/>
      <c r="AZ91" s="2070"/>
      <c r="BA91" s="2070"/>
      <c r="BB91" s="2070"/>
      <c r="BC91" s="2070"/>
      <c r="BD91" s="2070"/>
      <c r="BE91" s="2070"/>
      <c r="BF91" s="2070"/>
      <c r="BG91" s="2070"/>
      <c r="BH91" s="2070"/>
      <c r="BI91" s="2070"/>
      <c r="BJ91" s="2070"/>
      <c r="BK91" s="2070"/>
      <c r="BL91" s="2070"/>
      <c r="BM91" s="2070"/>
      <c r="BN91" s="2070"/>
      <c r="BO91" s="2070"/>
      <c r="BP91" s="2070"/>
      <c r="BQ91" s="2070"/>
      <c r="BR91" s="2070"/>
      <c r="BS91" s="2070"/>
      <c r="BT91" s="2070"/>
      <c r="BU91" s="2070"/>
      <c r="BV91" s="2070"/>
      <c r="BW91" s="2070"/>
      <c r="BX91" s="2070"/>
      <c r="BY91" s="2070"/>
      <c r="BZ91" s="2070"/>
      <c r="CA91" s="2070"/>
      <c r="CB91" s="2070"/>
      <c r="CC91" s="2070"/>
      <c r="CD91" s="2070"/>
      <c r="CE91" s="2070"/>
      <c r="CF91" s="2070"/>
      <c r="CG91" s="2070"/>
      <c r="CH91" s="2195"/>
    </row>
    <row r="92" spans="1:86" s="24" customFormat="1" ht="30" customHeight="1" thickBot="1">
      <c r="B92" s="613"/>
      <c r="C92" s="226"/>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7"/>
      <c r="CG92" s="228"/>
      <c r="CH92" s="291"/>
    </row>
    <row r="93" spans="1:86" s="115" customFormat="1" ht="30" customHeight="1">
      <c r="A93" s="115">
        <v>21</v>
      </c>
      <c r="C93" s="320"/>
    </row>
    <row r="94" spans="1:86" s="115" customFormat="1" ht="30" customHeight="1">
      <c r="B94" s="3841">
        <v>49</v>
      </c>
      <c r="C94" s="3841"/>
      <c r="D94" s="3841"/>
      <c r="E94" s="3841"/>
      <c r="F94" s="3841"/>
      <c r="G94" s="3841"/>
      <c r="H94" s="3841"/>
      <c r="I94" s="3841"/>
      <c r="J94" s="3841"/>
      <c r="K94" s="3841"/>
      <c r="L94" s="3841"/>
      <c r="M94" s="3841"/>
      <c r="N94" s="3841"/>
      <c r="O94" s="3841"/>
      <c r="P94" s="3841"/>
      <c r="Q94" s="3841"/>
      <c r="R94" s="3841"/>
      <c r="S94" s="3841"/>
      <c r="T94" s="3841"/>
      <c r="U94" s="3841"/>
      <c r="V94" s="3841"/>
      <c r="W94" s="3841"/>
      <c r="X94" s="3841"/>
      <c r="Y94" s="3841"/>
      <c r="Z94" s="3841"/>
      <c r="AA94" s="3841"/>
      <c r="AB94" s="3841"/>
      <c r="AC94" s="3841"/>
      <c r="AD94" s="3841"/>
      <c r="AE94" s="3841"/>
      <c r="AF94" s="3841"/>
      <c r="AG94" s="3841"/>
      <c r="AH94" s="3841"/>
      <c r="AI94" s="3841"/>
      <c r="AJ94" s="3841"/>
      <c r="AK94" s="3841"/>
      <c r="AL94" s="3841"/>
      <c r="AM94" s="3841"/>
      <c r="AN94" s="3841"/>
      <c r="AO94" s="3841"/>
      <c r="AP94" s="3841"/>
      <c r="AQ94" s="3841"/>
      <c r="AR94" s="3841"/>
      <c r="AS94" s="3841"/>
      <c r="AT94" s="3841"/>
      <c r="AU94" s="3841"/>
      <c r="AV94" s="3841"/>
      <c r="AW94" s="3841"/>
      <c r="AX94" s="3841"/>
      <c r="AY94" s="3841"/>
      <c r="AZ94" s="3841"/>
      <c r="BA94" s="3841"/>
      <c r="BB94" s="3841"/>
      <c r="BC94" s="3841"/>
      <c r="BD94" s="3841"/>
      <c r="BE94" s="3841"/>
      <c r="BF94" s="3841"/>
      <c r="BG94" s="3841"/>
      <c r="BH94" s="3841"/>
      <c r="BI94" s="3841"/>
      <c r="BJ94" s="3841"/>
      <c r="BK94" s="3841"/>
      <c r="BL94" s="3841"/>
      <c r="BM94" s="3841"/>
      <c r="BN94" s="3841"/>
      <c r="BO94" s="3841"/>
      <c r="BP94" s="3841"/>
      <c r="BQ94" s="3841"/>
      <c r="BR94" s="3841"/>
      <c r="BS94" s="3841"/>
      <c r="BT94" s="3841"/>
      <c r="BU94" s="3841"/>
      <c r="BV94" s="3841"/>
      <c r="BW94" s="3841"/>
      <c r="BX94" s="3841"/>
      <c r="BY94" s="3841"/>
      <c r="BZ94" s="3841"/>
      <c r="CA94" s="3841"/>
      <c r="CB94" s="3841"/>
      <c r="CC94" s="3841"/>
      <c r="CD94" s="3841"/>
      <c r="CE94" s="3841"/>
      <c r="CF94" s="3841"/>
      <c r="CG94" s="3841"/>
      <c r="CH94" s="3841"/>
    </row>
    <row r="95" spans="1:86" s="115" customFormat="1" ht="30" customHeight="1"/>
  </sheetData>
  <mergeCells count="57">
    <mergeCell ref="S26:BD26"/>
    <mergeCell ref="C3:N4"/>
    <mergeCell ref="O3:Q4"/>
    <mergeCell ref="CD54:CF54"/>
    <mergeCell ref="CB19:CC20"/>
    <mergeCell ref="CD19:CF20"/>
    <mergeCell ref="CB22:CC23"/>
    <mergeCell ref="CD22:CF23"/>
    <mergeCell ref="CB25:CC26"/>
    <mergeCell ref="CD25:CF26"/>
    <mergeCell ref="CD9:CF9"/>
    <mergeCell ref="E36:I36"/>
    <mergeCell ref="D37:E38"/>
    <mergeCell ref="F37:H38"/>
    <mergeCell ref="J37:Q38"/>
    <mergeCell ref="S37:T38"/>
    <mergeCell ref="U37:W38"/>
    <mergeCell ref="CB72:CC73"/>
    <mergeCell ref="CD72:CF73"/>
    <mergeCell ref="CB55:CC56"/>
    <mergeCell ref="CD55:CF56"/>
    <mergeCell ref="CB58:CC59"/>
    <mergeCell ref="CD58:CF59"/>
    <mergeCell ref="CB61:CC62"/>
    <mergeCell ref="CD61:CF62"/>
    <mergeCell ref="Y37:AF38"/>
    <mergeCell ref="CB86:CC87"/>
    <mergeCell ref="CD86:CF87"/>
    <mergeCell ref="B94:CH94"/>
    <mergeCell ref="CB10:CC11"/>
    <mergeCell ref="CB13:CC14"/>
    <mergeCell ref="CB16:CC17"/>
    <mergeCell ref="CB77:CC78"/>
    <mergeCell ref="CD77:CF78"/>
    <mergeCell ref="CB80:CC81"/>
    <mergeCell ref="CD80:CF81"/>
    <mergeCell ref="CB83:CC84"/>
    <mergeCell ref="CD83:CF84"/>
    <mergeCell ref="CB64:CC65"/>
    <mergeCell ref="CD64:CF65"/>
    <mergeCell ref="CB69:CC70"/>
    <mergeCell ref="CD69:CF70"/>
    <mergeCell ref="CB28:CC29"/>
    <mergeCell ref="CD28:CF29"/>
    <mergeCell ref="BQ2:BR2"/>
    <mergeCell ref="CE2:CF2"/>
    <mergeCell ref="BP3:BQ3"/>
    <mergeCell ref="BR3:BS3"/>
    <mergeCell ref="BU3:BV3"/>
    <mergeCell ref="BW3:BX3"/>
    <mergeCell ref="BY3:BZ3"/>
    <mergeCell ref="CA3:CB3"/>
    <mergeCell ref="CD3:CE3"/>
    <mergeCell ref="CF3:CG3"/>
    <mergeCell ref="CD10:CF11"/>
    <mergeCell ref="CD13:CF14"/>
    <mergeCell ref="CD16:CF17"/>
  </mergeCells>
  <printOptions horizontalCentered="1" verticalCentered="1"/>
  <pageMargins left="0.23622047244094491" right="0.23622047244094491" top="0.23622047244094491" bottom="0.23622047244094491" header="0" footer="0"/>
  <pageSetup paperSize="9" scale="28" orientation="portrait" r:id="rId1"/>
  <headerFooter alignWithMargins="0"/>
  <rowBreaks count="1" manualBreakCount="1">
    <brk id="94" max="85"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tabColor rgb="FF92D050"/>
  </sheetPr>
  <dimension ref="A1:AD137"/>
  <sheetViews>
    <sheetView showGridLines="0" view="pageBreakPreview" topLeftCell="A16" zoomScale="50" zoomScaleNormal="40" zoomScaleSheetLayoutView="50" workbookViewId="0">
      <selection activeCell="A83" sqref="A83:AC83"/>
    </sheetView>
  </sheetViews>
  <sheetFormatPr defaultRowHeight="15"/>
  <cols>
    <col min="1" max="1" width="7.44140625" style="98" customWidth="1"/>
    <col min="2" max="2" width="11.33203125" style="98" customWidth="1"/>
    <col min="3" max="4" width="6" style="98" customWidth="1"/>
    <col min="5" max="6" width="8.109375" style="98" customWidth="1"/>
    <col min="7" max="8" width="7.44140625" style="98" customWidth="1"/>
    <col min="9" max="10" width="6" style="98" customWidth="1"/>
    <col min="11" max="12" width="8.109375" style="98" customWidth="1"/>
    <col min="13" max="13" width="12.5546875" style="98" customWidth="1"/>
    <col min="14" max="14" width="9.109375" style="98"/>
    <col min="15" max="15" width="15.33203125" style="98" customWidth="1"/>
    <col min="16" max="19" width="11.33203125" style="98" customWidth="1"/>
    <col min="20" max="20" width="3.5546875" style="98" customWidth="1"/>
    <col min="21" max="21" width="12.5546875" style="98" customWidth="1"/>
    <col min="22" max="22" width="9.109375" style="98"/>
    <col min="23" max="23" width="3.5546875" style="98" customWidth="1"/>
    <col min="24" max="25" width="9.109375" style="98"/>
    <col min="26" max="28" width="12.5546875" style="98" customWidth="1"/>
    <col min="29" max="29" width="4.88671875" style="98" customWidth="1"/>
    <col min="30" max="262" width="9.109375" style="98"/>
    <col min="263" max="263" width="7.44140625" style="98" customWidth="1"/>
    <col min="264" max="264" width="11.33203125" style="98" customWidth="1"/>
    <col min="265" max="265" width="12.5546875" style="98" customWidth="1"/>
    <col min="266" max="266" width="29.33203125" style="98" customWidth="1"/>
    <col min="267" max="267" width="7.44140625" style="98" customWidth="1"/>
    <col min="268" max="268" width="12.33203125" style="98" customWidth="1"/>
    <col min="269" max="269" width="11.33203125" style="98" customWidth="1"/>
    <col min="270" max="270" width="12.5546875" style="98" customWidth="1"/>
    <col min="271" max="271" width="9.109375" style="98"/>
    <col min="272" max="272" width="15.33203125" style="98" customWidth="1"/>
    <col min="273" max="276" width="11.33203125" style="98" customWidth="1"/>
    <col min="277" max="277" width="3.5546875" style="98" customWidth="1"/>
    <col min="278" max="278" width="12.5546875" style="98" customWidth="1"/>
    <col min="279" max="279" width="9.109375" style="98"/>
    <col min="280" max="280" width="3.5546875" style="98" customWidth="1"/>
    <col min="281" max="281" width="9.109375" style="98"/>
    <col min="282" max="284" width="12.5546875" style="98" customWidth="1"/>
    <col min="285" max="285" width="4.88671875" style="98" customWidth="1"/>
    <col min="286" max="518" width="9.109375" style="98"/>
    <col min="519" max="519" width="7.44140625" style="98" customWidth="1"/>
    <col min="520" max="520" width="11.33203125" style="98" customWidth="1"/>
    <col min="521" max="521" width="12.5546875" style="98" customWidth="1"/>
    <col min="522" max="522" width="29.33203125" style="98" customWidth="1"/>
    <col min="523" max="523" width="7.44140625" style="98" customWidth="1"/>
    <col min="524" max="524" width="12.33203125" style="98" customWidth="1"/>
    <col min="525" max="525" width="11.33203125" style="98" customWidth="1"/>
    <col min="526" max="526" width="12.5546875" style="98" customWidth="1"/>
    <col min="527" max="527" width="9.109375" style="98"/>
    <col min="528" max="528" width="15.33203125" style="98" customWidth="1"/>
    <col min="529" max="532" width="11.33203125" style="98" customWidth="1"/>
    <col min="533" max="533" width="3.5546875" style="98" customWidth="1"/>
    <col min="534" max="534" width="12.5546875" style="98" customWidth="1"/>
    <col min="535" max="535" width="9.109375" style="98"/>
    <col min="536" max="536" width="3.5546875" style="98" customWidth="1"/>
    <col min="537" max="537" width="9.109375" style="98"/>
    <col min="538" max="540" width="12.5546875" style="98" customWidth="1"/>
    <col min="541" max="541" width="4.88671875" style="98" customWidth="1"/>
    <col min="542" max="774" width="9.109375" style="98"/>
    <col min="775" max="775" width="7.44140625" style="98" customWidth="1"/>
    <col min="776" max="776" width="11.33203125" style="98" customWidth="1"/>
    <col min="777" max="777" width="12.5546875" style="98" customWidth="1"/>
    <col min="778" max="778" width="29.33203125" style="98" customWidth="1"/>
    <col min="779" max="779" width="7.44140625" style="98" customWidth="1"/>
    <col min="780" max="780" width="12.33203125" style="98" customWidth="1"/>
    <col min="781" max="781" width="11.33203125" style="98" customWidth="1"/>
    <col min="782" max="782" width="12.5546875" style="98" customWidth="1"/>
    <col min="783" max="783" width="9.109375" style="98"/>
    <col min="784" max="784" width="15.33203125" style="98" customWidth="1"/>
    <col min="785" max="788" width="11.33203125" style="98" customWidth="1"/>
    <col min="789" max="789" width="3.5546875" style="98" customWidth="1"/>
    <col min="790" max="790" width="12.5546875" style="98" customWidth="1"/>
    <col min="791" max="791" width="9.109375" style="98"/>
    <col min="792" max="792" width="3.5546875" style="98" customWidth="1"/>
    <col min="793" max="793" width="9.109375" style="98"/>
    <col min="794" max="796" width="12.5546875" style="98" customWidth="1"/>
    <col min="797" max="797" width="4.88671875" style="98" customWidth="1"/>
    <col min="798" max="1030" width="9.109375" style="98"/>
    <col min="1031" max="1031" width="7.44140625" style="98" customWidth="1"/>
    <col min="1032" max="1032" width="11.33203125" style="98" customWidth="1"/>
    <col min="1033" max="1033" width="12.5546875" style="98" customWidth="1"/>
    <col min="1034" max="1034" width="29.33203125" style="98" customWidth="1"/>
    <col min="1035" max="1035" width="7.44140625" style="98" customWidth="1"/>
    <col min="1036" max="1036" width="12.33203125" style="98" customWidth="1"/>
    <col min="1037" max="1037" width="11.33203125" style="98" customWidth="1"/>
    <col min="1038" max="1038" width="12.5546875" style="98" customWidth="1"/>
    <col min="1039" max="1039" width="9.109375" style="98"/>
    <col min="1040" max="1040" width="15.33203125" style="98" customWidth="1"/>
    <col min="1041" max="1044" width="11.33203125" style="98" customWidth="1"/>
    <col min="1045" max="1045" width="3.5546875" style="98" customWidth="1"/>
    <col min="1046" max="1046" width="12.5546875" style="98" customWidth="1"/>
    <col min="1047" max="1047" width="9.109375" style="98"/>
    <col min="1048" max="1048" width="3.5546875" style="98" customWidth="1"/>
    <col min="1049" max="1049" width="9.109375" style="98"/>
    <col min="1050" max="1052" width="12.5546875" style="98" customWidth="1"/>
    <col min="1053" max="1053" width="4.88671875" style="98" customWidth="1"/>
    <col min="1054" max="1286" width="9.109375" style="98"/>
    <col min="1287" max="1287" width="7.44140625" style="98" customWidth="1"/>
    <col min="1288" max="1288" width="11.33203125" style="98" customWidth="1"/>
    <col min="1289" max="1289" width="12.5546875" style="98" customWidth="1"/>
    <col min="1290" max="1290" width="29.33203125" style="98" customWidth="1"/>
    <col min="1291" max="1291" width="7.44140625" style="98" customWidth="1"/>
    <col min="1292" max="1292" width="12.33203125" style="98" customWidth="1"/>
    <col min="1293" max="1293" width="11.33203125" style="98" customWidth="1"/>
    <col min="1294" max="1294" width="12.5546875" style="98" customWidth="1"/>
    <col min="1295" max="1295" width="9.109375" style="98"/>
    <col min="1296" max="1296" width="15.33203125" style="98" customWidth="1"/>
    <col min="1297" max="1300" width="11.33203125" style="98" customWidth="1"/>
    <col min="1301" max="1301" width="3.5546875" style="98" customWidth="1"/>
    <col min="1302" max="1302" width="12.5546875" style="98" customWidth="1"/>
    <col min="1303" max="1303" width="9.109375" style="98"/>
    <col min="1304" max="1304" width="3.5546875" style="98" customWidth="1"/>
    <col min="1305" max="1305" width="9.109375" style="98"/>
    <col min="1306" max="1308" width="12.5546875" style="98" customWidth="1"/>
    <col min="1309" max="1309" width="4.88671875" style="98" customWidth="1"/>
    <col min="1310" max="1542" width="9.109375" style="98"/>
    <col min="1543" max="1543" width="7.44140625" style="98" customWidth="1"/>
    <col min="1544" max="1544" width="11.33203125" style="98" customWidth="1"/>
    <col min="1545" max="1545" width="12.5546875" style="98" customWidth="1"/>
    <col min="1546" max="1546" width="29.33203125" style="98" customWidth="1"/>
    <col min="1547" max="1547" width="7.44140625" style="98" customWidth="1"/>
    <col min="1548" max="1548" width="12.33203125" style="98" customWidth="1"/>
    <col min="1549" max="1549" width="11.33203125" style="98" customWidth="1"/>
    <col min="1550" max="1550" width="12.5546875" style="98" customWidth="1"/>
    <col min="1551" max="1551" width="9.109375" style="98"/>
    <col min="1552" max="1552" width="15.33203125" style="98" customWidth="1"/>
    <col min="1553" max="1556" width="11.33203125" style="98" customWidth="1"/>
    <col min="1557" max="1557" width="3.5546875" style="98" customWidth="1"/>
    <col min="1558" max="1558" width="12.5546875" style="98" customWidth="1"/>
    <col min="1559" max="1559" width="9.109375" style="98"/>
    <col min="1560" max="1560" width="3.5546875" style="98" customWidth="1"/>
    <col min="1561" max="1561" width="9.109375" style="98"/>
    <col min="1562" max="1564" width="12.5546875" style="98" customWidth="1"/>
    <col min="1565" max="1565" width="4.88671875" style="98" customWidth="1"/>
    <col min="1566" max="1798" width="9.109375" style="98"/>
    <col min="1799" max="1799" width="7.44140625" style="98" customWidth="1"/>
    <col min="1800" max="1800" width="11.33203125" style="98" customWidth="1"/>
    <col min="1801" max="1801" width="12.5546875" style="98" customWidth="1"/>
    <col min="1802" max="1802" width="29.33203125" style="98" customWidth="1"/>
    <col min="1803" max="1803" width="7.44140625" style="98" customWidth="1"/>
    <col min="1804" max="1804" width="12.33203125" style="98" customWidth="1"/>
    <col min="1805" max="1805" width="11.33203125" style="98" customWidth="1"/>
    <col min="1806" max="1806" width="12.5546875" style="98" customWidth="1"/>
    <col min="1807" max="1807" width="9.109375" style="98"/>
    <col min="1808" max="1808" width="15.33203125" style="98" customWidth="1"/>
    <col min="1809" max="1812" width="11.33203125" style="98" customWidth="1"/>
    <col min="1813" max="1813" width="3.5546875" style="98" customWidth="1"/>
    <col min="1814" max="1814" width="12.5546875" style="98" customWidth="1"/>
    <col min="1815" max="1815" width="9.109375" style="98"/>
    <col min="1816" max="1816" width="3.5546875" style="98" customWidth="1"/>
    <col min="1817" max="1817" width="9.109375" style="98"/>
    <col min="1818" max="1820" width="12.5546875" style="98" customWidth="1"/>
    <col min="1821" max="1821" width="4.88671875" style="98" customWidth="1"/>
    <col min="1822" max="2054" width="9.109375" style="98"/>
    <col min="2055" max="2055" width="7.44140625" style="98" customWidth="1"/>
    <col min="2056" max="2056" width="11.33203125" style="98" customWidth="1"/>
    <col min="2057" max="2057" width="12.5546875" style="98" customWidth="1"/>
    <col min="2058" max="2058" width="29.33203125" style="98" customWidth="1"/>
    <col min="2059" max="2059" width="7.44140625" style="98" customWidth="1"/>
    <col min="2060" max="2060" width="12.33203125" style="98" customWidth="1"/>
    <col min="2061" max="2061" width="11.33203125" style="98" customWidth="1"/>
    <col min="2062" max="2062" width="12.5546875" style="98" customWidth="1"/>
    <col min="2063" max="2063" width="9.109375" style="98"/>
    <col min="2064" max="2064" width="15.33203125" style="98" customWidth="1"/>
    <col min="2065" max="2068" width="11.33203125" style="98" customWidth="1"/>
    <col min="2069" max="2069" width="3.5546875" style="98" customWidth="1"/>
    <col min="2070" max="2070" width="12.5546875" style="98" customWidth="1"/>
    <col min="2071" max="2071" width="9.109375" style="98"/>
    <col min="2072" max="2072" width="3.5546875" style="98" customWidth="1"/>
    <col min="2073" max="2073" width="9.109375" style="98"/>
    <col min="2074" max="2076" width="12.5546875" style="98" customWidth="1"/>
    <col min="2077" max="2077" width="4.88671875" style="98" customWidth="1"/>
    <col min="2078" max="2310" width="9.109375" style="98"/>
    <col min="2311" max="2311" width="7.44140625" style="98" customWidth="1"/>
    <col min="2312" max="2312" width="11.33203125" style="98" customWidth="1"/>
    <col min="2313" max="2313" width="12.5546875" style="98" customWidth="1"/>
    <col min="2314" max="2314" width="29.33203125" style="98" customWidth="1"/>
    <col min="2315" max="2315" width="7.44140625" style="98" customWidth="1"/>
    <col min="2316" max="2316" width="12.33203125" style="98" customWidth="1"/>
    <col min="2317" max="2317" width="11.33203125" style="98" customWidth="1"/>
    <col min="2318" max="2318" width="12.5546875" style="98" customWidth="1"/>
    <col min="2319" max="2319" width="9.109375" style="98"/>
    <col min="2320" max="2320" width="15.33203125" style="98" customWidth="1"/>
    <col min="2321" max="2324" width="11.33203125" style="98" customWidth="1"/>
    <col min="2325" max="2325" width="3.5546875" style="98" customWidth="1"/>
    <col min="2326" max="2326" width="12.5546875" style="98" customWidth="1"/>
    <col min="2327" max="2327" width="9.109375" style="98"/>
    <col min="2328" max="2328" width="3.5546875" style="98" customWidth="1"/>
    <col min="2329" max="2329" width="9.109375" style="98"/>
    <col min="2330" max="2332" width="12.5546875" style="98" customWidth="1"/>
    <col min="2333" max="2333" width="4.88671875" style="98" customWidth="1"/>
    <col min="2334" max="2566" width="9.109375" style="98"/>
    <col min="2567" max="2567" width="7.44140625" style="98" customWidth="1"/>
    <col min="2568" max="2568" width="11.33203125" style="98" customWidth="1"/>
    <col min="2569" max="2569" width="12.5546875" style="98" customWidth="1"/>
    <col min="2570" max="2570" width="29.33203125" style="98" customWidth="1"/>
    <col min="2571" max="2571" width="7.44140625" style="98" customWidth="1"/>
    <col min="2572" max="2572" width="12.33203125" style="98" customWidth="1"/>
    <col min="2573" max="2573" width="11.33203125" style="98" customWidth="1"/>
    <col min="2574" max="2574" width="12.5546875" style="98" customWidth="1"/>
    <col min="2575" max="2575" width="9.109375" style="98"/>
    <col min="2576" max="2576" width="15.33203125" style="98" customWidth="1"/>
    <col min="2577" max="2580" width="11.33203125" style="98" customWidth="1"/>
    <col min="2581" max="2581" width="3.5546875" style="98" customWidth="1"/>
    <col min="2582" max="2582" width="12.5546875" style="98" customWidth="1"/>
    <col min="2583" max="2583" width="9.109375" style="98"/>
    <col min="2584" max="2584" width="3.5546875" style="98" customWidth="1"/>
    <col min="2585" max="2585" width="9.109375" style="98"/>
    <col min="2586" max="2588" width="12.5546875" style="98" customWidth="1"/>
    <col min="2589" max="2589" width="4.88671875" style="98" customWidth="1"/>
    <col min="2590" max="2822" width="9.109375" style="98"/>
    <col min="2823" max="2823" width="7.44140625" style="98" customWidth="1"/>
    <col min="2824" max="2824" width="11.33203125" style="98" customWidth="1"/>
    <col min="2825" max="2825" width="12.5546875" style="98" customWidth="1"/>
    <col min="2826" max="2826" width="29.33203125" style="98" customWidth="1"/>
    <col min="2827" max="2827" width="7.44140625" style="98" customWidth="1"/>
    <col min="2828" max="2828" width="12.33203125" style="98" customWidth="1"/>
    <col min="2829" max="2829" width="11.33203125" style="98" customWidth="1"/>
    <col min="2830" max="2830" width="12.5546875" style="98" customWidth="1"/>
    <col min="2831" max="2831" width="9.109375" style="98"/>
    <col min="2832" max="2832" width="15.33203125" style="98" customWidth="1"/>
    <col min="2833" max="2836" width="11.33203125" style="98" customWidth="1"/>
    <col min="2837" max="2837" width="3.5546875" style="98" customWidth="1"/>
    <col min="2838" max="2838" width="12.5546875" style="98" customWidth="1"/>
    <col min="2839" max="2839" width="9.109375" style="98"/>
    <col min="2840" max="2840" width="3.5546875" style="98" customWidth="1"/>
    <col min="2841" max="2841" width="9.109375" style="98"/>
    <col min="2842" max="2844" width="12.5546875" style="98" customWidth="1"/>
    <col min="2845" max="2845" width="4.88671875" style="98" customWidth="1"/>
    <col min="2846" max="3078" width="9.109375" style="98"/>
    <col min="3079" max="3079" width="7.44140625" style="98" customWidth="1"/>
    <col min="3080" max="3080" width="11.33203125" style="98" customWidth="1"/>
    <col min="3081" max="3081" width="12.5546875" style="98" customWidth="1"/>
    <col min="3082" max="3082" width="29.33203125" style="98" customWidth="1"/>
    <col min="3083" max="3083" width="7.44140625" style="98" customWidth="1"/>
    <col min="3084" max="3084" width="12.33203125" style="98" customWidth="1"/>
    <col min="3085" max="3085" width="11.33203125" style="98" customWidth="1"/>
    <col min="3086" max="3086" width="12.5546875" style="98" customWidth="1"/>
    <col min="3087" max="3087" width="9.109375" style="98"/>
    <col min="3088" max="3088" width="15.33203125" style="98" customWidth="1"/>
    <col min="3089" max="3092" width="11.33203125" style="98" customWidth="1"/>
    <col min="3093" max="3093" width="3.5546875" style="98" customWidth="1"/>
    <col min="3094" max="3094" width="12.5546875" style="98" customWidth="1"/>
    <col min="3095" max="3095" width="9.109375" style="98"/>
    <col min="3096" max="3096" width="3.5546875" style="98" customWidth="1"/>
    <col min="3097" max="3097" width="9.109375" style="98"/>
    <col min="3098" max="3100" width="12.5546875" style="98" customWidth="1"/>
    <col min="3101" max="3101" width="4.88671875" style="98" customWidth="1"/>
    <col min="3102" max="3334" width="9.109375" style="98"/>
    <col min="3335" max="3335" width="7.44140625" style="98" customWidth="1"/>
    <col min="3336" max="3336" width="11.33203125" style="98" customWidth="1"/>
    <col min="3337" max="3337" width="12.5546875" style="98" customWidth="1"/>
    <col min="3338" max="3338" width="29.33203125" style="98" customWidth="1"/>
    <col min="3339" max="3339" width="7.44140625" style="98" customWidth="1"/>
    <col min="3340" max="3340" width="12.33203125" style="98" customWidth="1"/>
    <col min="3341" max="3341" width="11.33203125" style="98" customWidth="1"/>
    <col min="3342" max="3342" width="12.5546875" style="98" customWidth="1"/>
    <col min="3343" max="3343" width="9.109375" style="98"/>
    <col min="3344" max="3344" width="15.33203125" style="98" customWidth="1"/>
    <col min="3345" max="3348" width="11.33203125" style="98" customWidth="1"/>
    <col min="3349" max="3349" width="3.5546875" style="98" customWidth="1"/>
    <col min="3350" max="3350" width="12.5546875" style="98" customWidth="1"/>
    <col min="3351" max="3351" width="9.109375" style="98"/>
    <col min="3352" max="3352" width="3.5546875" style="98" customWidth="1"/>
    <col min="3353" max="3353" width="9.109375" style="98"/>
    <col min="3354" max="3356" width="12.5546875" style="98" customWidth="1"/>
    <col min="3357" max="3357" width="4.88671875" style="98" customWidth="1"/>
    <col min="3358" max="3590" width="9.109375" style="98"/>
    <col min="3591" max="3591" width="7.44140625" style="98" customWidth="1"/>
    <col min="3592" max="3592" width="11.33203125" style="98" customWidth="1"/>
    <col min="3593" max="3593" width="12.5546875" style="98" customWidth="1"/>
    <col min="3594" max="3594" width="29.33203125" style="98" customWidth="1"/>
    <col min="3595" max="3595" width="7.44140625" style="98" customWidth="1"/>
    <col min="3596" max="3596" width="12.33203125" style="98" customWidth="1"/>
    <col min="3597" max="3597" width="11.33203125" style="98" customWidth="1"/>
    <col min="3598" max="3598" width="12.5546875" style="98" customWidth="1"/>
    <col min="3599" max="3599" width="9.109375" style="98"/>
    <col min="3600" max="3600" width="15.33203125" style="98" customWidth="1"/>
    <col min="3601" max="3604" width="11.33203125" style="98" customWidth="1"/>
    <col min="3605" max="3605" width="3.5546875" style="98" customWidth="1"/>
    <col min="3606" max="3606" width="12.5546875" style="98" customWidth="1"/>
    <col min="3607" max="3607" width="9.109375" style="98"/>
    <col min="3608" max="3608" width="3.5546875" style="98" customWidth="1"/>
    <col min="3609" max="3609" width="9.109375" style="98"/>
    <col min="3610" max="3612" width="12.5546875" style="98" customWidth="1"/>
    <col min="3613" max="3613" width="4.88671875" style="98" customWidth="1"/>
    <col min="3614" max="3846" width="9.109375" style="98"/>
    <col min="3847" max="3847" width="7.44140625" style="98" customWidth="1"/>
    <col min="3848" max="3848" width="11.33203125" style="98" customWidth="1"/>
    <col min="3849" max="3849" width="12.5546875" style="98" customWidth="1"/>
    <col min="3850" max="3850" width="29.33203125" style="98" customWidth="1"/>
    <col min="3851" max="3851" width="7.44140625" style="98" customWidth="1"/>
    <col min="3852" max="3852" width="12.33203125" style="98" customWidth="1"/>
    <col min="3853" max="3853" width="11.33203125" style="98" customWidth="1"/>
    <col min="3854" max="3854" width="12.5546875" style="98" customWidth="1"/>
    <col min="3855" max="3855" width="9.109375" style="98"/>
    <col min="3856" max="3856" width="15.33203125" style="98" customWidth="1"/>
    <col min="3857" max="3860" width="11.33203125" style="98" customWidth="1"/>
    <col min="3861" max="3861" width="3.5546875" style="98" customWidth="1"/>
    <col min="3862" max="3862" width="12.5546875" style="98" customWidth="1"/>
    <col min="3863" max="3863" width="9.109375" style="98"/>
    <col min="3864" max="3864" width="3.5546875" style="98" customWidth="1"/>
    <col min="3865" max="3865" width="9.109375" style="98"/>
    <col min="3866" max="3868" width="12.5546875" style="98" customWidth="1"/>
    <col min="3869" max="3869" width="4.88671875" style="98" customWidth="1"/>
    <col min="3870" max="4102" width="9.109375" style="98"/>
    <col min="4103" max="4103" width="7.44140625" style="98" customWidth="1"/>
    <col min="4104" max="4104" width="11.33203125" style="98" customWidth="1"/>
    <col min="4105" max="4105" width="12.5546875" style="98" customWidth="1"/>
    <col min="4106" max="4106" width="29.33203125" style="98" customWidth="1"/>
    <col min="4107" max="4107" width="7.44140625" style="98" customWidth="1"/>
    <col min="4108" max="4108" width="12.33203125" style="98" customWidth="1"/>
    <col min="4109" max="4109" width="11.33203125" style="98" customWidth="1"/>
    <col min="4110" max="4110" width="12.5546875" style="98" customWidth="1"/>
    <col min="4111" max="4111" width="9.109375" style="98"/>
    <col min="4112" max="4112" width="15.33203125" style="98" customWidth="1"/>
    <col min="4113" max="4116" width="11.33203125" style="98" customWidth="1"/>
    <col min="4117" max="4117" width="3.5546875" style="98" customWidth="1"/>
    <col min="4118" max="4118" width="12.5546875" style="98" customWidth="1"/>
    <col min="4119" max="4119" width="9.109375" style="98"/>
    <col min="4120" max="4120" width="3.5546875" style="98" customWidth="1"/>
    <col min="4121" max="4121" width="9.109375" style="98"/>
    <col min="4122" max="4124" width="12.5546875" style="98" customWidth="1"/>
    <col min="4125" max="4125" width="4.88671875" style="98" customWidth="1"/>
    <col min="4126" max="4358" width="9.109375" style="98"/>
    <col min="4359" max="4359" width="7.44140625" style="98" customWidth="1"/>
    <col min="4360" max="4360" width="11.33203125" style="98" customWidth="1"/>
    <col min="4361" max="4361" width="12.5546875" style="98" customWidth="1"/>
    <col min="4362" max="4362" width="29.33203125" style="98" customWidth="1"/>
    <col min="4363" max="4363" width="7.44140625" style="98" customWidth="1"/>
    <col min="4364" max="4364" width="12.33203125" style="98" customWidth="1"/>
    <col min="4365" max="4365" width="11.33203125" style="98" customWidth="1"/>
    <col min="4366" max="4366" width="12.5546875" style="98" customWidth="1"/>
    <col min="4367" max="4367" width="9.109375" style="98"/>
    <col min="4368" max="4368" width="15.33203125" style="98" customWidth="1"/>
    <col min="4369" max="4372" width="11.33203125" style="98" customWidth="1"/>
    <col min="4373" max="4373" width="3.5546875" style="98" customWidth="1"/>
    <col min="4374" max="4374" width="12.5546875" style="98" customWidth="1"/>
    <col min="4375" max="4375" width="9.109375" style="98"/>
    <col min="4376" max="4376" width="3.5546875" style="98" customWidth="1"/>
    <col min="4377" max="4377" width="9.109375" style="98"/>
    <col min="4378" max="4380" width="12.5546875" style="98" customWidth="1"/>
    <col min="4381" max="4381" width="4.88671875" style="98" customWidth="1"/>
    <col min="4382" max="4614" width="9.109375" style="98"/>
    <col min="4615" max="4615" width="7.44140625" style="98" customWidth="1"/>
    <col min="4616" max="4616" width="11.33203125" style="98" customWidth="1"/>
    <col min="4617" max="4617" width="12.5546875" style="98" customWidth="1"/>
    <col min="4618" max="4618" width="29.33203125" style="98" customWidth="1"/>
    <col min="4619" max="4619" width="7.44140625" style="98" customWidth="1"/>
    <col min="4620" max="4620" width="12.33203125" style="98" customWidth="1"/>
    <col min="4621" max="4621" width="11.33203125" style="98" customWidth="1"/>
    <col min="4622" max="4622" width="12.5546875" style="98" customWidth="1"/>
    <col min="4623" max="4623" width="9.109375" style="98"/>
    <col min="4624" max="4624" width="15.33203125" style="98" customWidth="1"/>
    <col min="4625" max="4628" width="11.33203125" style="98" customWidth="1"/>
    <col min="4629" max="4629" width="3.5546875" style="98" customWidth="1"/>
    <col min="4630" max="4630" width="12.5546875" style="98" customWidth="1"/>
    <col min="4631" max="4631" width="9.109375" style="98"/>
    <col min="4632" max="4632" width="3.5546875" style="98" customWidth="1"/>
    <col min="4633" max="4633" width="9.109375" style="98"/>
    <col min="4634" max="4636" width="12.5546875" style="98" customWidth="1"/>
    <col min="4637" max="4637" width="4.88671875" style="98" customWidth="1"/>
    <col min="4638" max="4870" width="9.109375" style="98"/>
    <col min="4871" max="4871" width="7.44140625" style="98" customWidth="1"/>
    <col min="4872" max="4872" width="11.33203125" style="98" customWidth="1"/>
    <col min="4873" max="4873" width="12.5546875" style="98" customWidth="1"/>
    <col min="4874" max="4874" width="29.33203125" style="98" customWidth="1"/>
    <col min="4875" max="4875" width="7.44140625" style="98" customWidth="1"/>
    <col min="4876" max="4876" width="12.33203125" style="98" customWidth="1"/>
    <col min="4877" max="4877" width="11.33203125" style="98" customWidth="1"/>
    <col min="4878" max="4878" width="12.5546875" style="98" customWidth="1"/>
    <col min="4879" max="4879" width="9.109375" style="98"/>
    <col min="4880" max="4880" width="15.33203125" style="98" customWidth="1"/>
    <col min="4881" max="4884" width="11.33203125" style="98" customWidth="1"/>
    <col min="4885" max="4885" width="3.5546875" style="98" customWidth="1"/>
    <col min="4886" max="4886" width="12.5546875" style="98" customWidth="1"/>
    <col min="4887" max="4887" width="9.109375" style="98"/>
    <col min="4888" max="4888" width="3.5546875" style="98" customWidth="1"/>
    <col min="4889" max="4889" width="9.109375" style="98"/>
    <col min="4890" max="4892" width="12.5546875" style="98" customWidth="1"/>
    <col min="4893" max="4893" width="4.88671875" style="98" customWidth="1"/>
    <col min="4894" max="5126" width="9.109375" style="98"/>
    <col min="5127" max="5127" width="7.44140625" style="98" customWidth="1"/>
    <col min="5128" max="5128" width="11.33203125" style="98" customWidth="1"/>
    <col min="5129" max="5129" width="12.5546875" style="98" customWidth="1"/>
    <col min="5130" max="5130" width="29.33203125" style="98" customWidth="1"/>
    <col min="5131" max="5131" width="7.44140625" style="98" customWidth="1"/>
    <col min="5132" max="5132" width="12.33203125" style="98" customWidth="1"/>
    <col min="5133" max="5133" width="11.33203125" style="98" customWidth="1"/>
    <col min="5134" max="5134" width="12.5546875" style="98" customWidth="1"/>
    <col min="5135" max="5135" width="9.109375" style="98"/>
    <col min="5136" max="5136" width="15.33203125" style="98" customWidth="1"/>
    <col min="5137" max="5140" width="11.33203125" style="98" customWidth="1"/>
    <col min="5141" max="5141" width="3.5546875" style="98" customWidth="1"/>
    <col min="5142" max="5142" width="12.5546875" style="98" customWidth="1"/>
    <col min="5143" max="5143" width="9.109375" style="98"/>
    <col min="5144" max="5144" width="3.5546875" style="98" customWidth="1"/>
    <col min="5145" max="5145" width="9.109375" style="98"/>
    <col min="5146" max="5148" width="12.5546875" style="98" customWidth="1"/>
    <col min="5149" max="5149" width="4.88671875" style="98" customWidth="1"/>
    <col min="5150" max="5382" width="9.109375" style="98"/>
    <col min="5383" max="5383" width="7.44140625" style="98" customWidth="1"/>
    <col min="5384" max="5384" width="11.33203125" style="98" customWidth="1"/>
    <col min="5385" max="5385" width="12.5546875" style="98" customWidth="1"/>
    <col min="5386" max="5386" width="29.33203125" style="98" customWidth="1"/>
    <col min="5387" max="5387" width="7.44140625" style="98" customWidth="1"/>
    <col min="5388" max="5388" width="12.33203125" style="98" customWidth="1"/>
    <col min="5389" max="5389" width="11.33203125" style="98" customWidth="1"/>
    <col min="5390" max="5390" width="12.5546875" style="98" customWidth="1"/>
    <col min="5391" max="5391" width="9.109375" style="98"/>
    <col min="5392" max="5392" width="15.33203125" style="98" customWidth="1"/>
    <col min="5393" max="5396" width="11.33203125" style="98" customWidth="1"/>
    <col min="5397" max="5397" width="3.5546875" style="98" customWidth="1"/>
    <col min="5398" max="5398" width="12.5546875" style="98" customWidth="1"/>
    <col min="5399" max="5399" width="9.109375" style="98"/>
    <col min="5400" max="5400" width="3.5546875" style="98" customWidth="1"/>
    <col min="5401" max="5401" width="9.109375" style="98"/>
    <col min="5402" max="5404" width="12.5546875" style="98" customWidth="1"/>
    <col min="5405" max="5405" width="4.88671875" style="98" customWidth="1"/>
    <col min="5406" max="5638" width="9.109375" style="98"/>
    <col min="5639" max="5639" width="7.44140625" style="98" customWidth="1"/>
    <col min="5640" max="5640" width="11.33203125" style="98" customWidth="1"/>
    <col min="5641" max="5641" width="12.5546875" style="98" customWidth="1"/>
    <col min="5642" max="5642" width="29.33203125" style="98" customWidth="1"/>
    <col min="5643" max="5643" width="7.44140625" style="98" customWidth="1"/>
    <col min="5644" max="5644" width="12.33203125" style="98" customWidth="1"/>
    <col min="5645" max="5645" width="11.33203125" style="98" customWidth="1"/>
    <col min="5646" max="5646" width="12.5546875" style="98" customWidth="1"/>
    <col min="5647" max="5647" width="9.109375" style="98"/>
    <col min="5648" max="5648" width="15.33203125" style="98" customWidth="1"/>
    <col min="5649" max="5652" width="11.33203125" style="98" customWidth="1"/>
    <col min="5653" max="5653" width="3.5546875" style="98" customWidth="1"/>
    <col min="5654" max="5654" width="12.5546875" style="98" customWidth="1"/>
    <col min="5655" max="5655" width="9.109375" style="98"/>
    <col min="5656" max="5656" width="3.5546875" style="98" customWidth="1"/>
    <col min="5657" max="5657" width="9.109375" style="98"/>
    <col min="5658" max="5660" width="12.5546875" style="98" customWidth="1"/>
    <col min="5661" max="5661" width="4.88671875" style="98" customWidth="1"/>
    <col min="5662" max="5894" width="9.109375" style="98"/>
    <col min="5895" max="5895" width="7.44140625" style="98" customWidth="1"/>
    <col min="5896" max="5896" width="11.33203125" style="98" customWidth="1"/>
    <col min="5897" max="5897" width="12.5546875" style="98" customWidth="1"/>
    <col min="5898" max="5898" width="29.33203125" style="98" customWidth="1"/>
    <col min="5899" max="5899" width="7.44140625" style="98" customWidth="1"/>
    <col min="5900" max="5900" width="12.33203125" style="98" customWidth="1"/>
    <col min="5901" max="5901" width="11.33203125" style="98" customWidth="1"/>
    <col min="5902" max="5902" width="12.5546875" style="98" customWidth="1"/>
    <col min="5903" max="5903" width="9.109375" style="98"/>
    <col min="5904" max="5904" width="15.33203125" style="98" customWidth="1"/>
    <col min="5905" max="5908" width="11.33203125" style="98" customWidth="1"/>
    <col min="5909" max="5909" width="3.5546875" style="98" customWidth="1"/>
    <col min="5910" max="5910" width="12.5546875" style="98" customWidth="1"/>
    <col min="5911" max="5911" width="9.109375" style="98"/>
    <col min="5912" max="5912" width="3.5546875" style="98" customWidth="1"/>
    <col min="5913" max="5913" width="9.109375" style="98"/>
    <col min="5914" max="5916" width="12.5546875" style="98" customWidth="1"/>
    <col min="5917" max="5917" width="4.88671875" style="98" customWidth="1"/>
    <col min="5918" max="6150" width="9.109375" style="98"/>
    <col min="6151" max="6151" width="7.44140625" style="98" customWidth="1"/>
    <col min="6152" max="6152" width="11.33203125" style="98" customWidth="1"/>
    <col min="6153" max="6153" width="12.5546875" style="98" customWidth="1"/>
    <col min="6154" max="6154" width="29.33203125" style="98" customWidth="1"/>
    <col min="6155" max="6155" width="7.44140625" style="98" customWidth="1"/>
    <col min="6156" max="6156" width="12.33203125" style="98" customWidth="1"/>
    <col min="6157" max="6157" width="11.33203125" style="98" customWidth="1"/>
    <col min="6158" max="6158" width="12.5546875" style="98" customWidth="1"/>
    <col min="6159" max="6159" width="9.109375" style="98"/>
    <col min="6160" max="6160" width="15.33203125" style="98" customWidth="1"/>
    <col min="6161" max="6164" width="11.33203125" style="98" customWidth="1"/>
    <col min="6165" max="6165" width="3.5546875" style="98" customWidth="1"/>
    <col min="6166" max="6166" width="12.5546875" style="98" customWidth="1"/>
    <col min="6167" max="6167" width="9.109375" style="98"/>
    <col min="6168" max="6168" width="3.5546875" style="98" customWidth="1"/>
    <col min="6169" max="6169" width="9.109375" style="98"/>
    <col min="6170" max="6172" width="12.5546875" style="98" customWidth="1"/>
    <col min="6173" max="6173" width="4.88671875" style="98" customWidth="1"/>
    <col min="6174" max="6406" width="9.109375" style="98"/>
    <col min="6407" max="6407" width="7.44140625" style="98" customWidth="1"/>
    <col min="6408" max="6408" width="11.33203125" style="98" customWidth="1"/>
    <col min="6409" max="6409" width="12.5546875" style="98" customWidth="1"/>
    <col min="6410" max="6410" width="29.33203125" style="98" customWidth="1"/>
    <col min="6411" max="6411" width="7.44140625" style="98" customWidth="1"/>
    <col min="6412" max="6412" width="12.33203125" style="98" customWidth="1"/>
    <col min="6413" max="6413" width="11.33203125" style="98" customWidth="1"/>
    <col min="6414" max="6414" width="12.5546875" style="98" customWidth="1"/>
    <col min="6415" max="6415" width="9.109375" style="98"/>
    <col min="6416" max="6416" width="15.33203125" style="98" customWidth="1"/>
    <col min="6417" max="6420" width="11.33203125" style="98" customWidth="1"/>
    <col min="6421" max="6421" width="3.5546875" style="98" customWidth="1"/>
    <col min="6422" max="6422" width="12.5546875" style="98" customWidth="1"/>
    <col min="6423" max="6423" width="9.109375" style="98"/>
    <col min="6424" max="6424" width="3.5546875" style="98" customWidth="1"/>
    <col min="6425" max="6425" width="9.109375" style="98"/>
    <col min="6426" max="6428" width="12.5546875" style="98" customWidth="1"/>
    <col min="6429" max="6429" width="4.88671875" style="98" customWidth="1"/>
    <col min="6430" max="6662" width="9.109375" style="98"/>
    <col min="6663" max="6663" width="7.44140625" style="98" customWidth="1"/>
    <col min="6664" max="6664" width="11.33203125" style="98" customWidth="1"/>
    <col min="6665" max="6665" width="12.5546875" style="98" customWidth="1"/>
    <col min="6666" max="6666" width="29.33203125" style="98" customWidth="1"/>
    <col min="6667" max="6667" width="7.44140625" style="98" customWidth="1"/>
    <col min="6668" max="6668" width="12.33203125" style="98" customWidth="1"/>
    <col min="6669" max="6669" width="11.33203125" style="98" customWidth="1"/>
    <col min="6670" max="6670" width="12.5546875" style="98" customWidth="1"/>
    <col min="6671" max="6671" width="9.109375" style="98"/>
    <col min="6672" max="6672" width="15.33203125" style="98" customWidth="1"/>
    <col min="6673" max="6676" width="11.33203125" style="98" customWidth="1"/>
    <col min="6677" max="6677" width="3.5546875" style="98" customWidth="1"/>
    <col min="6678" max="6678" width="12.5546875" style="98" customWidth="1"/>
    <col min="6679" max="6679" width="9.109375" style="98"/>
    <col min="6680" max="6680" width="3.5546875" style="98" customWidth="1"/>
    <col min="6681" max="6681" width="9.109375" style="98"/>
    <col min="6682" max="6684" width="12.5546875" style="98" customWidth="1"/>
    <col min="6685" max="6685" width="4.88671875" style="98" customWidth="1"/>
    <col min="6686" max="6918" width="9.109375" style="98"/>
    <col min="6919" max="6919" width="7.44140625" style="98" customWidth="1"/>
    <col min="6920" max="6920" width="11.33203125" style="98" customWidth="1"/>
    <col min="6921" max="6921" width="12.5546875" style="98" customWidth="1"/>
    <col min="6922" max="6922" width="29.33203125" style="98" customWidth="1"/>
    <col min="6923" max="6923" width="7.44140625" style="98" customWidth="1"/>
    <col min="6924" max="6924" width="12.33203125" style="98" customWidth="1"/>
    <col min="6925" max="6925" width="11.33203125" style="98" customWidth="1"/>
    <col min="6926" max="6926" width="12.5546875" style="98" customWidth="1"/>
    <col min="6927" max="6927" width="9.109375" style="98"/>
    <col min="6928" max="6928" width="15.33203125" style="98" customWidth="1"/>
    <col min="6929" max="6932" width="11.33203125" style="98" customWidth="1"/>
    <col min="6933" max="6933" width="3.5546875" style="98" customWidth="1"/>
    <col min="6934" max="6934" width="12.5546875" style="98" customWidth="1"/>
    <col min="6935" max="6935" width="9.109375" style="98"/>
    <col min="6936" max="6936" width="3.5546875" style="98" customWidth="1"/>
    <col min="6937" max="6937" width="9.109375" style="98"/>
    <col min="6938" max="6940" width="12.5546875" style="98" customWidth="1"/>
    <col min="6941" max="6941" width="4.88671875" style="98" customWidth="1"/>
    <col min="6942" max="7174" width="9.109375" style="98"/>
    <col min="7175" max="7175" width="7.44140625" style="98" customWidth="1"/>
    <col min="7176" max="7176" width="11.33203125" style="98" customWidth="1"/>
    <col min="7177" max="7177" width="12.5546875" style="98" customWidth="1"/>
    <col min="7178" max="7178" width="29.33203125" style="98" customWidth="1"/>
    <col min="7179" max="7179" width="7.44140625" style="98" customWidth="1"/>
    <col min="7180" max="7180" width="12.33203125" style="98" customWidth="1"/>
    <col min="7181" max="7181" width="11.33203125" style="98" customWidth="1"/>
    <col min="7182" max="7182" width="12.5546875" style="98" customWidth="1"/>
    <col min="7183" max="7183" width="9.109375" style="98"/>
    <col min="7184" max="7184" width="15.33203125" style="98" customWidth="1"/>
    <col min="7185" max="7188" width="11.33203125" style="98" customWidth="1"/>
    <col min="7189" max="7189" width="3.5546875" style="98" customWidth="1"/>
    <col min="7190" max="7190" width="12.5546875" style="98" customWidth="1"/>
    <col min="7191" max="7191" width="9.109375" style="98"/>
    <col min="7192" max="7192" width="3.5546875" style="98" customWidth="1"/>
    <col min="7193" max="7193" width="9.109375" style="98"/>
    <col min="7194" max="7196" width="12.5546875" style="98" customWidth="1"/>
    <col min="7197" max="7197" width="4.88671875" style="98" customWidth="1"/>
    <col min="7198" max="7430" width="9.109375" style="98"/>
    <col min="7431" max="7431" width="7.44140625" style="98" customWidth="1"/>
    <col min="7432" max="7432" width="11.33203125" style="98" customWidth="1"/>
    <col min="7433" max="7433" width="12.5546875" style="98" customWidth="1"/>
    <col min="7434" max="7434" width="29.33203125" style="98" customWidth="1"/>
    <col min="7435" max="7435" width="7.44140625" style="98" customWidth="1"/>
    <col min="7436" max="7436" width="12.33203125" style="98" customWidth="1"/>
    <col min="7437" max="7437" width="11.33203125" style="98" customWidth="1"/>
    <col min="7438" max="7438" width="12.5546875" style="98" customWidth="1"/>
    <col min="7439" max="7439" width="9.109375" style="98"/>
    <col min="7440" max="7440" width="15.33203125" style="98" customWidth="1"/>
    <col min="7441" max="7444" width="11.33203125" style="98" customWidth="1"/>
    <col min="7445" max="7445" width="3.5546875" style="98" customWidth="1"/>
    <col min="7446" max="7446" width="12.5546875" style="98" customWidth="1"/>
    <col min="7447" max="7447" width="9.109375" style="98"/>
    <col min="7448" max="7448" width="3.5546875" style="98" customWidth="1"/>
    <col min="7449" max="7449" width="9.109375" style="98"/>
    <col min="7450" max="7452" width="12.5546875" style="98" customWidth="1"/>
    <col min="7453" max="7453" width="4.88671875" style="98" customWidth="1"/>
    <col min="7454" max="7686" width="9.109375" style="98"/>
    <col min="7687" max="7687" width="7.44140625" style="98" customWidth="1"/>
    <col min="7688" max="7688" width="11.33203125" style="98" customWidth="1"/>
    <col min="7689" max="7689" width="12.5546875" style="98" customWidth="1"/>
    <col min="7690" max="7690" width="29.33203125" style="98" customWidth="1"/>
    <col min="7691" max="7691" width="7.44140625" style="98" customWidth="1"/>
    <col min="7692" max="7692" width="12.33203125" style="98" customWidth="1"/>
    <col min="7693" max="7693" width="11.33203125" style="98" customWidth="1"/>
    <col min="7694" max="7694" width="12.5546875" style="98" customWidth="1"/>
    <col min="7695" max="7695" width="9.109375" style="98"/>
    <col min="7696" max="7696" width="15.33203125" style="98" customWidth="1"/>
    <col min="7697" max="7700" width="11.33203125" style="98" customWidth="1"/>
    <col min="7701" max="7701" width="3.5546875" style="98" customWidth="1"/>
    <col min="7702" max="7702" width="12.5546875" style="98" customWidth="1"/>
    <col min="7703" max="7703" width="9.109375" style="98"/>
    <col min="7704" max="7704" width="3.5546875" style="98" customWidth="1"/>
    <col min="7705" max="7705" width="9.109375" style="98"/>
    <col min="7706" max="7708" width="12.5546875" style="98" customWidth="1"/>
    <col min="7709" max="7709" width="4.88671875" style="98" customWidth="1"/>
    <col min="7710" max="7942" width="9.109375" style="98"/>
    <col min="7943" max="7943" width="7.44140625" style="98" customWidth="1"/>
    <col min="7944" max="7944" width="11.33203125" style="98" customWidth="1"/>
    <col min="7945" max="7945" width="12.5546875" style="98" customWidth="1"/>
    <col min="7946" max="7946" width="29.33203125" style="98" customWidth="1"/>
    <col min="7947" max="7947" width="7.44140625" style="98" customWidth="1"/>
    <col min="7948" max="7948" width="12.33203125" style="98" customWidth="1"/>
    <col min="7949" max="7949" width="11.33203125" style="98" customWidth="1"/>
    <col min="7950" max="7950" width="12.5546875" style="98" customWidth="1"/>
    <col min="7951" max="7951" width="9.109375" style="98"/>
    <col min="7952" max="7952" width="15.33203125" style="98" customWidth="1"/>
    <col min="7953" max="7956" width="11.33203125" style="98" customWidth="1"/>
    <col min="7957" max="7957" width="3.5546875" style="98" customWidth="1"/>
    <col min="7958" max="7958" width="12.5546875" style="98" customWidth="1"/>
    <col min="7959" max="7959" width="9.109375" style="98"/>
    <col min="7960" max="7960" width="3.5546875" style="98" customWidth="1"/>
    <col min="7961" max="7961" width="9.109375" style="98"/>
    <col min="7962" max="7964" width="12.5546875" style="98" customWidth="1"/>
    <col min="7965" max="7965" width="4.88671875" style="98" customWidth="1"/>
    <col min="7966" max="8198" width="9.109375" style="98"/>
    <col min="8199" max="8199" width="7.44140625" style="98" customWidth="1"/>
    <col min="8200" max="8200" width="11.33203125" style="98" customWidth="1"/>
    <col min="8201" max="8201" width="12.5546875" style="98" customWidth="1"/>
    <col min="8202" max="8202" width="29.33203125" style="98" customWidth="1"/>
    <col min="8203" max="8203" width="7.44140625" style="98" customWidth="1"/>
    <col min="8204" max="8204" width="12.33203125" style="98" customWidth="1"/>
    <col min="8205" max="8205" width="11.33203125" style="98" customWidth="1"/>
    <col min="8206" max="8206" width="12.5546875" style="98" customWidth="1"/>
    <col min="8207" max="8207" width="9.109375" style="98"/>
    <col min="8208" max="8208" width="15.33203125" style="98" customWidth="1"/>
    <col min="8209" max="8212" width="11.33203125" style="98" customWidth="1"/>
    <col min="8213" max="8213" width="3.5546875" style="98" customWidth="1"/>
    <col min="8214" max="8214" width="12.5546875" style="98" customWidth="1"/>
    <col min="8215" max="8215" width="9.109375" style="98"/>
    <col min="8216" max="8216" width="3.5546875" style="98" customWidth="1"/>
    <col min="8217" max="8217" width="9.109375" style="98"/>
    <col min="8218" max="8220" width="12.5546875" style="98" customWidth="1"/>
    <col min="8221" max="8221" width="4.88671875" style="98" customWidth="1"/>
    <col min="8222" max="8454" width="9.109375" style="98"/>
    <col min="8455" max="8455" width="7.44140625" style="98" customWidth="1"/>
    <col min="8456" max="8456" width="11.33203125" style="98" customWidth="1"/>
    <col min="8457" max="8457" width="12.5546875" style="98" customWidth="1"/>
    <col min="8458" max="8458" width="29.33203125" style="98" customWidth="1"/>
    <col min="8459" max="8459" width="7.44140625" style="98" customWidth="1"/>
    <col min="8460" max="8460" width="12.33203125" style="98" customWidth="1"/>
    <col min="8461" max="8461" width="11.33203125" style="98" customWidth="1"/>
    <col min="8462" max="8462" width="12.5546875" style="98" customWidth="1"/>
    <col min="8463" max="8463" width="9.109375" style="98"/>
    <col min="8464" max="8464" width="15.33203125" style="98" customWidth="1"/>
    <col min="8465" max="8468" width="11.33203125" style="98" customWidth="1"/>
    <col min="8469" max="8469" width="3.5546875" style="98" customWidth="1"/>
    <col min="8470" max="8470" width="12.5546875" style="98" customWidth="1"/>
    <col min="8471" max="8471" width="9.109375" style="98"/>
    <col min="8472" max="8472" width="3.5546875" style="98" customWidth="1"/>
    <col min="8473" max="8473" width="9.109375" style="98"/>
    <col min="8474" max="8476" width="12.5546875" style="98" customWidth="1"/>
    <col min="8477" max="8477" width="4.88671875" style="98" customWidth="1"/>
    <col min="8478" max="8710" width="9.109375" style="98"/>
    <col min="8711" max="8711" width="7.44140625" style="98" customWidth="1"/>
    <col min="8712" max="8712" width="11.33203125" style="98" customWidth="1"/>
    <col min="8713" max="8713" width="12.5546875" style="98" customWidth="1"/>
    <col min="8714" max="8714" width="29.33203125" style="98" customWidth="1"/>
    <col min="8715" max="8715" width="7.44140625" style="98" customWidth="1"/>
    <col min="8716" max="8716" width="12.33203125" style="98" customWidth="1"/>
    <col min="8717" max="8717" width="11.33203125" style="98" customWidth="1"/>
    <col min="8718" max="8718" width="12.5546875" style="98" customWidth="1"/>
    <col min="8719" max="8719" width="9.109375" style="98"/>
    <col min="8720" max="8720" width="15.33203125" style="98" customWidth="1"/>
    <col min="8721" max="8724" width="11.33203125" style="98" customWidth="1"/>
    <col min="8725" max="8725" width="3.5546875" style="98" customWidth="1"/>
    <col min="8726" max="8726" width="12.5546875" style="98" customWidth="1"/>
    <col min="8727" max="8727" width="9.109375" style="98"/>
    <col min="8728" max="8728" width="3.5546875" style="98" customWidth="1"/>
    <col min="8729" max="8729" width="9.109375" style="98"/>
    <col min="8730" max="8732" width="12.5546875" style="98" customWidth="1"/>
    <col min="8733" max="8733" width="4.88671875" style="98" customWidth="1"/>
    <col min="8734" max="8966" width="9.109375" style="98"/>
    <col min="8967" max="8967" width="7.44140625" style="98" customWidth="1"/>
    <col min="8968" max="8968" width="11.33203125" style="98" customWidth="1"/>
    <col min="8969" max="8969" width="12.5546875" style="98" customWidth="1"/>
    <col min="8970" max="8970" width="29.33203125" style="98" customWidth="1"/>
    <col min="8971" max="8971" width="7.44140625" style="98" customWidth="1"/>
    <col min="8972" max="8972" width="12.33203125" style="98" customWidth="1"/>
    <col min="8973" max="8973" width="11.33203125" style="98" customWidth="1"/>
    <col min="8974" max="8974" width="12.5546875" style="98" customWidth="1"/>
    <col min="8975" max="8975" width="9.109375" style="98"/>
    <col min="8976" max="8976" width="15.33203125" style="98" customWidth="1"/>
    <col min="8977" max="8980" width="11.33203125" style="98" customWidth="1"/>
    <col min="8981" max="8981" width="3.5546875" style="98" customWidth="1"/>
    <col min="8982" max="8982" width="12.5546875" style="98" customWidth="1"/>
    <col min="8983" max="8983" width="9.109375" style="98"/>
    <col min="8984" max="8984" width="3.5546875" style="98" customWidth="1"/>
    <col min="8985" max="8985" width="9.109375" style="98"/>
    <col min="8986" max="8988" width="12.5546875" style="98" customWidth="1"/>
    <col min="8989" max="8989" width="4.88671875" style="98" customWidth="1"/>
    <col min="8990" max="9222" width="9.109375" style="98"/>
    <col min="9223" max="9223" width="7.44140625" style="98" customWidth="1"/>
    <col min="9224" max="9224" width="11.33203125" style="98" customWidth="1"/>
    <col min="9225" max="9225" width="12.5546875" style="98" customWidth="1"/>
    <col min="9226" max="9226" width="29.33203125" style="98" customWidth="1"/>
    <col min="9227" max="9227" width="7.44140625" style="98" customWidth="1"/>
    <col min="9228" max="9228" width="12.33203125" style="98" customWidth="1"/>
    <col min="9229" max="9229" width="11.33203125" style="98" customWidth="1"/>
    <col min="9230" max="9230" width="12.5546875" style="98" customWidth="1"/>
    <col min="9231" max="9231" width="9.109375" style="98"/>
    <col min="9232" max="9232" width="15.33203125" style="98" customWidth="1"/>
    <col min="9233" max="9236" width="11.33203125" style="98" customWidth="1"/>
    <col min="9237" max="9237" width="3.5546875" style="98" customWidth="1"/>
    <col min="9238" max="9238" width="12.5546875" style="98" customWidth="1"/>
    <col min="9239" max="9239" width="9.109375" style="98"/>
    <col min="9240" max="9240" width="3.5546875" style="98" customWidth="1"/>
    <col min="9241" max="9241" width="9.109375" style="98"/>
    <col min="9242" max="9244" width="12.5546875" style="98" customWidth="1"/>
    <col min="9245" max="9245" width="4.88671875" style="98" customWidth="1"/>
    <col min="9246" max="9478" width="9.109375" style="98"/>
    <col min="9479" max="9479" width="7.44140625" style="98" customWidth="1"/>
    <col min="9480" max="9480" width="11.33203125" style="98" customWidth="1"/>
    <col min="9481" max="9481" width="12.5546875" style="98" customWidth="1"/>
    <col min="9482" max="9482" width="29.33203125" style="98" customWidth="1"/>
    <col min="9483" max="9483" width="7.44140625" style="98" customWidth="1"/>
    <col min="9484" max="9484" width="12.33203125" style="98" customWidth="1"/>
    <col min="9485" max="9485" width="11.33203125" style="98" customWidth="1"/>
    <col min="9486" max="9486" width="12.5546875" style="98" customWidth="1"/>
    <col min="9487" max="9487" width="9.109375" style="98"/>
    <col min="9488" max="9488" width="15.33203125" style="98" customWidth="1"/>
    <col min="9489" max="9492" width="11.33203125" style="98" customWidth="1"/>
    <col min="9493" max="9493" width="3.5546875" style="98" customWidth="1"/>
    <col min="9494" max="9494" width="12.5546875" style="98" customWidth="1"/>
    <col min="9495" max="9495" width="9.109375" style="98"/>
    <col min="9496" max="9496" width="3.5546875" style="98" customWidth="1"/>
    <col min="9497" max="9497" width="9.109375" style="98"/>
    <col min="9498" max="9500" width="12.5546875" style="98" customWidth="1"/>
    <col min="9501" max="9501" width="4.88671875" style="98" customWidth="1"/>
    <col min="9502" max="9734" width="9.109375" style="98"/>
    <col min="9735" max="9735" width="7.44140625" style="98" customWidth="1"/>
    <col min="9736" max="9736" width="11.33203125" style="98" customWidth="1"/>
    <col min="9737" max="9737" width="12.5546875" style="98" customWidth="1"/>
    <col min="9738" max="9738" width="29.33203125" style="98" customWidth="1"/>
    <col min="9739" max="9739" width="7.44140625" style="98" customWidth="1"/>
    <col min="9740" max="9740" width="12.33203125" style="98" customWidth="1"/>
    <col min="9741" max="9741" width="11.33203125" style="98" customWidth="1"/>
    <col min="9742" max="9742" width="12.5546875" style="98" customWidth="1"/>
    <col min="9743" max="9743" width="9.109375" style="98"/>
    <col min="9744" max="9744" width="15.33203125" style="98" customWidth="1"/>
    <col min="9745" max="9748" width="11.33203125" style="98" customWidth="1"/>
    <col min="9749" max="9749" width="3.5546875" style="98" customWidth="1"/>
    <col min="9750" max="9750" width="12.5546875" style="98" customWidth="1"/>
    <col min="9751" max="9751" width="9.109375" style="98"/>
    <col min="9752" max="9752" width="3.5546875" style="98" customWidth="1"/>
    <col min="9753" max="9753" width="9.109375" style="98"/>
    <col min="9754" max="9756" width="12.5546875" style="98" customWidth="1"/>
    <col min="9757" max="9757" width="4.88671875" style="98" customWidth="1"/>
    <col min="9758" max="9990" width="9.109375" style="98"/>
    <col min="9991" max="9991" width="7.44140625" style="98" customWidth="1"/>
    <col min="9992" max="9992" width="11.33203125" style="98" customWidth="1"/>
    <col min="9993" max="9993" width="12.5546875" style="98" customWidth="1"/>
    <col min="9994" max="9994" width="29.33203125" style="98" customWidth="1"/>
    <col min="9995" max="9995" width="7.44140625" style="98" customWidth="1"/>
    <col min="9996" max="9996" width="12.33203125" style="98" customWidth="1"/>
    <col min="9997" max="9997" width="11.33203125" style="98" customWidth="1"/>
    <col min="9998" max="9998" width="12.5546875" style="98" customWidth="1"/>
    <col min="9999" max="9999" width="9.109375" style="98"/>
    <col min="10000" max="10000" width="15.33203125" style="98" customWidth="1"/>
    <col min="10001" max="10004" width="11.33203125" style="98" customWidth="1"/>
    <col min="10005" max="10005" width="3.5546875" style="98" customWidth="1"/>
    <col min="10006" max="10006" width="12.5546875" style="98" customWidth="1"/>
    <col min="10007" max="10007" width="9.109375" style="98"/>
    <col min="10008" max="10008" width="3.5546875" style="98" customWidth="1"/>
    <col min="10009" max="10009" width="9.109375" style="98"/>
    <col min="10010" max="10012" width="12.5546875" style="98" customWidth="1"/>
    <col min="10013" max="10013" width="4.88671875" style="98" customWidth="1"/>
    <col min="10014" max="10246" width="9.109375" style="98"/>
    <col min="10247" max="10247" width="7.44140625" style="98" customWidth="1"/>
    <col min="10248" max="10248" width="11.33203125" style="98" customWidth="1"/>
    <col min="10249" max="10249" width="12.5546875" style="98" customWidth="1"/>
    <col min="10250" max="10250" width="29.33203125" style="98" customWidth="1"/>
    <col min="10251" max="10251" width="7.44140625" style="98" customWidth="1"/>
    <col min="10252" max="10252" width="12.33203125" style="98" customWidth="1"/>
    <col min="10253" max="10253" width="11.33203125" style="98" customWidth="1"/>
    <col min="10254" max="10254" width="12.5546875" style="98" customWidth="1"/>
    <col min="10255" max="10255" width="9.109375" style="98"/>
    <col min="10256" max="10256" width="15.33203125" style="98" customWidth="1"/>
    <col min="10257" max="10260" width="11.33203125" style="98" customWidth="1"/>
    <col min="10261" max="10261" width="3.5546875" style="98" customWidth="1"/>
    <col min="10262" max="10262" width="12.5546875" style="98" customWidth="1"/>
    <col min="10263" max="10263" width="9.109375" style="98"/>
    <col min="10264" max="10264" width="3.5546875" style="98" customWidth="1"/>
    <col min="10265" max="10265" width="9.109375" style="98"/>
    <col min="10266" max="10268" width="12.5546875" style="98" customWidth="1"/>
    <col min="10269" max="10269" width="4.88671875" style="98" customWidth="1"/>
    <col min="10270" max="10502" width="9.109375" style="98"/>
    <col min="10503" max="10503" width="7.44140625" style="98" customWidth="1"/>
    <col min="10504" max="10504" width="11.33203125" style="98" customWidth="1"/>
    <col min="10505" max="10505" width="12.5546875" style="98" customWidth="1"/>
    <col min="10506" max="10506" width="29.33203125" style="98" customWidth="1"/>
    <col min="10507" max="10507" width="7.44140625" style="98" customWidth="1"/>
    <col min="10508" max="10508" width="12.33203125" style="98" customWidth="1"/>
    <col min="10509" max="10509" width="11.33203125" style="98" customWidth="1"/>
    <col min="10510" max="10510" width="12.5546875" style="98" customWidth="1"/>
    <col min="10511" max="10511" width="9.109375" style="98"/>
    <col min="10512" max="10512" width="15.33203125" style="98" customWidth="1"/>
    <col min="10513" max="10516" width="11.33203125" style="98" customWidth="1"/>
    <col min="10517" max="10517" width="3.5546875" style="98" customWidth="1"/>
    <col min="10518" max="10518" width="12.5546875" style="98" customWidth="1"/>
    <col min="10519" max="10519" width="9.109375" style="98"/>
    <col min="10520" max="10520" width="3.5546875" style="98" customWidth="1"/>
    <col min="10521" max="10521" width="9.109375" style="98"/>
    <col min="10522" max="10524" width="12.5546875" style="98" customWidth="1"/>
    <col min="10525" max="10525" width="4.88671875" style="98" customWidth="1"/>
    <col min="10526" max="10758" width="9.109375" style="98"/>
    <col min="10759" max="10759" width="7.44140625" style="98" customWidth="1"/>
    <col min="10760" max="10760" width="11.33203125" style="98" customWidth="1"/>
    <col min="10761" max="10761" width="12.5546875" style="98" customWidth="1"/>
    <col min="10762" max="10762" width="29.33203125" style="98" customWidth="1"/>
    <col min="10763" max="10763" width="7.44140625" style="98" customWidth="1"/>
    <col min="10764" max="10764" width="12.33203125" style="98" customWidth="1"/>
    <col min="10765" max="10765" width="11.33203125" style="98" customWidth="1"/>
    <col min="10766" max="10766" width="12.5546875" style="98" customWidth="1"/>
    <col min="10767" max="10767" width="9.109375" style="98"/>
    <col min="10768" max="10768" width="15.33203125" style="98" customWidth="1"/>
    <col min="10769" max="10772" width="11.33203125" style="98" customWidth="1"/>
    <col min="10773" max="10773" width="3.5546875" style="98" customWidth="1"/>
    <col min="10774" max="10774" width="12.5546875" style="98" customWidth="1"/>
    <col min="10775" max="10775" width="9.109375" style="98"/>
    <col min="10776" max="10776" width="3.5546875" style="98" customWidth="1"/>
    <col min="10777" max="10777" width="9.109375" style="98"/>
    <col min="10778" max="10780" width="12.5546875" style="98" customWidth="1"/>
    <col min="10781" max="10781" width="4.88671875" style="98" customWidth="1"/>
    <col min="10782" max="11014" width="9.109375" style="98"/>
    <col min="11015" max="11015" width="7.44140625" style="98" customWidth="1"/>
    <col min="11016" max="11016" width="11.33203125" style="98" customWidth="1"/>
    <col min="11017" max="11017" width="12.5546875" style="98" customWidth="1"/>
    <col min="11018" max="11018" width="29.33203125" style="98" customWidth="1"/>
    <col min="11019" max="11019" width="7.44140625" style="98" customWidth="1"/>
    <col min="11020" max="11020" width="12.33203125" style="98" customWidth="1"/>
    <col min="11021" max="11021" width="11.33203125" style="98" customWidth="1"/>
    <col min="11022" max="11022" width="12.5546875" style="98" customWidth="1"/>
    <col min="11023" max="11023" width="9.109375" style="98"/>
    <col min="11024" max="11024" width="15.33203125" style="98" customWidth="1"/>
    <col min="11025" max="11028" width="11.33203125" style="98" customWidth="1"/>
    <col min="11029" max="11029" width="3.5546875" style="98" customWidth="1"/>
    <col min="11030" max="11030" width="12.5546875" style="98" customWidth="1"/>
    <col min="11031" max="11031" width="9.109375" style="98"/>
    <col min="11032" max="11032" width="3.5546875" style="98" customWidth="1"/>
    <col min="11033" max="11033" width="9.109375" style="98"/>
    <col min="11034" max="11036" width="12.5546875" style="98" customWidth="1"/>
    <col min="11037" max="11037" width="4.88671875" style="98" customWidth="1"/>
    <col min="11038" max="11270" width="9.109375" style="98"/>
    <col min="11271" max="11271" width="7.44140625" style="98" customWidth="1"/>
    <col min="11272" max="11272" width="11.33203125" style="98" customWidth="1"/>
    <col min="11273" max="11273" width="12.5546875" style="98" customWidth="1"/>
    <col min="11274" max="11274" width="29.33203125" style="98" customWidth="1"/>
    <col min="11275" max="11275" width="7.44140625" style="98" customWidth="1"/>
    <col min="11276" max="11276" width="12.33203125" style="98" customWidth="1"/>
    <col min="11277" max="11277" width="11.33203125" style="98" customWidth="1"/>
    <col min="11278" max="11278" width="12.5546875" style="98" customWidth="1"/>
    <col min="11279" max="11279" width="9.109375" style="98"/>
    <col min="11280" max="11280" width="15.33203125" style="98" customWidth="1"/>
    <col min="11281" max="11284" width="11.33203125" style="98" customWidth="1"/>
    <col min="11285" max="11285" width="3.5546875" style="98" customWidth="1"/>
    <col min="11286" max="11286" width="12.5546875" style="98" customWidth="1"/>
    <col min="11287" max="11287" width="9.109375" style="98"/>
    <col min="11288" max="11288" width="3.5546875" style="98" customWidth="1"/>
    <col min="11289" max="11289" width="9.109375" style="98"/>
    <col min="11290" max="11292" width="12.5546875" style="98" customWidth="1"/>
    <col min="11293" max="11293" width="4.88671875" style="98" customWidth="1"/>
    <col min="11294" max="11526" width="9.109375" style="98"/>
    <col min="11527" max="11527" width="7.44140625" style="98" customWidth="1"/>
    <col min="11528" max="11528" width="11.33203125" style="98" customWidth="1"/>
    <col min="11529" max="11529" width="12.5546875" style="98" customWidth="1"/>
    <col min="11530" max="11530" width="29.33203125" style="98" customWidth="1"/>
    <col min="11531" max="11531" width="7.44140625" style="98" customWidth="1"/>
    <col min="11532" max="11532" width="12.33203125" style="98" customWidth="1"/>
    <col min="11533" max="11533" width="11.33203125" style="98" customWidth="1"/>
    <col min="11534" max="11534" width="12.5546875" style="98" customWidth="1"/>
    <col min="11535" max="11535" width="9.109375" style="98"/>
    <col min="11536" max="11536" width="15.33203125" style="98" customWidth="1"/>
    <col min="11537" max="11540" width="11.33203125" style="98" customWidth="1"/>
    <col min="11541" max="11541" width="3.5546875" style="98" customWidth="1"/>
    <col min="11542" max="11542" width="12.5546875" style="98" customWidth="1"/>
    <col min="11543" max="11543" width="9.109375" style="98"/>
    <col min="11544" max="11544" width="3.5546875" style="98" customWidth="1"/>
    <col min="11545" max="11545" width="9.109375" style="98"/>
    <col min="11546" max="11548" width="12.5546875" style="98" customWidth="1"/>
    <col min="11549" max="11549" width="4.88671875" style="98" customWidth="1"/>
    <col min="11550" max="11782" width="9.109375" style="98"/>
    <col min="11783" max="11783" width="7.44140625" style="98" customWidth="1"/>
    <col min="11784" max="11784" width="11.33203125" style="98" customWidth="1"/>
    <col min="11785" max="11785" width="12.5546875" style="98" customWidth="1"/>
    <col min="11786" max="11786" width="29.33203125" style="98" customWidth="1"/>
    <col min="11787" max="11787" width="7.44140625" style="98" customWidth="1"/>
    <col min="11788" max="11788" width="12.33203125" style="98" customWidth="1"/>
    <col min="11789" max="11789" width="11.33203125" style="98" customWidth="1"/>
    <col min="11790" max="11790" width="12.5546875" style="98" customWidth="1"/>
    <col min="11791" max="11791" width="9.109375" style="98"/>
    <col min="11792" max="11792" width="15.33203125" style="98" customWidth="1"/>
    <col min="11793" max="11796" width="11.33203125" style="98" customWidth="1"/>
    <col min="11797" max="11797" width="3.5546875" style="98" customWidth="1"/>
    <col min="11798" max="11798" width="12.5546875" style="98" customWidth="1"/>
    <col min="11799" max="11799" width="9.109375" style="98"/>
    <col min="11800" max="11800" width="3.5546875" style="98" customWidth="1"/>
    <col min="11801" max="11801" width="9.109375" style="98"/>
    <col min="11802" max="11804" width="12.5546875" style="98" customWidth="1"/>
    <col min="11805" max="11805" width="4.88671875" style="98" customWidth="1"/>
    <col min="11806" max="12038" width="9.109375" style="98"/>
    <col min="12039" max="12039" width="7.44140625" style="98" customWidth="1"/>
    <col min="12040" max="12040" width="11.33203125" style="98" customWidth="1"/>
    <col min="12041" max="12041" width="12.5546875" style="98" customWidth="1"/>
    <col min="12042" max="12042" width="29.33203125" style="98" customWidth="1"/>
    <col min="12043" max="12043" width="7.44140625" style="98" customWidth="1"/>
    <col min="12044" max="12044" width="12.33203125" style="98" customWidth="1"/>
    <col min="12045" max="12045" width="11.33203125" style="98" customWidth="1"/>
    <col min="12046" max="12046" width="12.5546875" style="98" customWidth="1"/>
    <col min="12047" max="12047" width="9.109375" style="98"/>
    <col min="12048" max="12048" width="15.33203125" style="98" customWidth="1"/>
    <col min="12049" max="12052" width="11.33203125" style="98" customWidth="1"/>
    <col min="12053" max="12053" width="3.5546875" style="98" customWidth="1"/>
    <col min="12054" max="12054" width="12.5546875" style="98" customWidth="1"/>
    <col min="12055" max="12055" width="9.109375" style="98"/>
    <col min="12056" max="12056" width="3.5546875" style="98" customWidth="1"/>
    <col min="12057" max="12057" width="9.109375" style="98"/>
    <col min="12058" max="12060" width="12.5546875" style="98" customWidth="1"/>
    <col min="12061" max="12061" width="4.88671875" style="98" customWidth="1"/>
    <col min="12062" max="12294" width="9.109375" style="98"/>
    <col min="12295" max="12295" width="7.44140625" style="98" customWidth="1"/>
    <col min="12296" max="12296" width="11.33203125" style="98" customWidth="1"/>
    <col min="12297" max="12297" width="12.5546875" style="98" customWidth="1"/>
    <col min="12298" max="12298" width="29.33203125" style="98" customWidth="1"/>
    <col min="12299" max="12299" width="7.44140625" style="98" customWidth="1"/>
    <col min="12300" max="12300" width="12.33203125" style="98" customWidth="1"/>
    <col min="12301" max="12301" width="11.33203125" style="98" customWidth="1"/>
    <col min="12302" max="12302" width="12.5546875" style="98" customWidth="1"/>
    <col min="12303" max="12303" width="9.109375" style="98"/>
    <col min="12304" max="12304" width="15.33203125" style="98" customWidth="1"/>
    <col min="12305" max="12308" width="11.33203125" style="98" customWidth="1"/>
    <col min="12309" max="12309" width="3.5546875" style="98" customWidth="1"/>
    <col min="12310" max="12310" width="12.5546875" style="98" customWidth="1"/>
    <col min="12311" max="12311" width="9.109375" style="98"/>
    <col min="12312" max="12312" width="3.5546875" style="98" customWidth="1"/>
    <col min="12313" max="12313" width="9.109375" style="98"/>
    <col min="12314" max="12316" width="12.5546875" style="98" customWidth="1"/>
    <col min="12317" max="12317" width="4.88671875" style="98" customWidth="1"/>
    <col min="12318" max="12550" width="9.109375" style="98"/>
    <col min="12551" max="12551" width="7.44140625" style="98" customWidth="1"/>
    <col min="12552" max="12552" width="11.33203125" style="98" customWidth="1"/>
    <col min="12553" max="12553" width="12.5546875" style="98" customWidth="1"/>
    <col min="12554" max="12554" width="29.33203125" style="98" customWidth="1"/>
    <col min="12555" max="12555" width="7.44140625" style="98" customWidth="1"/>
    <col min="12556" max="12556" width="12.33203125" style="98" customWidth="1"/>
    <col min="12557" max="12557" width="11.33203125" style="98" customWidth="1"/>
    <col min="12558" max="12558" width="12.5546875" style="98" customWidth="1"/>
    <col min="12559" max="12559" width="9.109375" style="98"/>
    <col min="12560" max="12560" width="15.33203125" style="98" customWidth="1"/>
    <col min="12561" max="12564" width="11.33203125" style="98" customWidth="1"/>
    <col min="12565" max="12565" width="3.5546875" style="98" customWidth="1"/>
    <col min="12566" max="12566" width="12.5546875" style="98" customWidth="1"/>
    <col min="12567" max="12567" width="9.109375" style="98"/>
    <col min="12568" max="12568" width="3.5546875" style="98" customWidth="1"/>
    <col min="12569" max="12569" width="9.109375" style="98"/>
    <col min="12570" max="12572" width="12.5546875" style="98" customWidth="1"/>
    <col min="12573" max="12573" width="4.88671875" style="98" customWidth="1"/>
    <col min="12574" max="12806" width="9.109375" style="98"/>
    <col min="12807" max="12807" width="7.44140625" style="98" customWidth="1"/>
    <col min="12808" max="12808" width="11.33203125" style="98" customWidth="1"/>
    <col min="12809" max="12809" width="12.5546875" style="98" customWidth="1"/>
    <col min="12810" max="12810" width="29.33203125" style="98" customWidth="1"/>
    <col min="12811" max="12811" width="7.44140625" style="98" customWidth="1"/>
    <col min="12812" max="12812" width="12.33203125" style="98" customWidth="1"/>
    <col min="12813" max="12813" width="11.33203125" style="98" customWidth="1"/>
    <col min="12814" max="12814" width="12.5546875" style="98" customWidth="1"/>
    <col min="12815" max="12815" width="9.109375" style="98"/>
    <col min="12816" max="12816" width="15.33203125" style="98" customWidth="1"/>
    <col min="12817" max="12820" width="11.33203125" style="98" customWidth="1"/>
    <col min="12821" max="12821" width="3.5546875" style="98" customWidth="1"/>
    <col min="12822" max="12822" width="12.5546875" style="98" customWidth="1"/>
    <col min="12823" max="12823" width="9.109375" style="98"/>
    <col min="12824" max="12824" width="3.5546875" style="98" customWidth="1"/>
    <col min="12825" max="12825" width="9.109375" style="98"/>
    <col min="12826" max="12828" width="12.5546875" style="98" customWidth="1"/>
    <col min="12829" max="12829" width="4.88671875" style="98" customWidth="1"/>
    <col min="12830" max="13062" width="9.109375" style="98"/>
    <col min="13063" max="13063" width="7.44140625" style="98" customWidth="1"/>
    <col min="13064" max="13064" width="11.33203125" style="98" customWidth="1"/>
    <col min="13065" max="13065" width="12.5546875" style="98" customWidth="1"/>
    <col min="13066" max="13066" width="29.33203125" style="98" customWidth="1"/>
    <col min="13067" max="13067" width="7.44140625" style="98" customWidth="1"/>
    <col min="13068" max="13068" width="12.33203125" style="98" customWidth="1"/>
    <col min="13069" max="13069" width="11.33203125" style="98" customWidth="1"/>
    <col min="13070" max="13070" width="12.5546875" style="98" customWidth="1"/>
    <col min="13071" max="13071" width="9.109375" style="98"/>
    <col min="13072" max="13072" width="15.33203125" style="98" customWidth="1"/>
    <col min="13073" max="13076" width="11.33203125" style="98" customWidth="1"/>
    <col min="13077" max="13077" width="3.5546875" style="98" customWidth="1"/>
    <col min="13078" max="13078" width="12.5546875" style="98" customWidth="1"/>
    <col min="13079" max="13079" width="9.109375" style="98"/>
    <col min="13080" max="13080" width="3.5546875" style="98" customWidth="1"/>
    <col min="13081" max="13081" width="9.109375" style="98"/>
    <col min="13082" max="13084" width="12.5546875" style="98" customWidth="1"/>
    <col min="13085" max="13085" width="4.88671875" style="98" customWidth="1"/>
    <col min="13086" max="13318" width="9.109375" style="98"/>
    <col min="13319" max="13319" width="7.44140625" style="98" customWidth="1"/>
    <col min="13320" max="13320" width="11.33203125" style="98" customWidth="1"/>
    <col min="13321" max="13321" width="12.5546875" style="98" customWidth="1"/>
    <col min="13322" max="13322" width="29.33203125" style="98" customWidth="1"/>
    <col min="13323" max="13323" width="7.44140625" style="98" customWidth="1"/>
    <col min="13324" max="13324" width="12.33203125" style="98" customWidth="1"/>
    <col min="13325" max="13325" width="11.33203125" style="98" customWidth="1"/>
    <col min="13326" max="13326" width="12.5546875" style="98" customWidth="1"/>
    <col min="13327" max="13327" width="9.109375" style="98"/>
    <col min="13328" max="13328" width="15.33203125" style="98" customWidth="1"/>
    <col min="13329" max="13332" width="11.33203125" style="98" customWidth="1"/>
    <col min="13333" max="13333" width="3.5546875" style="98" customWidth="1"/>
    <col min="13334" max="13334" width="12.5546875" style="98" customWidth="1"/>
    <col min="13335" max="13335" width="9.109375" style="98"/>
    <col min="13336" max="13336" width="3.5546875" style="98" customWidth="1"/>
    <col min="13337" max="13337" width="9.109375" style="98"/>
    <col min="13338" max="13340" width="12.5546875" style="98" customWidth="1"/>
    <col min="13341" max="13341" width="4.88671875" style="98" customWidth="1"/>
    <col min="13342" max="13574" width="9.109375" style="98"/>
    <col min="13575" max="13575" width="7.44140625" style="98" customWidth="1"/>
    <col min="13576" max="13576" width="11.33203125" style="98" customWidth="1"/>
    <col min="13577" max="13577" width="12.5546875" style="98" customWidth="1"/>
    <col min="13578" max="13578" width="29.33203125" style="98" customWidth="1"/>
    <col min="13579" max="13579" width="7.44140625" style="98" customWidth="1"/>
    <col min="13580" max="13580" width="12.33203125" style="98" customWidth="1"/>
    <col min="13581" max="13581" width="11.33203125" style="98" customWidth="1"/>
    <col min="13582" max="13582" width="12.5546875" style="98" customWidth="1"/>
    <col min="13583" max="13583" width="9.109375" style="98"/>
    <col min="13584" max="13584" width="15.33203125" style="98" customWidth="1"/>
    <col min="13585" max="13588" width="11.33203125" style="98" customWidth="1"/>
    <col min="13589" max="13589" width="3.5546875" style="98" customWidth="1"/>
    <col min="13590" max="13590" width="12.5546875" style="98" customWidth="1"/>
    <col min="13591" max="13591" width="9.109375" style="98"/>
    <col min="13592" max="13592" width="3.5546875" style="98" customWidth="1"/>
    <col min="13593" max="13593" width="9.109375" style="98"/>
    <col min="13594" max="13596" width="12.5546875" style="98" customWidth="1"/>
    <col min="13597" max="13597" width="4.88671875" style="98" customWidth="1"/>
    <col min="13598" max="13830" width="9.109375" style="98"/>
    <col min="13831" max="13831" width="7.44140625" style="98" customWidth="1"/>
    <col min="13832" max="13832" width="11.33203125" style="98" customWidth="1"/>
    <col min="13833" max="13833" width="12.5546875" style="98" customWidth="1"/>
    <col min="13834" max="13834" width="29.33203125" style="98" customWidth="1"/>
    <col min="13835" max="13835" width="7.44140625" style="98" customWidth="1"/>
    <col min="13836" max="13836" width="12.33203125" style="98" customWidth="1"/>
    <col min="13837" max="13837" width="11.33203125" style="98" customWidth="1"/>
    <col min="13838" max="13838" width="12.5546875" style="98" customWidth="1"/>
    <col min="13839" max="13839" width="9.109375" style="98"/>
    <col min="13840" max="13840" width="15.33203125" style="98" customWidth="1"/>
    <col min="13841" max="13844" width="11.33203125" style="98" customWidth="1"/>
    <col min="13845" max="13845" width="3.5546875" style="98" customWidth="1"/>
    <col min="13846" max="13846" width="12.5546875" style="98" customWidth="1"/>
    <col min="13847" max="13847" width="9.109375" style="98"/>
    <col min="13848" max="13848" width="3.5546875" style="98" customWidth="1"/>
    <col min="13849" max="13849" width="9.109375" style="98"/>
    <col min="13850" max="13852" width="12.5546875" style="98" customWidth="1"/>
    <col min="13853" max="13853" width="4.88671875" style="98" customWidth="1"/>
    <col min="13854" max="14086" width="9.109375" style="98"/>
    <col min="14087" max="14087" width="7.44140625" style="98" customWidth="1"/>
    <col min="14088" max="14088" width="11.33203125" style="98" customWidth="1"/>
    <col min="14089" max="14089" width="12.5546875" style="98" customWidth="1"/>
    <col min="14090" max="14090" width="29.33203125" style="98" customWidth="1"/>
    <col min="14091" max="14091" width="7.44140625" style="98" customWidth="1"/>
    <col min="14092" max="14092" width="12.33203125" style="98" customWidth="1"/>
    <col min="14093" max="14093" width="11.33203125" style="98" customWidth="1"/>
    <col min="14094" max="14094" width="12.5546875" style="98" customWidth="1"/>
    <col min="14095" max="14095" width="9.109375" style="98"/>
    <col min="14096" max="14096" width="15.33203125" style="98" customWidth="1"/>
    <col min="14097" max="14100" width="11.33203125" style="98" customWidth="1"/>
    <col min="14101" max="14101" width="3.5546875" style="98" customWidth="1"/>
    <col min="14102" max="14102" width="12.5546875" style="98" customWidth="1"/>
    <col min="14103" max="14103" width="9.109375" style="98"/>
    <col min="14104" max="14104" width="3.5546875" style="98" customWidth="1"/>
    <col min="14105" max="14105" width="9.109375" style="98"/>
    <col min="14106" max="14108" width="12.5546875" style="98" customWidth="1"/>
    <col min="14109" max="14109" width="4.88671875" style="98" customWidth="1"/>
    <col min="14110" max="14342" width="9.109375" style="98"/>
    <col min="14343" max="14343" width="7.44140625" style="98" customWidth="1"/>
    <col min="14344" max="14344" width="11.33203125" style="98" customWidth="1"/>
    <col min="14345" max="14345" width="12.5546875" style="98" customWidth="1"/>
    <col min="14346" max="14346" width="29.33203125" style="98" customWidth="1"/>
    <col min="14347" max="14347" width="7.44140625" style="98" customWidth="1"/>
    <col min="14348" max="14348" width="12.33203125" style="98" customWidth="1"/>
    <col min="14349" max="14349" width="11.33203125" style="98" customWidth="1"/>
    <col min="14350" max="14350" width="12.5546875" style="98" customWidth="1"/>
    <col min="14351" max="14351" width="9.109375" style="98"/>
    <col min="14352" max="14352" width="15.33203125" style="98" customWidth="1"/>
    <col min="14353" max="14356" width="11.33203125" style="98" customWidth="1"/>
    <col min="14357" max="14357" width="3.5546875" style="98" customWidth="1"/>
    <col min="14358" max="14358" width="12.5546875" style="98" customWidth="1"/>
    <col min="14359" max="14359" width="9.109375" style="98"/>
    <col min="14360" max="14360" width="3.5546875" style="98" customWidth="1"/>
    <col min="14361" max="14361" width="9.109375" style="98"/>
    <col min="14362" max="14364" width="12.5546875" style="98" customWidth="1"/>
    <col min="14365" max="14365" width="4.88671875" style="98" customWidth="1"/>
    <col min="14366" max="14598" width="9.109375" style="98"/>
    <col min="14599" max="14599" width="7.44140625" style="98" customWidth="1"/>
    <col min="14600" max="14600" width="11.33203125" style="98" customWidth="1"/>
    <col min="14601" max="14601" width="12.5546875" style="98" customWidth="1"/>
    <col min="14602" max="14602" width="29.33203125" style="98" customWidth="1"/>
    <col min="14603" max="14603" width="7.44140625" style="98" customWidth="1"/>
    <col min="14604" max="14604" width="12.33203125" style="98" customWidth="1"/>
    <col min="14605" max="14605" width="11.33203125" style="98" customWidth="1"/>
    <col min="14606" max="14606" width="12.5546875" style="98" customWidth="1"/>
    <col min="14607" max="14607" width="9.109375" style="98"/>
    <col min="14608" max="14608" width="15.33203125" style="98" customWidth="1"/>
    <col min="14609" max="14612" width="11.33203125" style="98" customWidth="1"/>
    <col min="14613" max="14613" width="3.5546875" style="98" customWidth="1"/>
    <col min="14614" max="14614" width="12.5546875" style="98" customWidth="1"/>
    <col min="14615" max="14615" width="9.109375" style="98"/>
    <col min="14616" max="14616" width="3.5546875" style="98" customWidth="1"/>
    <col min="14617" max="14617" width="9.109375" style="98"/>
    <col min="14618" max="14620" width="12.5546875" style="98" customWidth="1"/>
    <col min="14621" max="14621" width="4.88671875" style="98" customWidth="1"/>
    <col min="14622" max="14854" width="9.109375" style="98"/>
    <col min="14855" max="14855" width="7.44140625" style="98" customWidth="1"/>
    <col min="14856" max="14856" width="11.33203125" style="98" customWidth="1"/>
    <col min="14857" max="14857" width="12.5546875" style="98" customWidth="1"/>
    <col min="14858" max="14858" width="29.33203125" style="98" customWidth="1"/>
    <col min="14859" max="14859" width="7.44140625" style="98" customWidth="1"/>
    <col min="14860" max="14860" width="12.33203125" style="98" customWidth="1"/>
    <col min="14861" max="14861" width="11.33203125" style="98" customWidth="1"/>
    <col min="14862" max="14862" width="12.5546875" style="98" customWidth="1"/>
    <col min="14863" max="14863" width="9.109375" style="98"/>
    <col min="14864" max="14864" width="15.33203125" style="98" customWidth="1"/>
    <col min="14865" max="14868" width="11.33203125" style="98" customWidth="1"/>
    <col min="14869" max="14869" width="3.5546875" style="98" customWidth="1"/>
    <col min="14870" max="14870" width="12.5546875" style="98" customWidth="1"/>
    <col min="14871" max="14871" width="9.109375" style="98"/>
    <col min="14872" max="14872" width="3.5546875" style="98" customWidth="1"/>
    <col min="14873" max="14873" width="9.109375" style="98"/>
    <col min="14874" max="14876" width="12.5546875" style="98" customWidth="1"/>
    <col min="14877" max="14877" width="4.88671875" style="98" customWidth="1"/>
    <col min="14878" max="15110" width="9.109375" style="98"/>
    <col min="15111" max="15111" width="7.44140625" style="98" customWidth="1"/>
    <col min="15112" max="15112" width="11.33203125" style="98" customWidth="1"/>
    <col min="15113" max="15113" width="12.5546875" style="98" customWidth="1"/>
    <col min="15114" max="15114" width="29.33203125" style="98" customWidth="1"/>
    <col min="15115" max="15115" width="7.44140625" style="98" customWidth="1"/>
    <col min="15116" max="15116" width="12.33203125" style="98" customWidth="1"/>
    <col min="15117" max="15117" width="11.33203125" style="98" customWidth="1"/>
    <col min="15118" max="15118" width="12.5546875" style="98" customWidth="1"/>
    <col min="15119" max="15119" width="9.109375" style="98"/>
    <col min="15120" max="15120" width="15.33203125" style="98" customWidth="1"/>
    <col min="15121" max="15124" width="11.33203125" style="98" customWidth="1"/>
    <col min="15125" max="15125" width="3.5546875" style="98" customWidth="1"/>
    <col min="15126" max="15126" width="12.5546875" style="98" customWidth="1"/>
    <col min="15127" max="15127" width="9.109375" style="98"/>
    <col min="15128" max="15128" width="3.5546875" style="98" customWidth="1"/>
    <col min="15129" max="15129" width="9.109375" style="98"/>
    <col min="15130" max="15132" width="12.5546875" style="98" customWidth="1"/>
    <col min="15133" max="15133" width="4.88671875" style="98" customWidth="1"/>
    <col min="15134" max="15366" width="9.109375" style="98"/>
    <col min="15367" max="15367" width="7.44140625" style="98" customWidth="1"/>
    <col min="15368" max="15368" width="11.33203125" style="98" customWidth="1"/>
    <col min="15369" max="15369" width="12.5546875" style="98" customWidth="1"/>
    <col min="15370" max="15370" width="29.33203125" style="98" customWidth="1"/>
    <col min="15371" max="15371" width="7.44140625" style="98" customWidth="1"/>
    <col min="15372" max="15372" width="12.33203125" style="98" customWidth="1"/>
    <col min="15373" max="15373" width="11.33203125" style="98" customWidth="1"/>
    <col min="15374" max="15374" width="12.5546875" style="98" customWidth="1"/>
    <col min="15375" max="15375" width="9.109375" style="98"/>
    <col min="15376" max="15376" width="15.33203125" style="98" customWidth="1"/>
    <col min="15377" max="15380" width="11.33203125" style="98" customWidth="1"/>
    <col min="15381" max="15381" width="3.5546875" style="98" customWidth="1"/>
    <col min="15382" max="15382" width="12.5546875" style="98" customWidth="1"/>
    <col min="15383" max="15383" width="9.109375" style="98"/>
    <col min="15384" max="15384" width="3.5546875" style="98" customWidth="1"/>
    <col min="15385" max="15385" width="9.109375" style="98"/>
    <col min="15386" max="15388" width="12.5546875" style="98" customWidth="1"/>
    <col min="15389" max="15389" width="4.88671875" style="98" customWidth="1"/>
    <col min="15390" max="15622" width="9.109375" style="98"/>
    <col min="15623" max="15623" width="7.44140625" style="98" customWidth="1"/>
    <col min="15624" max="15624" width="11.33203125" style="98" customWidth="1"/>
    <col min="15625" max="15625" width="12.5546875" style="98" customWidth="1"/>
    <col min="15626" max="15626" width="29.33203125" style="98" customWidth="1"/>
    <col min="15627" max="15627" width="7.44140625" style="98" customWidth="1"/>
    <col min="15628" max="15628" width="12.33203125" style="98" customWidth="1"/>
    <col min="15629" max="15629" width="11.33203125" style="98" customWidth="1"/>
    <col min="15630" max="15630" width="12.5546875" style="98" customWidth="1"/>
    <col min="15631" max="15631" width="9.109375" style="98"/>
    <col min="15632" max="15632" width="15.33203125" style="98" customWidth="1"/>
    <col min="15633" max="15636" width="11.33203125" style="98" customWidth="1"/>
    <col min="15637" max="15637" width="3.5546875" style="98" customWidth="1"/>
    <col min="15638" max="15638" width="12.5546875" style="98" customWidth="1"/>
    <col min="15639" max="15639" width="9.109375" style="98"/>
    <col min="15640" max="15640" width="3.5546875" style="98" customWidth="1"/>
    <col min="15641" max="15641" width="9.109375" style="98"/>
    <col min="15642" max="15644" width="12.5546875" style="98" customWidth="1"/>
    <col min="15645" max="15645" width="4.88671875" style="98" customWidth="1"/>
    <col min="15646" max="15878" width="9.109375" style="98"/>
    <col min="15879" max="15879" width="7.44140625" style="98" customWidth="1"/>
    <col min="15880" max="15880" width="11.33203125" style="98" customWidth="1"/>
    <col min="15881" max="15881" width="12.5546875" style="98" customWidth="1"/>
    <col min="15882" max="15882" width="29.33203125" style="98" customWidth="1"/>
    <col min="15883" max="15883" width="7.44140625" style="98" customWidth="1"/>
    <col min="15884" max="15884" width="12.33203125" style="98" customWidth="1"/>
    <col min="15885" max="15885" width="11.33203125" style="98" customWidth="1"/>
    <col min="15886" max="15886" width="12.5546875" style="98" customWidth="1"/>
    <col min="15887" max="15887" width="9.109375" style="98"/>
    <col min="15888" max="15888" width="15.33203125" style="98" customWidth="1"/>
    <col min="15889" max="15892" width="11.33203125" style="98" customWidth="1"/>
    <col min="15893" max="15893" width="3.5546875" style="98" customWidth="1"/>
    <col min="15894" max="15894" width="12.5546875" style="98" customWidth="1"/>
    <col min="15895" max="15895" width="9.109375" style="98"/>
    <col min="15896" max="15896" width="3.5546875" style="98" customWidth="1"/>
    <col min="15897" max="15897" width="9.109375" style="98"/>
    <col min="15898" max="15900" width="12.5546875" style="98" customWidth="1"/>
    <col min="15901" max="15901" width="4.88671875" style="98" customWidth="1"/>
    <col min="15902" max="16134" width="9.109375" style="98"/>
    <col min="16135" max="16135" width="7.44140625" style="98" customWidth="1"/>
    <col min="16136" max="16136" width="11.33203125" style="98" customWidth="1"/>
    <col min="16137" max="16137" width="12.5546875" style="98" customWidth="1"/>
    <col min="16138" max="16138" width="29.33203125" style="98" customWidth="1"/>
    <col min="16139" max="16139" width="7.44140625" style="98" customWidth="1"/>
    <col min="16140" max="16140" width="12.33203125" style="98" customWidth="1"/>
    <col min="16141" max="16141" width="11.33203125" style="98" customWidth="1"/>
    <col min="16142" max="16142" width="12.5546875" style="98" customWidth="1"/>
    <col min="16143" max="16143" width="9.109375" style="98"/>
    <col min="16144" max="16144" width="15.33203125" style="98" customWidth="1"/>
    <col min="16145" max="16148" width="11.33203125" style="98" customWidth="1"/>
    <col min="16149" max="16149" width="3.5546875" style="98" customWidth="1"/>
    <col min="16150" max="16150" width="12.5546875" style="98" customWidth="1"/>
    <col min="16151" max="16151" width="9.109375" style="98"/>
    <col min="16152" max="16152" width="3.5546875" style="98" customWidth="1"/>
    <col min="16153" max="16153" width="9.109375" style="98"/>
    <col min="16154" max="16156" width="12.5546875" style="98" customWidth="1"/>
    <col min="16157" max="16157" width="4.88671875" style="98" customWidth="1"/>
    <col min="16158" max="16384" width="9.109375" style="98"/>
  </cols>
  <sheetData>
    <row r="1" spans="1:29" ht="15.75" customHeight="1">
      <c r="A1" s="1459"/>
      <c r="B1" s="1460"/>
      <c r="C1" s="1461"/>
      <c r="D1" s="1461"/>
      <c r="E1" s="1461"/>
      <c r="F1" s="1461"/>
      <c r="G1" s="1461"/>
      <c r="H1" s="1461"/>
      <c r="I1" s="1461"/>
      <c r="J1" s="1461"/>
      <c r="K1" s="1461"/>
      <c r="L1" s="1461"/>
      <c r="M1" s="1461"/>
      <c r="N1" s="1461"/>
      <c r="O1" s="1461"/>
      <c r="P1" s="1461"/>
      <c r="Q1" s="1461"/>
      <c r="R1" s="1461"/>
      <c r="S1" s="1461"/>
      <c r="T1" s="1461"/>
      <c r="U1" s="1461"/>
      <c r="V1" s="1461"/>
      <c r="W1" s="1461"/>
      <c r="X1" s="1461"/>
      <c r="Y1" s="1461"/>
      <c r="Z1" s="1461"/>
      <c r="AA1" s="1461"/>
      <c r="AB1" s="1461"/>
      <c r="AC1" s="1462"/>
    </row>
    <row r="2" spans="1:29" ht="35.25" customHeight="1">
      <c r="A2" s="4063" t="s">
        <v>270</v>
      </c>
      <c r="B2" s="4064"/>
      <c r="C2" s="4064"/>
      <c r="D2" s="4064"/>
      <c r="E2" s="4064"/>
      <c r="F2" s="4064"/>
      <c r="G2" s="4064"/>
      <c r="H2" s="4064"/>
      <c r="I2" s="4064"/>
      <c r="J2" s="4064"/>
      <c r="K2" s="4064"/>
      <c r="L2" s="4064"/>
      <c r="M2" s="4064"/>
      <c r="N2" s="4064"/>
      <c r="O2" s="4064"/>
      <c r="P2" s="4064"/>
      <c r="Q2" s="4064"/>
      <c r="R2" s="4064"/>
      <c r="S2" s="4064"/>
      <c r="T2" s="4064"/>
      <c r="U2" s="4064"/>
      <c r="V2" s="4064"/>
      <c r="W2" s="4064"/>
      <c r="X2" s="4064"/>
      <c r="Y2" s="4064"/>
      <c r="Z2" s="4064"/>
      <c r="AA2" s="4064"/>
      <c r="AB2" s="4064"/>
      <c r="AC2" s="4065"/>
    </row>
    <row r="3" spans="1:29" ht="18.75" customHeight="1">
      <c r="A3" s="1463"/>
      <c r="B3" s="1464"/>
      <c r="C3" s="1465"/>
      <c r="D3" s="1465"/>
      <c r="E3" s="1465"/>
      <c r="F3" s="1465"/>
      <c r="G3" s="1465"/>
      <c r="H3" s="1465"/>
      <c r="I3" s="1465"/>
      <c r="J3" s="1465"/>
      <c r="K3" s="1465"/>
      <c r="L3" s="1465"/>
      <c r="M3" s="1465"/>
      <c r="N3" s="1465"/>
      <c r="O3" s="1465"/>
      <c r="P3" s="1465"/>
      <c r="Q3" s="1465"/>
      <c r="R3" s="1465"/>
      <c r="S3" s="1465"/>
      <c r="T3" s="1465"/>
      <c r="U3" s="1465"/>
      <c r="V3" s="1465"/>
      <c r="W3" s="1465"/>
      <c r="X3" s="1465"/>
      <c r="Y3" s="1465"/>
      <c r="Z3" s="1465"/>
      <c r="AA3" s="1465"/>
      <c r="AB3" s="1465"/>
      <c r="AC3" s="1466"/>
    </row>
    <row r="4" spans="1:29" ht="15.75" customHeight="1">
      <c r="A4" s="153"/>
      <c r="B4" s="154"/>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6"/>
    </row>
    <row r="5" spans="1:29" ht="27.9" customHeight="1">
      <c r="A5" s="4066" t="s">
        <v>1025</v>
      </c>
      <c r="B5" s="4067"/>
      <c r="C5" s="4067"/>
      <c r="D5" s="4067"/>
      <c r="E5" s="4067"/>
      <c r="F5" s="4067"/>
      <c r="G5" s="4067"/>
      <c r="H5" s="4067"/>
      <c r="I5" s="4067"/>
      <c r="J5" s="4067"/>
      <c r="K5" s="4067"/>
      <c r="L5" s="4067"/>
      <c r="M5" s="4067"/>
      <c r="N5" s="4067"/>
      <c r="O5" s="4067"/>
      <c r="P5" s="4067"/>
      <c r="Q5" s="4067"/>
      <c r="R5" s="4067"/>
      <c r="S5" s="4067"/>
      <c r="T5" s="4067"/>
      <c r="U5" s="4067"/>
      <c r="V5" s="4067"/>
      <c r="W5" s="4067"/>
      <c r="X5" s="4067"/>
      <c r="Y5" s="4067"/>
      <c r="Z5" s="4067"/>
      <c r="AA5" s="4067"/>
      <c r="AB5" s="4067"/>
      <c r="AC5" s="4068"/>
    </row>
    <row r="6" spans="1:29" ht="15.75" customHeight="1">
      <c r="A6" s="15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58"/>
    </row>
    <row r="7" spans="1:29" ht="15.75" customHeight="1">
      <c r="A7" s="1467"/>
      <c r="B7" s="1468"/>
      <c r="C7" s="1468"/>
      <c r="D7" s="1468"/>
      <c r="E7" s="1468"/>
      <c r="F7" s="1468"/>
      <c r="G7" s="1468"/>
      <c r="H7" s="1468"/>
      <c r="I7" s="1468"/>
      <c r="J7" s="1468"/>
      <c r="K7" s="1468"/>
      <c r="L7" s="1465"/>
      <c r="M7" s="1465"/>
      <c r="N7" s="1465"/>
      <c r="AC7" s="103"/>
    </row>
    <row r="8" spans="1:29" ht="27.9" customHeight="1">
      <c r="A8" s="1469"/>
      <c r="B8" s="1470" t="s">
        <v>271</v>
      </c>
      <c r="C8" s="1465"/>
      <c r="D8" s="1465"/>
      <c r="E8" s="1465"/>
      <c r="F8" s="1465"/>
      <c r="G8" s="1465"/>
      <c r="H8" s="1465"/>
      <c r="I8" s="1465"/>
      <c r="J8" s="1465"/>
      <c r="K8" s="1465"/>
      <c r="L8" s="1465"/>
      <c r="M8" s="1465"/>
      <c r="N8" s="1465"/>
      <c r="AC8" s="103"/>
    </row>
    <row r="9" spans="1:29" ht="17.25" customHeight="1">
      <c r="A9" s="1469"/>
      <c r="B9" s="1465"/>
      <c r="C9" s="1465"/>
      <c r="D9" s="1465"/>
      <c r="E9" s="1465"/>
      <c r="F9" s="1465"/>
      <c r="G9" s="1465"/>
      <c r="H9" s="1465"/>
      <c r="I9" s="1465"/>
      <c r="J9" s="1465"/>
      <c r="K9" s="1465"/>
      <c r="L9" s="1465"/>
      <c r="M9" s="1465"/>
      <c r="N9" s="1465"/>
      <c r="AC9" s="103"/>
    </row>
    <row r="10" spans="1:29" ht="27.9" customHeight="1">
      <c r="A10" s="132"/>
      <c r="AC10" s="103"/>
    </row>
    <row r="11" spans="1:29" ht="27.9" customHeight="1">
      <c r="A11" s="132"/>
      <c r="AC11" s="103"/>
    </row>
    <row r="12" spans="1:29" ht="30" customHeight="1">
      <c r="A12" s="132"/>
      <c r="B12" s="316" t="s">
        <v>96</v>
      </c>
      <c r="C12" s="324" t="s">
        <v>272</v>
      </c>
      <c r="D12" s="324"/>
      <c r="E12" s="161"/>
      <c r="F12" s="161"/>
      <c r="G12" s="161"/>
      <c r="H12" s="161"/>
      <c r="I12" s="161"/>
      <c r="J12" s="106"/>
      <c r="K12" s="106"/>
      <c r="L12" s="106"/>
      <c r="M12" s="162" t="s">
        <v>273</v>
      </c>
      <c r="O12" s="163"/>
      <c r="P12" s="164"/>
      <c r="Q12" s="164"/>
      <c r="R12" s="164"/>
      <c r="S12" s="164"/>
      <c r="T12" s="164"/>
      <c r="U12" s="164"/>
      <c r="V12" s="164"/>
      <c r="W12" s="164"/>
      <c r="X12" s="164"/>
      <c r="Y12" s="164"/>
      <c r="Z12" s="164"/>
      <c r="AA12" s="164"/>
      <c r="AB12" s="164"/>
      <c r="AC12" s="103"/>
    </row>
    <row r="13" spans="1:29" ht="39.9" customHeight="1">
      <c r="A13" s="132"/>
      <c r="B13" s="111"/>
      <c r="C13" s="106"/>
      <c r="D13" s="106"/>
      <c r="E13" s="106"/>
      <c r="F13" s="106"/>
      <c r="G13" s="106"/>
      <c r="H13" s="106"/>
      <c r="I13" s="106"/>
      <c r="J13" s="106"/>
      <c r="K13" s="106"/>
      <c r="L13" s="106"/>
      <c r="M13" s="106"/>
      <c r="O13" s="20"/>
      <c r="AC13" s="103"/>
    </row>
    <row r="14" spans="1:29" ht="30" customHeight="1">
      <c r="A14" s="132"/>
      <c r="B14" s="165" t="s">
        <v>97</v>
      </c>
      <c r="C14" s="324" t="s">
        <v>1026</v>
      </c>
      <c r="D14" s="324"/>
      <c r="E14" s="161"/>
      <c r="F14" s="161"/>
      <c r="G14" s="161"/>
      <c r="H14" s="161"/>
      <c r="I14" s="161"/>
      <c r="J14" s="106"/>
      <c r="K14" s="106"/>
      <c r="L14" s="106"/>
      <c r="M14" s="162" t="s">
        <v>273</v>
      </c>
      <c r="O14" s="163"/>
      <c r="P14" s="164"/>
      <c r="Q14" s="164"/>
      <c r="R14" s="164"/>
      <c r="S14" s="164"/>
      <c r="T14" s="164"/>
      <c r="U14" s="164"/>
      <c r="V14" s="164"/>
      <c r="W14" s="164"/>
      <c r="X14" s="164"/>
      <c r="Y14" s="164"/>
      <c r="Z14" s="164"/>
      <c r="AA14" s="164"/>
      <c r="AB14" s="164"/>
      <c r="AC14" s="103"/>
    </row>
    <row r="15" spans="1:29" ht="39.9" customHeight="1">
      <c r="A15" s="132"/>
      <c r="B15" s="111"/>
      <c r="C15" s="106"/>
      <c r="D15" s="106"/>
      <c r="E15" s="106"/>
      <c r="F15" s="106"/>
      <c r="G15" s="106"/>
      <c r="H15" s="106"/>
      <c r="I15" s="106"/>
      <c r="J15" s="106"/>
      <c r="K15" s="106"/>
      <c r="L15" s="106"/>
      <c r="M15" s="106"/>
      <c r="O15" s="20"/>
      <c r="AC15" s="103"/>
    </row>
    <row r="16" spans="1:29" ht="30" customHeight="1">
      <c r="A16" s="132"/>
      <c r="B16" s="165" t="s">
        <v>98</v>
      </c>
      <c r="C16" s="324" t="s">
        <v>274</v>
      </c>
      <c r="D16" s="324"/>
      <c r="E16" s="161"/>
      <c r="F16" s="161"/>
      <c r="G16" s="161"/>
      <c r="H16" s="161"/>
      <c r="I16" s="161"/>
      <c r="J16" s="106"/>
      <c r="K16" s="106"/>
      <c r="L16" s="106"/>
      <c r="M16" s="162" t="s">
        <v>273</v>
      </c>
      <c r="O16" s="163"/>
      <c r="P16" s="164"/>
      <c r="Q16" s="164"/>
      <c r="R16" s="164"/>
      <c r="S16" s="164"/>
      <c r="T16" s="164"/>
      <c r="U16" s="164"/>
      <c r="V16" s="164"/>
      <c r="W16" s="164"/>
      <c r="X16" s="164"/>
      <c r="Y16" s="164"/>
      <c r="Z16" s="164"/>
      <c r="AA16" s="164"/>
      <c r="AB16" s="164"/>
      <c r="AC16" s="103"/>
    </row>
    <row r="17" spans="1:30" ht="39.9" customHeight="1">
      <c r="A17" s="132"/>
      <c r="B17" s="111"/>
      <c r="E17" s="106"/>
      <c r="F17" s="106"/>
      <c r="G17" s="106"/>
      <c r="H17" s="106"/>
      <c r="I17" s="106"/>
      <c r="J17" s="106"/>
      <c r="K17" s="106"/>
      <c r="L17" s="106"/>
      <c r="M17" s="106"/>
      <c r="O17" s="20"/>
      <c r="AC17" s="103"/>
    </row>
    <row r="18" spans="1:30" ht="30" customHeight="1">
      <c r="A18" s="132"/>
      <c r="B18" s="165" t="s">
        <v>275</v>
      </c>
      <c r="C18" s="324" t="s">
        <v>276</v>
      </c>
      <c r="D18" s="324"/>
      <c r="E18" s="161"/>
      <c r="F18" s="161"/>
      <c r="G18" s="161"/>
      <c r="H18" s="161"/>
      <c r="I18" s="161"/>
      <c r="J18" s="106"/>
      <c r="K18" s="106"/>
      <c r="L18" s="106"/>
      <c r="M18" s="162" t="s">
        <v>273</v>
      </c>
      <c r="O18" s="163"/>
      <c r="P18" s="164"/>
      <c r="Q18" s="164"/>
      <c r="R18" s="164"/>
      <c r="S18" s="164"/>
      <c r="T18" s="164"/>
      <c r="U18" s="164"/>
      <c r="V18" s="164"/>
      <c r="W18" s="164"/>
      <c r="X18" s="164"/>
      <c r="Y18" s="164"/>
      <c r="Z18" s="164"/>
      <c r="AA18" s="164"/>
      <c r="AB18" s="164"/>
      <c r="AC18" s="103"/>
    </row>
    <row r="19" spans="1:30" ht="24.9" customHeight="1">
      <c r="A19" s="132"/>
      <c r="M19" s="166"/>
      <c r="O19" s="20"/>
      <c r="AC19" s="103"/>
    </row>
    <row r="20" spans="1:30" ht="39.9" customHeight="1">
      <c r="A20" s="132"/>
      <c r="O20" s="163"/>
      <c r="P20" s="164"/>
      <c r="Q20" s="164"/>
      <c r="R20" s="164"/>
      <c r="S20" s="164"/>
      <c r="T20" s="164"/>
      <c r="U20" s="164"/>
      <c r="V20" s="164"/>
      <c r="W20" s="164"/>
      <c r="X20" s="164"/>
      <c r="Y20" s="164"/>
      <c r="Z20" s="164"/>
      <c r="AA20" s="164"/>
      <c r="AB20" s="164"/>
      <c r="AC20" s="103"/>
    </row>
    <row r="21" spans="1:30" ht="24.9" customHeight="1">
      <c r="A21" s="132"/>
      <c r="O21" s="20"/>
      <c r="AC21" s="103"/>
    </row>
    <row r="22" spans="1:30" ht="27.9" customHeight="1">
      <c r="A22" s="132"/>
      <c r="L22" s="137"/>
      <c r="M22" s="137"/>
      <c r="N22" s="137"/>
      <c r="O22" s="137"/>
      <c r="P22" s="137"/>
      <c r="Q22" s="137"/>
      <c r="R22" s="137"/>
      <c r="S22" s="137"/>
      <c r="T22" s="137"/>
      <c r="U22" s="137"/>
      <c r="V22" s="137"/>
      <c r="W22" s="137"/>
      <c r="X22" s="137"/>
      <c r="Y22" s="137"/>
      <c r="Z22" s="137"/>
      <c r="AA22" s="137"/>
      <c r="AB22" s="137"/>
      <c r="AC22" s="158"/>
    </row>
    <row r="23" spans="1:30" ht="17.25" customHeight="1">
      <c r="A23" s="1467"/>
      <c r="B23" s="1468"/>
      <c r="C23" s="1468"/>
      <c r="D23" s="1468"/>
      <c r="E23" s="1468"/>
      <c r="F23" s="1468"/>
      <c r="G23" s="1468"/>
      <c r="H23" s="1468"/>
      <c r="I23" s="1468"/>
      <c r="J23" s="1468"/>
      <c r="K23" s="1468"/>
      <c r="L23" s="1465"/>
      <c r="M23" s="1465"/>
      <c r="N23" s="1465"/>
      <c r="AC23" s="103"/>
    </row>
    <row r="24" spans="1:30" ht="27.9" customHeight="1">
      <c r="A24" s="1469"/>
      <c r="B24" s="1470" t="s">
        <v>277</v>
      </c>
      <c r="C24" s="1470"/>
      <c r="D24" s="1470"/>
      <c r="E24" s="1471"/>
      <c r="F24" s="1471"/>
      <c r="G24" s="1471"/>
      <c r="H24" s="1465"/>
      <c r="I24" s="1465"/>
      <c r="J24" s="1465"/>
      <c r="K24" s="1465"/>
      <c r="L24" s="1465"/>
      <c r="M24" s="1465"/>
      <c r="N24" s="1465"/>
      <c r="O24" s="106"/>
      <c r="P24" s="106"/>
      <c r="Q24" s="106"/>
      <c r="R24" s="106"/>
      <c r="S24" s="106"/>
      <c r="T24" s="106"/>
      <c r="U24" s="106"/>
      <c r="V24" s="106"/>
      <c r="W24" s="106"/>
      <c r="X24" s="106"/>
      <c r="Y24" s="106"/>
      <c r="Z24" s="106"/>
      <c r="AA24" s="106"/>
      <c r="AB24" s="106"/>
      <c r="AC24" s="168"/>
      <c r="AD24" s="106"/>
    </row>
    <row r="25" spans="1:30" ht="17.25" customHeight="1">
      <c r="A25" s="1472"/>
      <c r="B25" s="1471"/>
      <c r="C25" s="1471"/>
      <c r="D25" s="1471"/>
      <c r="E25" s="1471"/>
      <c r="F25" s="1471"/>
      <c r="G25" s="1471"/>
      <c r="H25" s="1465"/>
      <c r="I25" s="1465"/>
      <c r="J25" s="1465"/>
      <c r="K25" s="1465"/>
      <c r="L25" s="1465"/>
      <c r="M25" s="1465"/>
      <c r="N25" s="1465"/>
      <c r="O25" s="106"/>
      <c r="P25" s="106"/>
      <c r="Q25" s="106"/>
      <c r="R25" s="106"/>
      <c r="S25" s="106"/>
      <c r="T25" s="106"/>
      <c r="U25" s="106"/>
      <c r="V25" s="106"/>
      <c r="W25" s="106"/>
      <c r="X25" s="106"/>
      <c r="Y25" s="106"/>
      <c r="Z25" s="106"/>
      <c r="AA25" s="106"/>
      <c r="AB25" s="106"/>
      <c r="AC25" s="168"/>
      <c r="AD25" s="106"/>
    </row>
    <row r="26" spans="1:30" ht="27.9" customHeight="1">
      <c r="A26" s="170"/>
      <c r="B26" s="106"/>
      <c r="C26" s="106"/>
      <c r="D26" s="106"/>
      <c r="E26" s="106"/>
      <c r="F26" s="106"/>
      <c r="G26" s="106"/>
      <c r="H26" s="106"/>
      <c r="I26" s="106"/>
      <c r="J26" s="106"/>
      <c r="K26" s="106"/>
      <c r="L26" s="106"/>
      <c r="M26" s="106"/>
      <c r="N26" s="106"/>
      <c r="P26" s="106"/>
      <c r="Q26" s="106"/>
      <c r="R26" s="106"/>
      <c r="S26" s="106"/>
      <c r="T26" s="106"/>
      <c r="U26" s="106"/>
      <c r="V26" s="106"/>
      <c r="W26" s="106"/>
      <c r="X26" s="106"/>
      <c r="Y26" s="106"/>
      <c r="Z26" s="106"/>
      <c r="AA26" s="106"/>
      <c r="AB26" s="106"/>
      <c r="AC26" s="168"/>
      <c r="AD26" s="106"/>
    </row>
    <row r="27" spans="1:30" ht="27.9" customHeight="1">
      <c r="A27" s="170"/>
      <c r="B27" s="106"/>
      <c r="C27" s="106"/>
      <c r="D27" s="106"/>
      <c r="E27" s="106"/>
      <c r="F27" s="106"/>
      <c r="G27" s="106"/>
      <c r="H27" s="106"/>
      <c r="I27" s="106"/>
      <c r="J27" s="106"/>
      <c r="K27" s="106"/>
      <c r="L27" s="106"/>
      <c r="M27" s="106"/>
      <c r="N27" s="106"/>
      <c r="O27" s="4056" t="s">
        <v>278</v>
      </c>
      <c r="P27" s="4056"/>
      <c r="Q27" s="4056"/>
      <c r="R27" s="4056"/>
      <c r="S27" s="4056"/>
      <c r="T27" s="106"/>
      <c r="U27" s="4056" t="s">
        <v>279</v>
      </c>
      <c r="V27" s="4056"/>
      <c r="W27" s="106"/>
      <c r="X27" s="4056" t="s">
        <v>280</v>
      </c>
      <c r="Y27" s="4056"/>
      <c r="Z27" s="4056"/>
      <c r="AA27" s="4056"/>
      <c r="AB27" s="4056"/>
      <c r="AC27" s="168"/>
      <c r="AD27" s="106"/>
    </row>
    <row r="28" spans="1:30" ht="27.9" customHeight="1">
      <c r="A28" s="170"/>
      <c r="B28" s="106"/>
      <c r="C28" s="106"/>
      <c r="D28" s="106"/>
      <c r="E28" s="106"/>
      <c r="F28" s="106"/>
      <c r="G28" s="106"/>
      <c r="H28" s="106"/>
      <c r="I28" s="106"/>
      <c r="J28" s="106"/>
      <c r="K28" s="106"/>
      <c r="L28" s="106"/>
      <c r="M28" s="106"/>
      <c r="N28" s="106"/>
      <c r="P28" s="106"/>
      <c r="Q28" s="106"/>
      <c r="R28" s="106"/>
      <c r="S28" s="106"/>
      <c r="T28" s="106"/>
      <c r="U28" s="106"/>
      <c r="V28" s="106"/>
      <c r="W28" s="106"/>
      <c r="X28" s="106"/>
      <c r="Y28" s="106"/>
      <c r="Z28" s="106"/>
      <c r="AA28" s="106"/>
      <c r="AB28" s="106"/>
      <c r="AC28" s="168"/>
      <c r="AD28" s="106"/>
    </row>
    <row r="29" spans="1:30" ht="30" customHeight="1">
      <c r="A29" s="132"/>
      <c r="B29" s="165" t="s">
        <v>96</v>
      </c>
      <c r="C29" s="324" t="s">
        <v>281</v>
      </c>
      <c r="D29" s="324"/>
      <c r="E29" s="161"/>
      <c r="F29" s="161"/>
      <c r="G29" s="161"/>
      <c r="H29" s="161"/>
      <c r="I29" s="161"/>
      <c r="J29" s="106"/>
      <c r="K29" s="106"/>
      <c r="L29" s="106"/>
      <c r="M29" s="162" t="s">
        <v>273</v>
      </c>
      <c r="N29" s="106"/>
      <c r="O29" s="171"/>
      <c r="P29" s="171"/>
      <c r="Q29" s="171"/>
      <c r="R29" s="171"/>
      <c r="S29" s="171"/>
      <c r="T29" s="106"/>
      <c r="U29" s="171"/>
      <c r="V29" s="171"/>
      <c r="W29" s="106"/>
      <c r="X29" s="171"/>
      <c r="Y29" s="171"/>
      <c r="Z29" s="171"/>
      <c r="AA29" s="171"/>
      <c r="AB29" s="171"/>
      <c r="AC29" s="168"/>
      <c r="AD29" s="106"/>
    </row>
    <row r="30" spans="1:30" ht="39.9" customHeight="1">
      <c r="A30" s="132"/>
      <c r="B30" s="111"/>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68"/>
      <c r="AD30" s="106"/>
    </row>
    <row r="31" spans="1:30" ht="30" customHeight="1">
      <c r="A31" s="132"/>
      <c r="B31" s="165" t="s">
        <v>97</v>
      </c>
      <c r="C31" s="324" t="s">
        <v>282</v>
      </c>
      <c r="D31" s="324"/>
      <c r="E31" s="161"/>
      <c r="F31" s="161"/>
      <c r="G31" s="161"/>
      <c r="H31" s="161"/>
      <c r="I31" s="161"/>
      <c r="J31" s="106"/>
      <c r="K31" s="106"/>
      <c r="L31" s="106"/>
      <c r="M31" s="162" t="s">
        <v>273</v>
      </c>
      <c r="N31" s="106"/>
      <c r="O31" s="171"/>
      <c r="P31" s="171"/>
      <c r="Q31" s="171"/>
      <c r="R31" s="171"/>
      <c r="S31" s="171"/>
      <c r="T31" s="106"/>
      <c r="U31" s="171"/>
      <c r="V31" s="171"/>
      <c r="W31" s="106"/>
      <c r="X31" s="171"/>
      <c r="Y31" s="171"/>
      <c r="Z31" s="171"/>
      <c r="AA31" s="171"/>
      <c r="AB31" s="171"/>
      <c r="AC31" s="168"/>
      <c r="AD31" s="106"/>
    </row>
    <row r="32" spans="1:30" ht="39.9" customHeight="1">
      <c r="A32" s="132"/>
      <c r="B32" s="111"/>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68"/>
      <c r="AD32" s="106"/>
    </row>
    <row r="33" spans="1:30" ht="30" customHeight="1">
      <c r="A33" s="132"/>
      <c r="B33" s="165" t="s">
        <v>98</v>
      </c>
      <c r="C33" s="324" t="s">
        <v>283</v>
      </c>
      <c r="D33" s="324"/>
      <c r="E33" s="161"/>
      <c r="F33" s="161"/>
      <c r="G33" s="161"/>
      <c r="H33" s="161"/>
      <c r="I33" s="161"/>
      <c r="J33" s="106"/>
      <c r="K33" s="106"/>
      <c r="L33" s="106"/>
      <c r="M33" s="162" t="s">
        <v>273</v>
      </c>
      <c r="N33" s="106"/>
      <c r="O33" s="171"/>
      <c r="P33" s="171"/>
      <c r="Q33" s="171"/>
      <c r="R33" s="171"/>
      <c r="S33" s="171"/>
      <c r="T33" s="106"/>
      <c r="U33" s="171"/>
      <c r="V33" s="171"/>
      <c r="W33" s="106"/>
      <c r="X33" s="171"/>
      <c r="Y33" s="171"/>
      <c r="Z33" s="171"/>
      <c r="AA33" s="171"/>
      <c r="AB33" s="171"/>
      <c r="AC33" s="168"/>
      <c r="AD33" s="106"/>
    </row>
    <row r="34" spans="1:30" ht="39.9" customHeight="1">
      <c r="A34" s="132"/>
      <c r="B34" s="111"/>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68"/>
      <c r="AD34" s="106"/>
    </row>
    <row r="35" spans="1:30" ht="30" customHeight="1">
      <c r="A35" s="132"/>
      <c r="B35" s="165" t="s">
        <v>275</v>
      </c>
      <c r="C35" s="324" t="s">
        <v>284</v>
      </c>
      <c r="D35" s="324"/>
      <c r="E35" s="161"/>
      <c r="F35" s="161"/>
      <c r="G35" s="161"/>
      <c r="H35" s="161"/>
      <c r="I35" s="161"/>
      <c r="J35" s="106"/>
      <c r="K35" s="106"/>
      <c r="L35" s="106"/>
      <c r="M35" s="162" t="s">
        <v>273</v>
      </c>
      <c r="N35" s="106"/>
      <c r="O35" s="171"/>
      <c r="P35" s="171"/>
      <c r="Q35" s="171"/>
      <c r="R35" s="171"/>
      <c r="S35" s="171"/>
      <c r="T35" s="106"/>
      <c r="U35" s="171"/>
      <c r="V35" s="171"/>
      <c r="W35" s="106"/>
      <c r="X35" s="171"/>
      <c r="Y35" s="171"/>
      <c r="Z35" s="171"/>
      <c r="AA35" s="171"/>
      <c r="AB35" s="171"/>
      <c r="AC35" s="168"/>
      <c r="AD35" s="106"/>
    </row>
    <row r="36" spans="1:30" ht="39.9" customHeight="1">
      <c r="A36" s="132"/>
      <c r="B36" s="111"/>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68"/>
      <c r="AD36" s="106"/>
    </row>
    <row r="37" spans="1:30" ht="30" customHeight="1">
      <c r="A37" s="132"/>
      <c r="B37" s="165" t="s">
        <v>285</v>
      </c>
      <c r="C37" s="324" t="s">
        <v>286</v>
      </c>
      <c r="D37" s="324"/>
      <c r="E37" s="161"/>
      <c r="F37" s="161"/>
      <c r="G37" s="161"/>
      <c r="H37" s="161"/>
      <c r="I37" s="161"/>
      <c r="J37" s="106"/>
      <c r="K37" s="106"/>
      <c r="L37" s="106"/>
      <c r="M37" s="162" t="s">
        <v>273</v>
      </c>
      <c r="N37" s="106"/>
      <c r="O37" s="171"/>
      <c r="P37" s="171"/>
      <c r="Q37" s="171"/>
      <c r="R37" s="171"/>
      <c r="S37" s="171"/>
      <c r="T37" s="106"/>
      <c r="U37" s="171"/>
      <c r="V37" s="171"/>
      <c r="W37" s="106"/>
      <c r="X37" s="171"/>
      <c r="Y37" s="171"/>
      <c r="Z37" s="171"/>
      <c r="AA37" s="171"/>
      <c r="AB37" s="171"/>
      <c r="AC37" s="168"/>
      <c r="AD37" s="106"/>
    </row>
    <row r="38" spans="1:30" ht="30" customHeight="1">
      <c r="A38" s="172" t="s">
        <v>11</v>
      </c>
      <c r="B38" s="161"/>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68"/>
      <c r="AD38" s="106"/>
    </row>
    <row r="39" spans="1:30" ht="27.9" customHeight="1">
      <c r="A39" s="170"/>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68"/>
      <c r="AD39" s="106"/>
    </row>
    <row r="40" spans="1:30" ht="18.75" customHeight="1">
      <c r="A40" s="175"/>
      <c r="B40" s="176"/>
      <c r="C40" s="176"/>
      <c r="D40" s="176"/>
      <c r="E40" s="176"/>
      <c r="F40" s="176"/>
      <c r="G40" s="176"/>
      <c r="H40" s="159"/>
      <c r="I40" s="159"/>
      <c r="J40" s="159"/>
      <c r="K40" s="159"/>
      <c r="L40" s="159"/>
      <c r="M40" s="159"/>
      <c r="N40" s="159"/>
      <c r="O40" s="177"/>
      <c r="P40" s="177"/>
      <c r="Q40" s="177"/>
      <c r="R40" s="177"/>
      <c r="S40" s="177"/>
      <c r="T40" s="177"/>
      <c r="U40" s="177"/>
      <c r="V40" s="177"/>
      <c r="W40" s="177"/>
      <c r="X40" s="177"/>
      <c r="Y40" s="177"/>
      <c r="Z40" s="177"/>
      <c r="AA40" s="177"/>
      <c r="AB40" s="177"/>
      <c r="AC40" s="619"/>
      <c r="AD40" s="106"/>
    </row>
    <row r="41" spans="1:30" ht="27.9" customHeight="1">
      <c r="A41" s="138"/>
      <c r="B41" s="160" t="s">
        <v>1027</v>
      </c>
      <c r="C41" s="167"/>
      <c r="D41" s="167"/>
      <c r="E41" s="167"/>
      <c r="F41" s="167"/>
      <c r="G41" s="167"/>
      <c r="H41" s="139"/>
      <c r="I41" s="139"/>
      <c r="J41" s="139"/>
      <c r="K41" s="139"/>
      <c r="L41" s="139"/>
      <c r="M41" s="139"/>
      <c r="N41" s="139"/>
      <c r="O41" s="106"/>
      <c r="P41" s="106"/>
      <c r="Q41" s="106"/>
      <c r="R41" s="106"/>
      <c r="S41" s="106"/>
      <c r="T41" s="106"/>
      <c r="U41" s="106"/>
      <c r="V41" s="106"/>
      <c r="W41" s="106"/>
      <c r="X41" s="106"/>
      <c r="Y41" s="106"/>
      <c r="Z41" s="106"/>
      <c r="AA41" s="106"/>
      <c r="AB41" s="106"/>
      <c r="AC41" s="168"/>
      <c r="AD41" s="106"/>
    </row>
    <row r="42" spans="1:30" ht="15.75" customHeight="1">
      <c r="A42" s="169"/>
      <c r="B42" s="167"/>
      <c r="C42" s="167"/>
      <c r="D42" s="167"/>
      <c r="E42" s="167"/>
      <c r="F42" s="167"/>
      <c r="G42" s="167"/>
      <c r="H42" s="139"/>
      <c r="I42" s="139"/>
      <c r="J42" s="139"/>
      <c r="K42" s="139"/>
      <c r="L42" s="139"/>
      <c r="M42" s="139"/>
      <c r="N42" s="139"/>
      <c r="O42" s="106"/>
      <c r="P42" s="106"/>
      <c r="Q42" s="106"/>
      <c r="R42" s="106"/>
      <c r="S42" s="106"/>
      <c r="T42" s="106"/>
      <c r="U42" s="106"/>
      <c r="V42" s="106"/>
      <c r="W42" s="106"/>
      <c r="X42" s="106"/>
      <c r="Y42" s="106"/>
      <c r="Z42" s="106"/>
      <c r="AA42" s="106"/>
      <c r="AB42" s="106"/>
      <c r="AC42" s="168"/>
      <c r="AD42" s="106"/>
    </row>
    <row r="43" spans="1:30" ht="27.9" customHeight="1">
      <c r="A43" s="170"/>
      <c r="B43" s="106"/>
      <c r="C43" s="106"/>
      <c r="D43" s="106"/>
      <c r="E43" s="106"/>
      <c r="F43" s="106"/>
      <c r="G43" s="106"/>
      <c r="H43" s="106"/>
      <c r="I43" s="106"/>
      <c r="J43" s="106"/>
      <c r="K43" s="106"/>
      <c r="L43" s="106"/>
      <c r="M43" s="106"/>
      <c r="N43" s="106"/>
      <c r="O43" s="178"/>
      <c r="P43" s="178"/>
      <c r="Q43" s="179"/>
      <c r="R43" s="178"/>
      <c r="S43" s="178"/>
      <c r="T43" s="106"/>
      <c r="U43" s="161"/>
      <c r="W43" s="106"/>
      <c r="X43" s="161"/>
      <c r="Y43" s="161"/>
      <c r="Z43" s="106"/>
      <c r="AA43" s="106"/>
      <c r="AB43" s="106"/>
      <c r="AC43" s="168"/>
      <c r="AD43" s="106"/>
    </row>
    <row r="44" spans="1:30" ht="27.9" customHeight="1">
      <c r="A44" s="170"/>
      <c r="B44" s="106"/>
      <c r="C44" s="106"/>
      <c r="D44" s="106"/>
      <c r="E44" s="106"/>
      <c r="F44" s="106"/>
      <c r="G44" s="106"/>
      <c r="H44" s="106"/>
      <c r="I44" s="106"/>
      <c r="J44" s="106"/>
      <c r="K44" s="106"/>
      <c r="L44" s="106"/>
      <c r="M44" s="106"/>
      <c r="N44" s="106"/>
      <c r="O44" s="4056" t="s">
        <v>278</v>
      </c>
      <c r="P44" s="4056"/>
      <c r="Q44" s="4056"/>
      <c r="R44" s="4056"/>
      <c r="S44" s="4056"/>
      <c r="T44" s="106"/>
      <c r="U44" s="4056" t="s">
        <v>279</v>
      </c>
      <c r="V44" s="4056"/>
      <c r="W44" s="106"/>
      <c r="X44" s="4056" t="s">
        <v>280</v>
      </c>
      <c r="Y44" s="4056"/>
      <c r="Z44" s="4056"/>
      <c r="AA44" s="4056"/>
      <c r="AB44" s="4056"/>
      <c r="AC44" s="168"/>
      <c r="AD44" s="106"/>
    </row>
    <row r="45" spans="1:30" ht="30" customHeight="1">
      <c r="A45" s="172" t="s">
        <v>11</v>
      </c>
      <c r="B45" s="161"/>
      <c r="C45" s="106"/>
      <c r="D45" s="106"/>
      <c r="E45" s="106"/>
      <c r="F45" s="106"/>
      <c r="G45" s="106"/>
      <c r="H45" s="106"/>
      <c r="I45" s="106"/>
      <c r="J45" s="106"/>
      <c r="K45" s="106"/>
      <c r="L45" s="106"/>
      <c r="N45" s="106"/>
      <c r="O45" s="106"/>
      <c r="P45" s="106"/>
      <c r="Q45" s="106"/>
      <c r="R45" s="106"/>
      <c r="S45" s="106"/>
      <c r="T45" s="106"/>
      <c r="U45" s="106"/>
      <c r="V45" s="106"/>
      <c r="W45" s="106"/>
      <c r="X45" s="106"/>
      <c r="Y45" s="106"/>
      <c r="Z45" s="106"/>
      <c r="AA45" s="106"/>
      <c r="AB45" s="106"/>
      <c r="AC45" s="168"/>
      <c r="AD45" s="106"/>
    </row>
    <row r="46" spans="1:30" ht="30" customHeight="1">
      <c r="A46" s="180"/>
      <c r="B46" s="165" t="s">
        <v>96</v>
      </c>
      <c r="C46" s="4057"/>
      <c r="D46" s="4058"/>
      <c r="E46" s="4061" t="s">
        <v>287</v>
      </c>
      <c r="F46" s="4062"/>
      <c r="G46" s="4062"/>
      <c r="H46" s="162"/>
      <c r="I46" s="4057"/>
      <c r="J46" s="4058"/>
      <c r="K46" s="4061" t="s">
        <v>288</v>
      </c>
      <c r="L46" s="4062"/>
      <c r="M46" s="4062"/>
      <c r="N46" s="4062"/>
      <c r="O46" s="161"/>
      <c r="P46" s="106"/>
      <c r="Q46" s="106"/>
      <c r="R46" s="106"/>
      <c r="S46" s="106"/>
      <c r="T46" s="106"/>
      <c r="U46" s="106"/>
      <c r="V46" s="106"/>
      <c r="W46" s="106"/>
      <c r="X46" s="106"/>
      <c r="Y46" s="106"/>
      <c r="Z46" s="106"/>
      <c r="AA46" s="106"/>
      <c r="AB46" s="106"/>
      <c r="AC46" s="168"/>
      <c r="AD46" s="106"/>
    </row>
    <row r="47" spans="1:30" ht="30" customHeight="1">
      <c r="A47" s="170"/>
      <c r="B47" s="106"/>
      <c r="C47" s="4059"/>
      <c r="D47" s="4060"/>
      <c r="E47" s="4061"/>
      <c r="F47" s="4062"/>
      <c r="G47" s="4062"/>
      <c r="H47" s="106"/>
      <c r="I47" s="4059"/>
      <c r="J47" s="4060"/>
      <c r="K47" s="4061"/>
      <c r="L47" s="4062"/>
      <c r="M47" s="4062"/>
      <c r="N47" s="4062"/>
      <c r="O47" s="181"/>
      <c r="P47" s="171"/>
      <c r="Q47" s="171"/>
      <c r="R47" s="171"/>
      <c r="S47" s="171"/>
      <c r="T47" s="106"/>
      <c r="U47" s="171"/>
      <c r="V47" s="171"/>
      <c r="W47" s="106"/>
      <c r="X47" s="171"/>
      <c r="Y47" s="171"/>
      <c r="Z47" s="171"/>
      <c r="AA47" s="171"/>
      <c r="AB47" s="171"/>
      <c r="AC47" s="168"/>
      <c r="AD47" s="106"/>
    </row>
    <row r="48" spans="1:30" ht="27.9" customHeight="1">
      <c r="A48" s="170"/>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68"/>
      <c r="AD48" s="106"/>
    </row>
    <row r="49" spans="1:30" ht="27.9" customHeight="1">
      <c r="A49" s="170"/>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68"/>
      <c r="AD49" s="106"/>
    </row>
    <row r="50" spans="1:30" ht="27.9" customHeight="1">
      <c r="A50" s="180"/>
      <c r="B50" s="165" t="s">
        <v>97</v>
      </c>
      <c r="C50" s="324" t="s">
        <v>289</v>
      </c>
      <c r="D50" s="324"/>
      <c r="E50" s="161"/>
      <c r="F50" s="161"/>
      <c r="G50" s="161"/>
      <c r="H50" s="161"/>
      <c r="I50" s="161"/>
      <c r="J50" s="106"/>
      <c r="K50" s="106"/>
      <c r="L50" s="106"/>
      <c r="M50" s="162" t="s">
        <v>273</v>
      </c>
      <c r="N50" s="106"/>
      <c r="O50" s="171"/>
      <c r="P50" s="171"/>
      <c r="Q50" s="171"/>
      <c r="R50" s="171"/>
      <c r="S50" s="171"/>
      <c r="T50" s="171"/>
      <c r="U50" s="171"/>
      <c r="V50" s="171"/>
      <c r="W50" s="171"/>
      <c r="X50" s="171"/>
      <c r="Y50" s="171"/>
      <c r="Z50" s="171"/>
      <c r="AA50" s="171"/>
      <c r="AB50" s="171"/>
      <c r="AC50" s="168"/>
      <c r="AD50" s="106"/>
    </row>
    <row r="51" spans="1:30" ht="30" customHeight="1">
      <c r="A51" s="180"/>
      <c r="B51" s="162"/>
      <c r="C51" s="161"/>
      <c r="D51" s="161"/>
      <c r="E51" s="161"/>
      <c r="F51" s="161"/>
      <c r="G51" s="161"/>
      <c r="H51" s="161"/>
      <c r="I51" s="161"/>
      <c r="J51" s="106"/>
      <c r="K51" s="106"/>
      <c r="L51" s="106"/>
      <c r="M51" s="106"/>
      <c r="N51" s="106"/>
      <c r="O51" s="106"/>
      <c r="P51" s="106"/>
      <c r="Q51" s="106"/>
      <c r="R51" s="106"/>
      <c r="S51" s="106"/>
      <c r="T51" s="106"/>
      <c r="U51" s="106"/>
      <c r="V51" s="106"/>
      <c r="W51" s="106"/>
      <c r="X51" s="106"/>
      <c r="Y51" s="106"/>
      <c r="Z51" s="106"/>
      <c r="AA51" s="106"/>
      <c r="AB51" s="106"/>
      <c r="AC51" s="168"/>
      <c r="AD51" s="106"/>
    </row>
    <row r="52" spans="1:30" ht="30" customHeight="1">
      <c r="A52" s="170"/>
      <c r="B52" s="106"/>
      <c r="C52" s="106"/>
      <c r="D52" s="106"/>
      <c r="E52" s="106"/>
      <c r="F52" s="106"/>
      <c r="G52" s="106"/>
      <c r="H52" s="106"/>
      <c r="I52" s="106"/>
      <c r="J52" s="106"/>
      <c r="K52" s="106"/>
      <c r="L52" s="106"/>
      <c r="M52" s="106"/>
      <c r="N52" s="106"/>
      <c r="O52" s="171"/>
      <c r="P52" s="171"/>
      <c r="Q52" s="171"/>
      <c r="R52" s="171"/>
      <c r="S52" s="171"/>
      <c r="T52" s="171"/>
      <c r="U52" s="171"/>
      <c r="V52" s="171"/>
      <c r="W52" s="171"/>
      <c r="X52" s="171"/>
      <c r="Y52" s="171"/>
      <c r="Z52" s="171"/>
      <c r="AA52" s="171"/>
      <c r="AB52" s="171"/>
      <c r="AC52" s="168"/>
      <c r="AD52" s="106"/>
    </row>
    <row r="53" spans="1:30" ht="30" customHeight="1">
      <c r="A53" s="170"/>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68"/>
      <c r="AD53" s="106"/>
    </row>
    <row r="54" spans="1:30" ht="30" customHeight="1">
      <c r="A54" s="170"/>
      <c r="B54" s="106"/>
      <c r="C54" s="106"/>
      <c r="D54" s="106"/>
      <c r="E54" s="106"/>
      <c r="F54" s="106"/>
      <c r="G54" s="106"/>
      <c r="H54" s="106"/>
      <c r="I54" s="106"/>
      <c r="J54" s="106"/>
      <c r="K54" s="106"/>
      <c r="L54" s="106"/>
      <c r="M54" s="106"/>
      <c r="N54" s="106"/>
      <c r="O54" s="171"/>
      <c r="P54" s="171"/>
      <c r="Q54" s="171"/>
      <c r="R54" s="171"/>
      <c r="S54" s="171"/>
      <c r="T54" s="171"/>
      <c r="U54" s="171"/>
      <c r="V54" s="171"/>
      <c r="W54" s="171"/>
      <c r="X54" s="171"/>
      <c r="Y54" s="171"/>
      <c r="Z54" s="171"/>
      <c r="AA54" s="171"/>
      <c r="AB54" s="171"/>
      <c r="AC54" s="168"/>
      <c r="AD54" s="106"/>
    </row>
    <row r="55" spans="1:30" ht="30" customHeight="1">
      <c r="A55" s="170"/>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68"/>
      <c r="AD55" s="106"/>
    </row>
    <row r="56" spans="1:30" ht="30" customHeight="1">
      <c r="A56" s="170"/>
      <c r="B56" s="106"/>
      <c r="C56" s="106"/>
      <c r="D56" s="106"/>
      <c r="E56" s="106"/>
      <c r="F56" s="106"/>
      <c r="G56" s="106"/>
      <c r="H56" s="106"/>
      <c r="I56" s="106"/>
      <c r="J56" s="106"/>
      <c r="K56" s="106"/>
      <c r="L56" s="106"/>
      <c r="M56" s="106"/>
      <c r="N56" s="106"/>
      <c r="O56" s="171"/>
      <c r="P56" s="171"/>
      <c r="Q56" s="171"/>
      <c r="R56" s="171"/>
      <c r="S56" s="171"/>
      <c r="T56" s="171"/>
      <c r="U56" s="171"/>
      <c r="V56" s="171"/>
      <c r="W56" s="171"/>
      <c r="X56" s="171"/>
      <c r="Y56" s="171"/>
      <c r="Z56" s="171"/>
      <c r="AA56" s="171"/>
      <c r="AB56" s="171"/>
      <c r="AC56" s="168"/>
      <c r="AD56" s="106"/>
    </row>
    <row r="57" spans="1:30" ht="30" customHeight="1">
      <c r="A57" s="170"/>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68"/>
      <c r="AD57" s="106"/>
    </row>
    <row r="58" spans="1:30" ht="27.9" customHeight="1">
      <c r="A58" s="170"/>
      <c r="B58" s="106"/>
      <c r="C58" s="106"/>
      <c r="D58" s="106"/>
      <c r="E58" s="106"/>
      <c r="F58" s="106"/>
      <c r="G58" s="106"/>
      <c r="H58" s="106"/>
      <c r="I58" s="106"/>
      <c r="J58" s="106"/>
      <c r="K58" s="106"/>
      <c r="L58" s="173"/>
      <c r="M58" s="173"/>
      <c r="N58" s="173"/>
      <c r="O58" s="173"/>
      <c r="P58" s="173"/>
      <c r="Q58" s="173"/>
      <c r="R58" s="173"/>
      <c r="S58" s="173"/>
      <c r="T58" s="173"/>
      <c r="U58" s="173"/>
      <c r="V58" s="173"/>
      <c r="W58" s="173"/>
      <c r="X58" s="173"/>
      <c r="Y58" s="173"/>
      <c r="Z58" s="173"/>
      <c r="AA58" s="173"/>
      <c r="AB58" s="173"/>
      <c r="AC58" s="174"/>
      <c r="AD58" s="106"/>
    </row>
    <row r="59" spans="1:30" ht="17.25" customHeight="1">
      <c r="A59" s="175"/>
      <c r="B59" s="176"/>
      <c r="C59" s="176"/>
      <c r="D59" s="176"/>
      <c r="E59" s="176"/>
      <c r="F59" s="176"/>
      <c r="G59" s="176"/>
      <c r="H59" s="159"/>
      <c r="I59" s="159"/>
      <c r="J59" s="159"/>
      <c r="K59" s="159"/>
      <c r="L59" s="139"/>
      <c r="M59" s="139"/>
      <c r="N59" s="139"/>
      <c r="O59" s="106"/>
      <c r="P59" s="106"/>
      <c r="Q59" s="106"/>
      <c r="R59" s="106"/>
      <c r="S59" s="106"/>
      <c r="T59" s="106"/>
      <c r="U59" s="106"/>
      <c r="V59" s="106"/>
      <c r="W59" s="106"/>
      <c r="X59" s="106"/>
      <c r="Y59" s="106"/>
      <c r="Z59" s="106"/>
      <c r="AA59" s="106"/>
      <c r="AB59" s="106"/>
      <c r="AC59" s="168"/>
      <c r="AD59" s="106"/>
    </row>
    <row r="60" spans="1:30" ht="27.9" customHeight="1">
      <c r="A60" s="138"/>
      <c r="B60" s="160" t="s">
        <v>290</v>
      </c>
      <c r="C60" s="167"/>
      <c r="D60" s="167"/>
      <c r="E60" s="167"/>
      <c r="F60" s="167"/>
      <c r="G60" s="167"/>
      <c r="H60" s="139"/>
      <c r="I60" s="139"/>
      <c r="J60" s="139"/>
      <c r="K60" s="139"/>
      <c r="L60" s="139"/>
      <c r="M60" s="139"/>
      <c r="N60" s="139"/>
      <c r="O60" s="106"/>
      <c r="P60" s="106"/>
      <c r="Q60" s="106"/>
      <c r="R60" s="106"/>
      <c r="S60" s="106"/>
      <c r="T60" s="106"/>
      <c r="U60" s="106"/>
      <c r="V60" s="106"/>
      <c r="W60" s="106"/>
      <c r="X60" s="106"/>
      <c r="Y60" s="106"/>
      <c r="Z60" s="106"/>
      <c r="AA60" s="106"/>
      <c r="AB60" s="106"/>
      <c r="AC60" s="168"/>
      <c r="AD60" s="106"/>
    </row>
    <row r="61" spans="1:30" ht="17.25" customHeight="1">
      <c r="A61" s="169"/>
      <c r="B61" s="167"/>
      <c r="C61" s="167"/>
      <c r="D61" s="167"/>
      <c r="E61" s="167"/>
      <c r="F61" s="167"/>
      <c r="G61" s="167"/>
      <c r="H61" s="139"/>
      <c r="I61" s="139"/>
      <c r="J61" s="139"/>
      <c r="K61" s="139"/>
      <c r="L61" s="139"/>
      <c r="M61" s="139"/>
      <c r="N61" s="139"/>
      <c r="O61" s="106"/>
      <c r="P61" s="178"/>
      <c r="Q61" s="106"/>
      <c r="R61" s="106"/>
      <c r="S61" s="106"/>
      <c r="T61" s="106"/>
      <c r="U61" s="106"/>
      <c r="V61" s="106"/>
      <c r="W61" s="106"/>
      <c r="X61" s="106"/>
      <c r="Y61" s="106"/>
      <c r="Z61" s="106"/>
      <c r="AA61" s="106"/>
      <c r="AB61" s="106"/>
      <c r="AC61" s="168"/>
      <c r="AD61" s="106"/>
    </row>
    <row r="62" spans="1:30" ht="14.25" customHeight="1">
      <c r="A62" s="170"/>
      <c r="B62" s="106"/>
      <c r="C62" s="106"/>
      <c r="D62" s="106"/>
      <c r="E62" s="106"/>
      <c r="F62" s="106"/>
      <c r="G62" s="106"/>
      <c r="H62" s="106"/>
      <c r="I62" s="106"/>
      <c r="J62" s="106"/>
      <c r="K62" s="106"/>
      <c r="L62" s="106"/>
      <c r="M62" s="106"/>
      <c r="N62" s="106"/>
      <c r="O62" s="106"/>
      <c r="P62" s="178"/>
      <c r="Q62" s="106"/>
      <c r="R62" s="106"/>
      <c r="S62" s="106"/>
      <c r="T62" s="106"/>
      <c r="U62" s="106"/>
      <c r="V62" s="106"/>
      <c r="W62" s="106"/>
      <c r="X62" s="106"/>
      <c r="Y62" s="106"/>
      <c r="Z62" s="106"/>
      <c r="AA62" s="106"/>
      <c r="AB62" s="106"/>
      <c r="AC62" s="168"/>
      <c r="AD62" s="106"/>
    </row>
    <row r="63" spans="1:30" ht="27.9" customHeight="1">
      <c r="A63" s="170"/>
      <c r="B63" s="106"/>
      <c r="C63" s="106"/>
      <c r="D63" s="106"/>
      <c r="E63" s="106"/>
      <c r="F63" s="106"/>
      <c r="G63" s="106"/>
      <c r="H63" s="106"/>
      <c r="I63" s="106"/>
      <c r="J63" s="106"/>
      <c r="K63" s="106"/>
      <c r="L63" s="106"/>
      <c r="M63" s="106"/>
      <c r="N63" s="106"/>
      <c r="O63" s="4056" t="s">
        <v>278</v>
      </c>
      <c r="P63" s="4056"/>
      <c r="Q63" s="4056"/>
      <c r="R63" s="4056"/>
      <c r="S63" s="4056"/>
      <c r="T63" s="178"/>
      <c r="U63" s="4056" t="s">
        <v>279</v>
      </c>
      <c r="V63" s="4056"/>
      <c r="W63" s="178"/>
      <c r="X63" s="4056" t="s">
        <v>280</v>
      </c>
      <c r="Y63" s="4056"/>
      <c r="Z63" s="4056"/>
      <c r="AA63" s="4056"/>
      <c r="AB63" s="4056"/>
      <c r="AC63" s="168"/>
      <c r="AD63" s="106"/>
    </row>
    <row r="64" spans="1:30" ht="17.25" customHeight="1">
      <c r="A64" s="170"/>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68"/>
      <c r="AD64" s="106"/>
    </row>
    <row r="65" spans="1:30" ht="30" customHeight="1">
      <c r="A65" s="132"/>
      <c r="B65" s="165" t="s">
        <v>96</v>
      </c>
      <c r="C65" s="324" t="s">
        <v>291</v>
      </c>
      <c r="D65" s="324"/>
      <c r="E65" s="161"/>
      <c r="F65" s="161"/>
      <c r="G65" s="161"/>
      <c r="H65" s="161"/>
      <c r="I65" s="161"/>
      <c r="J65" s="106"/>
      <c r="K65" s="106"/>
      <c r="L65" s="106"/>
      <c r="M65" s="162" t="s">
        <v>273</v>
      </c>
      <c r="N65" s="106"/>
      <c r="O65" s="171"/>
      <c r="P65" s="171"/>
      <c r="Q65" s="171"/>
      <c r="R65" s="171"/>
      <c r="S65" s="171"/>
      <c r="T65" s="106"/>
      <c r="U65" s="171"/>
      <c r="V65" s="171"/>
      <c r="W65" s="106"/>
      <c r="X65" s="171"/>
      <c r="Y65" s="171"/>
      <c r="Z65" s="171"/>
      <c r="AA65" s="171"/>
      <c r="AB65" s="171"/>
      <c r="AC65" s="168"/>
      <c r="AD65" s="106"/>
    </row>
    <row r="66" spans="1:30" ht="39.9" customHeight="1">
      <c r="A66" s="132"/>
      <c r="B66" s="111"/>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68"/>
      <c r="AD66" s="106"/>
    </row>
    <row r="67" spans="1:30" ht="30" customHeight="1">
      <c r="A67" s="132"/>
      <c r="B67" s="165" t="s">
        <v>97</v>
      </c>
      <c r="C67" s="324" t="s">
        <v>292</v>
      </c>
      <c r="D67" s="324"/>
      <c r="E67" s="161"/>
      <c r="F67" s="161"/>
      <c r="G67" s="161"/>
      <c r="H67" s="161"/>
      <c r="I67" s="161"/>
      <c r="J67" s="106"/>
      <c r="K67" s="106"/>
      <c r="L67" s="106"/>
      <c r="M67" s="162" t="s">
        <v>273</v>
      </c>
      <c r="N67" s="106"/>
      <c r="O67" s="171"/>
      <c r="P67" s="171"/>
      <c r="Q67" s="171"/>
      <c r="R67" s="171"/>
      <c r="S67" s="171"/>
      <c r="T67" s="106"/>
      <c r="U67" s="171"/>
      <c r="V67" s="171"/>
      <c r="W67" s="106"/>
      <c r="X67" s="171"/>
      <c r="Y67" s="171"/>
      <c r="Z67" s="171"/>
      <c r="AA67" s="171"/>
      <c r="AB67" s="171"/>
      <c r="AC67" s="168"/>
      <c r="AD67" s="106"/>
    </row>
    <row r="68" spans="1:30" ht="39.9" customHeight="1">
      <c r="A68" s="132"/>
      <c r="B68" s="111"/>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68"/>
      <c r="AD68" s="106"/>
    </row>
    <row r="69" spans="1:30" ht="30" customHeight="1">
      <c r="A69" s="132"/>
      <c r="B69" s="165" t="s">
        <v>98</v>
      </c>
      <c r="C69" s="324" t="s">
        <v>293</v>
      </c>
      <c r="D69" s="324"/>
      <c r="E69" s="161"/>
      <c r="F69" s="161"/>
      <c r="G69" s="161"/>
      <c r="H69" s="161"/>
      <c r="I69" s="161"/>
      <c r="J69" s="106"/>
      <c r="K69" s="106"/>
      <c r="L69" s="106"/>
      <c r="M69" s="162" t="s">
        <v>273</v>
      </c>
      <c r="N69" s="106"/>
      <c r="O69" s="171"/>
      <c r="P69" s="171"/>
      <c r="Q69" s="171"/>
      <c r="R69" s="171"/>
      <c r="S69" s="171"/>
      <c r="T69" s="106"/>
      <c r="U69" s="171"/>
      <c r="V69" s="171"/>
      <c r="W69" s="106"/>
      <c r="X69" s="171"/>
      <c r="Y69" s="171"/>
      <c r="Z69" s="171"/>
      <c r="AA69" s="171"/>
      <c r="AB69" s="171"/>
      <c r="AC69" s="168"/>
      <c r="AD69" s="106"/>
    </row>
    <row r="70" spans="1:30" ht="39.9" customHeight="1">
      <c r="A70" s="132"/>
      <c r="B70" s="111"/>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68"/>
      <c r="AD70" s="106"/>
    </row>
    <row r="71" spans="1:30" ht="30" customHeight="1">
      <c r="A71" s="132"/>
      <c r="B71" s="165" t="s">
        <v>275</v>
      </c>
      <c r="C71" s="324" t="s">
        <v>294</v>
      </c>
      <c r="D71" s="324"/>
      <c r="E71" s="161"/>
      <c r="F71" s="161"/>
      <c r="G71" s="161"/>
      <c r="H71" s="161"/>
      <c r="I71" s="161"/>
      <c r="J71" s="106"/>
      <c r="K71" s="106"/>
      <c r="L71" s="106"/>
      <c r="M71" s="162" t="s">
        <v>273</v>
      </c>
      <c r="N71" s="106"/>
      <c r="O71" s="171"/>
      <c r="P71" s="171"/>
      <c r="Q71" s="171"/>
      <c r="R71" s="171"/>
      <c r="S71" s="171"/>
      <c r="T71" s="106"/>
      <c r="U71" s="171"/>
      <c r="V71" s="171"/>
      <c r="W71" s="106"/>
      <c r="X71" s="171"/>
      <c r="Y71" s="171"/>
      <c r="Z71" s="171"/>
      <c r="AA71" s="171"/>
      <c r="AB71" s="171"/>
      <c r="AC71" s="168"/>
      <c r="AD71" s="106"/>
    </row>
    <row r="72" spans="1:30" ht="39.9" customHeight="1">
      <c r="A72" s="132"/>
      <c r="B72" s="111"/>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68"/>
      <c r="AD72" s="106"/>
    </row>
    <row r="73" spans="1:30" ht="30" customHeight="1">
      <c r="A73" s="132"/>
      <c r="B73" s="165" t="s">
        <v>285</v>
      </c>
      <c r="C73" s="324" t="s">
        <v>295</v>
      </c>
      <c r="D73" s="324"/>
      <c r="E73" s="161"/>
      <c r="F73" s="161"/>
      <c r="G73" s="161"/>
      <c r="H73" s="161"/>
      <c r="I73" s="161"/>
      <c r="J73" s="106"/>
      <c r="K73" s="106"/>
      <c r="L73" s="106"/>
      <c r="M73" s="162" t="s">
        <v>273</v>
      </c>
      <c r="N73" s="106"/>
      <c r="O73" s="171"/>
      <c r="P73" s="171"/>
      <c r="Q73" s="171"/>
      <c r="R73" s="171"/>
      <c r="S73" s="171"/>
      <c r="T73" s="106"/>
      <c r="U73" s="171"/>
      <c r="V73" s="171"/>
      <c r="W73" s="106"/>
      <c r="X73" s="171"/>
      <c r="Y73" s="171"/>
      <c r="Z73" s="171"/>
      <c r="AA73" s="171"/>
      <c r="AB73" s="171"/>
      <c r="AC73" s="168"/>
      <c r="AD73" s="106"/>
    </row>
    <row r="74" spans="1:30" ht="39.9" customHeight="1">
      <c r="A74" s="132"/>
      <c r="B74" s="111"/>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68"/>
      <c r="AD74" s="106"/>
    </row>
    <row r="75" spans="1:30" ht="30" customHeight="1">
      <c r="A75" s="132"/>
      <c r="B75" s="165" t="s">
        <v>296</v>
      </c>
      <c r="C75" s="324" t="s">
        <v>297</v>
      </c>
      <c r="D75" s="324"/>
      <c r="E75" s="161"/>
      <c r="F75" s="161"/>
      <c r="G75" s="161"/>
      <c r="H75" s="161"/>
      <c r="I75" s="161"/>
      <c r="J75" s="106"/>
      <c r="K75" s="106"/>
      <c r="L75" s="106"/>
      <c r="M75" s="162" t="s">
        <v>273</v>
      </c>
      <c r="N75" s="106"/>
      <c r="O75" s="171"/>
      <c r="P75" s="171"/>
      <c r="Q75" s="171"/>
      <c r="R75" s="171"/>
      <c r="S75" s="171"/>
      <c r="T75" s="106"/>
      <c r="U75" s="171"/>
      <c r="V75" s="171"/>
      <c r="W75" s="106"/>
      <c r="X75" s="171"/>
      <c r="Y75" s="171"/>
      <c r="Z75" s="171"/>
      <c r="AA75" s="171"/>
      <c r="AB75" s="171"/>
      <c r="AC75" s="168"/>
      <c r="AD75" s="106"/>
    </row>
    <row r="76" spans="1:30" ht="30" customHeight="1">
      <c r="A76" s="132"/>
      <c r="B76" s="111"/>
      <c r="C76" s="324" t="s">
        <v>298</v>
      </c>
      <c r="D76" s="324"/>
      <c r="E76" s="161"/>
      <c r="F76" s="161"/>
      <c r="G76" s="161"/>
      <c r="H76" s="161"/>
      <c r="I76" s="161"/>
      <c r="J76" s="106"/>
      <c r="K76" s="106"/>
      <c r="L76" s="106"/>
      <c r="M76" s="106"/>
      <c r="N76" s="106"/>
      <c r="O76" s="106"/>
      <c r="P76" s="106"/>
      <c r="Q76" s="106"/>
      <c r="R76" s="106"/>
      <c r="S76" s="106"/>
      <c r="T76" s="106"/>
      <c r="U76" s="106"/>
      <c r="V76" s="106"/>
      <c r="W76" s="106"/>
      <c r="X76" s="106"/>
      <c r="Y76" s="106"/>
      <c r="Z76" s="106"/>
      <c r="AA76" s="106"/>
      <c r="AB76" s="106"/>
      <c r="AC76" s="168"/>
      <c r="AD76" s="106"/>
    </row>
    <row r="77" spans="1:30" ht="39.9" customHeight="1">
      <c r="A77" s="132"/>
      <c r="B77" s="111"/>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68"/>
      <c r="AD77" s="106"/>
    </row>
    <row r="78" spans="1:30" ht="30" customHeight="1">
      <c r="A78" s="132"/>
      <c r="B78" s="165" t="s">
        <v>299</v>
      </c>
      <c r="C78" s="324" t="s">
        <v>286</v>
      </c>
      <c r="D78" s="324"/>
      <c r="E78" s="161"/>
      <c r="F78" s="161"/>
      <c r="G78" s="161"/>
      <c r="H78" s="161"/>
      <c r="I78" s="161"/>
      <c r="J78" s="106"/>
      <c r="K78" s="106"/>
      <c r="L78" s="106"/>
      <c r="M78" s="162" t="s">
        <v>273</v>
      </c>
      <c r="N78" s="106"/>
      <c r="O78" s="171"/>
      <c r="P78" s="171"/>
      <c r="Q78" s="171"/>
      <c r="R78" s="171"/>
      <c r="S78" s="171"/>
      <c r="T78" s="106"/>
      <c r="U78" s="171"/>
      <c r="V78" s="171"/>
      <c r="W78" s="106"/>
      <c r="X78" s="171"/>
      <c r="Y78" s="171"/>
      <c r="Z78" s="171"/>
      <c r="AA78" s="171"/>
      <c r="AB78" s="171"/>
      <c r="AC78" s="168"/>
      <c r="AD78" s="106"/>
    </row>
    <row r="79" spans="1:30" ht="27.9" customHeight="1">
      <c r="A79" s="170"/>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6"/>
      <c r="AC79" s="168"/>
      <c r="AD79" s="106"/>
    </row>
    <row r="80" spans="1:30" ht="27.9" customHeight="1" thickBot="1">
      <c r="A80" s="182"/>
      <c r="B80" s="183"/>
      <c r="C80" s="183"/>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4"/>
      <c r="AD80" s="106"/>
    </row>
    <row r="81" spans="1:30" ht="27.9" customHeight="1">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row>
    <row r="82" spans="1:30" ht="27.9" customHeight="1">
      <c r="A82" s="3743">
        <v>52</v>
      </c>
      <c r="B82" s="3743"/>
      <c r="C82" s="3743"/>
      <c r="D82" s="3743"/>
      <c r="E82" s="3743"/>
      <c r="F82" s="3743"/>
      <c r="G82" s="3743"/>
      <c r="H82" s="3743"/>
      <c r="I82" s="3743"/>
      <c r="J82" s="3743"/>
      <c r="K82" s="3743"/>
      <c r="L82" s="3743"/>
      <c r="M82" s="3743"/>
      <c r="N82" s="3743"/>
      <c r="O82" s="3743"/>
      <c r="P82" s="3743"/>
      <c r="Q82" s="3743"/>
      <c r="R82" s="3743"/>
      <c r="S82" s="3743"/>
      <c r="T82" s="3743"/>
      <c r="U82" s="3743"/>
      <c r="V82" s="3743"/>
      <c r="W82" s="3743"/>
      <c r="X82" s="3743"/>
      <c r="Y82" s="3743"/>
      <c r="Z82" s="3743"/>
      <c r="AA82" s="3743"/>
      <c r="AB82" s="3743"/>
      <c r="AC82" s="3743"/>
      <c r="AD82" s="106"/>
    </row>
    <row r="83" spans="1:30" ht="30" customHeight="1">
      <c r="A83" s="3743"/>
      <c r="B83" s="3743"/>
      <c r="C83" s="3743"/>
      <c r="D83" s="3743"/>
      <c r="E83" s="3743"/>
      <c r="F83" s="3743"/>
      <c r="G83" s="3743"/>
      <c r="H83" s="3743"/>
      <c r="I83" s="3743"/>
      <c r="J83" s="3743"/>
      <c r="K83" s="3743"/>
      <c r="L83" s="3743"/>
      <c r="M83" s="3743"/>
      <c r="N83" s="3743"/>
      <c r="O83" s="3743"/>
      <c r="P83" s="3743"/>
      <c r="Q83" s="3743"/>
      <c r="R83" s="3743"/>
      <c r="S83" s="3743"/>
      <c r="T83" s="3743"/>
      <c r="U83" s="3743"/>
      <c r="V83" s="3743"/>
      <c r="W83" s="3743"/>
      <c r="X83" s="3743"/>
      <c r="Y83" s="3743"/>
      <c r="Z83" s="3743"/>
      <c r="AA83" s="3743"/>
      <c r="AB83" s="3743"/>
      <c r="AC83" s="3743"/>
      <c r="AD83" s="106"/>
    </row>
    <row r="84" spans="1:30" ht="24.9" customHeight="1">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row>
    <row r="85" spans="1:30" ht="30">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row>
    <row r="86" spans="1:30" ht="30">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row>
    <row r="87" spans="1:30" ht="30">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row>
    <row r="88" spans="1:30" ht="30">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row>
    <row r="89" spans="1:30" ht="30">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row>
    <row r="90" spans="1:30" ht="30">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row>
    <row r="91" spans="1:30" ht="30">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row>
    <row r="92" spans="1:30" ht="30">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row>
    <row r="93" spans="1:30" ht="30">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row>
    <row r="94" spans="1:30" ht="30">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row>
    <row r="95" spans="1:30" ht="30">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row>
    <row r="96" spans="1:30" ht="30">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row>
    <row r="97" spans="1:30" ht="30">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row>
    <row r="98" spans="1:30" ht="30">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row>
    <row r="99" spans="1:30" ht="30">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row>
    <row r="100" spans="1:30" ht="30">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row>
    <row r="101" spans="1:30" ht="30">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row>
    <row r="102" spans="1:30" ht="30">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row>
    <row r="103" spans="1:30" ht="30">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row>
    <row r="104" spans="1:30" ht="30">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row>
    <row r="105" spans="1:30" ht="30">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row>
    <row r="106" spans="1:30" ht="30">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row>
    <row r="107" spans="1:30" ht="30">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row>
    <row r="108" spans="1:30" ht="30">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row>
    <row r="109" spans="1:30" ht="30">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row>
    <row r="110" spans="1:30" ht="30">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row>
    <row r="111" spans="1:30" ht="30">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row>
    <row r="112" spans="1:30" ht="30">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row>
    <row r="113" spans="1:30" ht="30">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row>
    <row r="114" spans="1:30" ht="30">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row>
    <row r="115" spans="1:30" ht="30">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row>
    <row r="116" spans="1:30" ht="30">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row>
    <row r="117" spans="1:30" ht="30">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row>
    <row r="118" spans="1:30" ht="30">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row>
    <row r="119" spans="1:30" ht="30">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row>
    <row r="120" spans="1:30" ht="30">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row>
    <row r="121" spans="1:30" ht="30">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row>
    <row r="122" spans="1:30" ht="30">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row>
    <row r="123" spans="1:30" ht="30">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row>
    <row r="124" spans="1:30" ht="30">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row>
    <row r="125" spans="1:30" ht="30">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row>
    <row r="126" spans="1:30" ht="30">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row>
    <row r="127" spans="1:30" ht="30">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row>
    <row r="128" spans="1:30" ht="30">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row>
    <row r="129" spans="1:30" ht="30">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row>
    <row r="130" spans="1:30" ht="30">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row>
    <row r="131" spans="1:30" ht="30">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row>
    <row r="132" spans="1:30" ht="30">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row>
    <row r="133" spans="1:30" ht="30">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row>
    <row r="134" spans="1:30" ht="30">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row>
    <row r="135" spans="1:30" ht="30">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row>
    <row r="136" spans="1:30" ht="30">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row>
    <row r="137" spans="1:30" ht="30">
      <c r="O137" s="106"/>
    </row>
  </sheetData>
  <mergeCells count="17">
    <mergeCell ref="O44:S44"/>
    <mergeCell ref="U44:V44"/>
    <mergeCell ref="X44:AB44"/>
    <mergeCell ref="A2:AC2"/>
    <mergeCell ref="A5:AC5"/>
    <mergeCell ref="O27:S27"/>
    <mergeCell ref="U27:V27"/>
    <mergeCell ref="X27:AB27"/>
    <mergeCell ref="X63:AB63"/>
    <mergeCell ref="A82:AC82"/>
    <mergeCell ref="A83:AC83"/>
    <mergeCell ref="C46:D47"/>
    <mergeCell ref="E46:G47"/>
    <mergeCell ref="I46:J47"/>
    <mergeCell ref="K46:N47"/>
    <mergeCell ref="O63:S63"/>
    <mergeCell ref="U63:V63"/>
  </mergeCells>
  <printOptions horizontalCentered="1"/>
  <pageMargins left="0.51181102362204722" right="0.51181102362204722" top="0.51181102362204722" bottom="0.23622047244094491" header="0" footer="0"/>
  <pageSetup paperSize="9" scale="2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FFC000"/>
    <pageSetUpPr fitToPage="1"/>
  </sheetPr>
  <dimension ref="A1:CW75"/>
  <sheetViews>
    <sheetView showGridLines="0" view="pageBreakPreview" zoomScale="40" zoomScaleNormal="50" zoomScaleSheetLayoutView="40" workbookViewId="0">
      <selection activeCell="BT56" sqref="BT56:CB57"/>
    </sheetView>
  </sheetViews>
  <sheetFormatPr defaultColWidth="2.109375" defaultRowHeight="32.25" customHeight="1"/>
  <cols>
    <col min="1" max="2" width="3.6640625" style="798" customWidth="1"/>
    <col min="3" max="3" width="9.6640625" style="798" customWidth="1"/>
    <col min="4" max="5" width="3.6640625" style="798" customWidth="1"/>
    <col min="6" max="33" width="3.5546875" style="798" customWidth="1"/>
    <col min="34" max="41" width="3.6640625" style="798" customWidth="1"/>
    <col min="42" max="46" width="3.5546875" style="798" customWidth="1"/>
    <col min="47" max="47" width="4.88671875" style="798" customWidth="1"/>
    <col min="48" max="62" width="3.5546875" style="798" customWidth="1"/>
    <col min="63" max="63" width="5.44140625" style="798" customWidth="1"/>
    <col min="64" max="81" width="3.5546875" style="798" customWidth="1"/>
    <col min="82" max="83" width="3.6640625" style="798" customWidth="1"/>
    <col min="84" max="84" width="2.6640625" style="798" customWidth="1"/>
    <col min="85" max="89" width="2.109375" style="798"/>
    <col min="90" max="90" width="2.109375" style="798" customWidth="1"/>
    <col min="91" max="91" width="2.109375" style="798"/>
    <col min="92" max="92" width="3.33203125" style="798" customWidth="1"/>
    <col min="93" max="250" width="2.109375" style="798"/>
    <col min="251" max="251" width="3.5546875" style="798" customWidth="1"/>
    <col min="252" max="252" width="8.5546875" style="798" bestFit="1" customWidth="1"/>
    <col min="253" max="253" width="3.5546875" style="798" customWidth="1"/>
    <col min="254" max="257" width="1.33203125" style="798" customWidth="1"/>
    <col min="258" max="339" width="3.5546875" style="798" customWidth="1"/>
    <col min="340" max="506" width="2.109375" style="798"/>
    <col min="507" max="507" width="3.5546875" style="798" customWidth="1"/>
    <col min="508" max="508" width="8.5546875" style="798" bestFit="1" customWidth="1"/>
    <col min="509" max="509" width="3.5546875" style="798" customWidth="1"/>
    <col min="510" max="513" width="1.33203125" style="798" customWidth="1"/>
    <col min="514" max="595" width="3.5546875" style="798" customWidth="1"/>
    <col min="596" max="762" width="2.109375" style="798"/>
    <col min="763" max="763" width="3.5546875" style="798" customWidth="1"/>
    <col min="764" max="764" width="8.5546875" style="798" bestFit="1" customWidth="1"/>
    <col min="765" max="765" width="3.5546875" style="798" customWidth="1"/>
    <col min="766" max="769" width="1.33203125" style="798" customWidth="1"/>
    <col min="770" max="851" width="3.5546875" style="798" customWidth="1"/>
    <col min="852" max="1018" width="2.109375" style="798"/>
    <col min="1019" max="1019" width="3.5546875" style="798" customWidth="1"/>
    <col min="1020" max="1020" width="8.5546875" style="798" bestFit="1" customWidth="1"/>
    <col min="1021" max="1021" width="3.5546875" style="798" customWidth="1"/>
    <col min="1022" max="1025" width="1.33203125" style="798" customWidth="1"/>
    <col min="1026" max="1107" width="3.5546875" style="798" customWidth="1"/>
    <col min="1108" max="1274" width="2.109375" style="798"/>
    <col min="1275" max="1275" width="3.5546875" style="798" customWidth="1"/>
    <col min="1276" max="1276" width="8.5546875" style="798" bestFit="1" customWidth="1"/>
    <col min="1277" max="1277" width="3.5546875" style="798" customWidth="1"/>
    <col min="1278" max="1281" width="1.33203125" style="798" customWidth="1"/>
    <col min="1282" max="1363" width="3.5546875" style="798" customWidth="1"/>
    <col min="1364" max="1530" width="2.109375" style="798"/>
    <col min="1531" max="1531" width="3.5546875" style="798" customWidth="1"/>
    <col min="1532" max="1532" width="8.5546875" style="798" bestFit="1" customWidth="1"/>
    <col min="1533" max="1533" width="3.5546875" style="798" customWidth="1"/>
    <col min="1534" max="1537" width="1.33203125" style="798" customWidth="1"/>
    <col min="1538" max="1619" width="3.5546875" style="798" customWidth="1"/>
    <col min="1620" max="1786" width="2.109375" style="798"/>
    <col min="1787" max="1787" width="3.5546875" style="798" customWidth="1"/>
    <col min="1788" max="1788" width="8.5546875" style="798" bestFit="1" customWidth="1"/>
    <col min="1789" max="1789" width="3.5546875" style="798" customWidth="1"/>
    <col min="1790" max="1793" width="1.33203125" style="798" customWidth="1"/>
    <col min="1794" max="1875" width="3.5546875" style="798" customWidth="1"/>
    <col min="1876" max="2042" width="2.109375" style="798"/>
    <col min="2043" max="2043" width="3.5546875" style="798" customWidth="1"/>
    <col min="2044" max="2044" width="8.5546875" style="798" bestFit="1" customWidth="1"/>
    <col min="2045" max="2045" width="3.5546875" style="798" customWidth="1"/>
    <col min="2046" max="2049" width="1.33203125" style="798" customWidth="1"/>
    <col min="2050" max="2131" width="3.5546875" style="798" customWidth="1"/>
    <col min="2132" max="2298" width="2.109375" style="798"/>
    <col min="2299" max="2299" width="3.5546875" style="798" customWidth="1"/>
    <col min="2300" max="2300" width="8.5546875" style="798" bestFit="1" customWidth="1"/>
    <col min="2301" max="2301" width="3.5546875" style="798" customWidth="1"/>
    <col min="2302" max="2305" width="1.33203125" style="798" customWidth="1"/>
    <col min="2306" max="2387" width="3.5546875" style="798" customWidth="1"/>
    <col min="2388" max="2554" width="2.109375" style="798"/>
    <col min="2555" max="2555" width="3.5546875" style="798" customWidth="1"/>
    <col min="2556" max="2556" width="8.5546875" style="798" bestFit="1" customWidth="1"/>
    <col min="2557" max="2557" width="3.5546875" style="798" customWidth="1"/>
    <col min="2558" max="2561" width="1.33203125" style="798" customWidth="1"/>
    <col min="2562" max="2643" width="3.5546875" style="798" customWidth="1"/>
    <col min="2644" max="2810" width="2.109375" style="798"/>
    <col min="2811" max="2811" width="3.5546875" style="798" customWidth="1"/>
    <col min="2812" max="2812" width="8.5546875" style="798" bestFit="1" customWidth="1"/>
    <col min="2813" max="2813" width="3.5546875" style="798" customWidth="1"/>
    <col min="2814" max="2817" width="1.33203125" style="798" customWidth="1"/>
    <col min="2818" max="2899" width="3.5546875" style="798" customWidth="1"/>
    <col min="2900" max="3066" width="2.109375" style="798"/>
    <col min="3067" max="3067" width="3.5546875" style="798" customWidth="1"/>
    <col min="3068" max="3068" width="8.5546875" style="798" bestFit="1" customWidth="1"/>
    <col min="3069" max="3069" width="3.5546875" style="798" customWidth="1"/>
    <col min="3070" max="3073" width="1.33203125" style="798" customWidth="1"/>
    <col min="3074" max="3155" width="3.5546875" style="798" customWidth="1"/>
    <col min="3156" max="3322" width="2.109375" style="798"/>
    <col min="3323" max="3323" width="3.5546875" style="798" customWidth="1"/>
    <col min="3324" max="3324" width="8.5546875" style="798" bestFit="1" customWidth="1"/>
    <col min="3325" max="3325" width="3.5546875" style="798" customWidth="1"/>
    <col min="3326" max="3329" width="1.33203125" style="798" customWidth="1"/>
    <col min="3330" max="3411" width="3.5546875" style="798" customWidth="1"/>
    <col min="3412" max="3578" width="2.109375" style="798"/>
    <col min="3579" max="3579" width="3.5546875" style="798" customWidth="1"/>
    <col min="3580" max="3580" width="8.5546875" style="798" bestFit="1" customWidth="1"/>
    <col min="3581" max="3581" width="3.5546875" style="798" customWidth="1"/>
    <col min="3582" max="3585" width="1.33203125" style="798" customWidth="1"/>
    <col min="3586" max="3667" width="3.5546875" style="798" customWidth="1"/>
    <col min="3668" max="3834" width="2.109375" style="798"/>
    <col min="3835" max="3835" width="3.5546875" style="798" customWidth="1"/>
    <col min="3836" max="3836" width="8.5546875" style="798" bestFit="1" customWidth="1"/>
    <col min="3837" max="3837" width="3.5546875" style="798" customWidth="1"/>
    <col min="3838" max="3841" width="1.33203125" style="798" customWidth="1"/>
    <col min="3842" max="3923" width="3.5546875" style="798" customWidth="1"/>
    <col min="3924" max="4090" width="2.109375" style="798"/>
    <col min="4091" max="4091" width="3.5546875" style="798" customWidth="1"/>
    <col min="4092" max="4092" width="8.5546875" style="798" bestFit="1" customWidth="1"/>
    <col min="4093" max="4093" width="3.5546875" style="798" customWidth="1"/>
    <col min="4094" max="4097" width="1.33203125" style="798" customWidth="1"/>
    <col min="4098" max="4179" width="3.5546875" style="798" customWidth="1"/>
    <col min="4180" max="4346" width="2.109375" style="798"/>
    <col min="4347" max="4347" width="3.5546875" style="798" customWidth="1"/>
    <col min="4348" max="4348" width="8.5546875" style="798" bestFit="1" customWidth="1"/>
    <col min="4349" max="4349" width="3.5546875" style="798" customWidth="1"/>
    <col min="4350" max="4353" width="1.33203125" style="798" customWidth="1"/>
    <col min="4354" max="4435" width="3.5546875" style="798" customWidth="1"/>
    <col min="4436" max="4602" width="2.109375" style="798"/>
    <col min="4603" max="4603" width="3.5546875" style="798" customWidth="1"/>
    <col min="4604" max="4604" width="8.5546875" style="798" bestFit="1" customWidth="1"/>
    <col min="4605" max="4605" width="3.5546875" style="798" customWidth="1"/>
    <col min="4606" max="4609" width="1.33203125" style="798" customWidth="1"/>
    <col min="4610" max="4691" width="3.5546875" style="798" customWidth="1"/>
    <col min="4692" max="4858" width="2.109375" style="798"/>
    <col min="4859" max="4859" width="3.5546875" style="798" customWidth="1"/>
    <col min="4860" max="4860" width="8.5546875" style="798" bestFit="1" customWidth="1"/>
    <col min="4861" max="4861" width="3.5546875" style="798" customWidth="1"/>
    <col min="4862" max="4865" width="1.33203125" style="798" customWidth="1"/>
    <col min="4866" max="4947" width="3.5546875" style="798" customWidth="1"/>
    <col min="4948" max="5114" width="2.109375" style="798"/>
    <col min="5115" max="5115" width="3.5546875" style="798" customWidth="1"/>
    <col min="5116" max="5116" width="8.5546875" style="798" bestFit="1" customWidth="1"/>
    <col min="5117" max="5117" width="3.5546875" style="798" customWidth="1"/>
    <col min="5118" max="5121" width="1.33203125" style="798" customWidth="1"/>
    <col min="5122" max="5203" width="3.5546875" style="798" customWidth="1"/>
    <col min="5204" max="5370" width="2.109375" style="798"/>
    <col min="5371" max="5371" width="3.5546875" style="798" customWidth="1"/>
    <col min="5372" max="5372" width="8.5546875" style="798" bestFit="1" customWidth="1"/>
    <col min="5373" max="5373" width="3.5546875" style="798" customWidth="1"/>
    <col min="5374" max="5377" width="1.33203125" style="798" customWidth="1"/>
    <col min="5378" max="5459" width="3.5546875" style="798" customWidth="1"/>
    <col min="5460" max="5626" width="2.109375" style="798"/>
    <col min="5627" max="5627" width="3.5546875" style="798" customWidth="1"/>
    <col min="5628" max="5628" width="8.5546875" style="798" bestFit="1" customWidth="1"/>
    <col min="5629" max="5629" width="3.5546875" style="798" customWidth="1"/>
    <col min="5630" max="5633" width="1.33203125" style="798" customWidth="1"/>
    <col min="5634" max="5715" width="3.5546875" style="798" customWidth="1"/>
    <col min="5716" max="5882" width="2.109375" style="798"/>
    <col min="5883" max="5883" width="3.5546875" style="798" customWidth="1"/>
    <col min="5884" max="5884" width="8.5546875" style="798" bestFit="1" customWidth="1"/>
    <col min="5885" max="5885" width="3.5546875" style="798" customWidth="1"/>
    <col min="5886" max="5889" width="1.33203125" style="798" customWidth="1"/>
    <col min="5890" max="5971" width="3.5546875" style="798" customWidth="1"/>
    <col min="5972" max="6138" width="2.109375" style="798"/>
    <col min="6139" max="6139" width="3.5546875" style="798" customWidth="1"/>
    <col min="6140" max="6140" width="8.5546875" style="798" bestFit="1" customWidth="1"/>
    <col min="6141" max="6141" width="3.5546875" style="798" customWidth="1"/>
    <col min="6142" max="6145" width="1.33203125" style="798" customWidth="1"/>
    <col min="6146" max="6227" width="3.5546875" style="798" customWidth="1"/>
    <col min="6228" max="6394" width="2.109375" style="798"/>
    <col min="6395" max="6395" width="3.5546875" style="798" customWidth="1"/>
    <col min="6396" max="6396" width="8.5546875" style="798" bestFit="1" customWidth="1"/>
    <col min="6397" max="6397" width="3.5546875" style="798" customWidth="1"/>
    <col min="6398" max="6401" width="1.33203125" style="798" customWidth="1"/>
    <col min="6402" max="6483" width="3.5546875" style="798" customWidth="1"/>
    <col min="6484" max="6650" width="2.109375" style="798"/>
    <col min="6651" max="6651" width="3.5546875" style="798" customWidth="1"/>
    <col min="6652" max="6652" width="8.5546875" style="798" bestFit="1" customWidth="1"/>
    <col min="6653" max="6653" width="3.5546875" style="798" customWidth="1"/>
    <col min="6654" max="6657" width="1.33203125" style="798" customWidth="1"/>
    <col min="6658" max="6739" width="3.5546875" style="798" customWidth="1"/>
    <col min="6740" max="6906" width="2.109375" style="798"/>
    <col min="6907" max="6907" width="3.5546875" style="798" customWidth="1"/>
    <col min="6908" max="6908" width="8.5546875" style="798" bestFit="1" customWidth="1"/>
    <col min="6909" max="6909" width="3.5546875" style="798" customWidth="1"/>
    <col min="6910" max="6913" width="1.33203125" style="798" customWidth="1"/>
    <col min="6914" max="6995" width="3.5546875" style="798" customWidth="1"/>
    <col min="6996" max="7162" width="2.109375" style="798"/>
    <col min="7163" max="7163" width="3.5546875" style="798" customWidth="1"/>
    <col min="7164" max="7164" width="8.5546875" style="798" bestFit="1" customWidth="1"/>
    <col min="7165" max="7165" width="3.5546875" style="798" customWidth="1"/>
    <col min="7166" max="7169" width="1.33203125" style="798" customWidth="1"/>
    <col min="7170" max="7251" width="3.5546875" style="798" customWidth="1"/>
    <col min="7252" max="7418" width="2.109375" style="798"/>
    <col min="7419" max="7419" width="3.5546875" style="798" customWidth="1"/>
    <col min="7420" max="7420" width="8.5546875" style="798" bestFit="1" customWidth="1"/>
    <col min="7421" max="7421" width="3.5546875" style="798" customWidth="1"/>
    <col min="7422" max="7425" width="1.33203125" style="798" customWidth="1"/>
    <col min="7426" max="7507" width="3.5546875" style="798" customWidth="1"/>
    <col min="7508" max="7674" width="2.109375" style="798"/>
    <col min="7675" max="7675" width="3.5546875" style="798" customWidth="1"/>
    <col min="7676" max="7676" width="8.5546875" style="798" bestFit="1" customWidth="1"/>
    <col min="7677" max="7677" width="3.5546875" style="798" customWidth="1"/>
    <col min="7678" max="7681" width="1.33203125" style="798" customWidth="1"/>
    <col min="7682" max="7763" width="3.5546875" style="798" customWidth="1"/>
    <col min="7764" max="7930" width="2.109375" style="798"/>
    <col min="7931" max="7931" width="3.5546875" style="798" customWidth="1"/>
    <col min="7932" max="7932" width="8.5546875" style="798" bestFit="1" customWidth="1"/>
    <col min="7933" max="7933" width="3.5546875" style="798" customWidth="1"/>
    <col min="7934" max="7937" width="1.33203125" style="798" customWidth="1"/>
    <col min="7938" max="8019" width="3.5546875" style="798" customWidth="1"/>
    <col min="8020" max="8186" width="2.109375" style="798"/>
    <col min="8187" max="8187" width="3.5546875" style="798" customWidth="1"/>
    <col min="8188" max="8188" width="8.5546875" style="798" bestFit="1" customWidth="1"/>
    <col min="8189" max="8189" width="3.5546875" style="798" customWidth="1"/>
    <col min="8190" max="8193" width="1.33203125" style="798" customWidth="1"/>
    <col min="8194" max="8275" width="3.5546875" style="798" customWidth="1"/>
    <col min="8276" max="8442" width="2.109375" style="798"/>
    <col min="8443" max="8443" width="3.5546875" style="798" customWidth="1"/>
    <col min="8444" max="8444" width="8.5546875" style="798" bestFit="1" customWidth="1"/>
    <col min="8445" max="8445" width="3.5546875" style="798" customWidth="1"/>
    <col min="8446" max="8449" width="1.33203125" style="798" customWidth="1"/>
    <col min="8450" max="8531" width="3.5546875" style="798" customWidth="1"/>
    <col min="8532" max="8698" width="2.109375" style="798"/>
    <col min="8699" max="8699" width="3.5546875" style="798" customWidth="1"/>
    <col min="8700" max="8700" width="8.5546875" style="798" bestFit="1" customWidth="1"/>
    <col min="8701" max="8701" width="3.5546875" style="798" customWidth="1"/>
    <col min="8702" max="8705" width="1.33203125" style="798" customWidth="1"/>
    <col min="8706" max="8787" width="3.5546875" style="798" customWidth="1"/>
    <col min="8788" max="8954" width="2.109375" style="798"/>
    <col min="8955" max="8955" width="3.5546875" style="798" customWidth="1"/>
    <col min="8956" max="8956" width="8.5546875" style="798" bestFit="1" customWidth="1"/>
    <col min="8957" max="8957" width="3.5546875" style="798" customWidth="1"/>
    <col min="8958" max="8961" width="1.33203125" style="798" customWidth="1"/>
    <col min="8962" max="9043" width="3.5546875" style="798" customWidth="1"/>
    <col min="9044" max="9210" width="2.109375" style="798"/>
    <col min="9211" max="9211" width="3.5546875" style="798" customWidth="1"/>
    <col min="9212" max="9212" width="8.5546875" style="798" bestFit="1" customWidth="1"/>
    <col min="9213" max="9213" width="3.5546875" style="798" customWidth="1"/>
    <col min="9214" max="9217" width="1.33203125" style="798" customWidth="1"/>
    <col min="9218" max="9299" width="3.5546875" style="798" customWidth="1"/>
    <col min="9300" max="9466" width="2.109375" style="798"/>
    <col min="9467" max="9467" width="3.5546875" style="798" customWidth="1"/>
    <col min="9468" max="9468" width="8.5546875" style="798" bestFit="1" customWidth="1"/>
    <col min="9469" max="9469" width="3.5546875" style="798" customWidth="1"/>
    <col min="9470" max="9473" width="1.33203125" style="798" customWidth="1"/>
    <col min="9474" max="9555" width="3.5546875" style="798" customWidth="1"/>
    <col min="9556" max="9722" width="2.109375" style="798"/>
    <col min="9723" max="9723" width="3.5546875" style="798" customWidth="1"/>
    <col min="9724" max="9724" width="8.5546875" style="798" bestFit="1" customWidth="1"/>
    <col min="9725" max="9725" width="3.5546875" style="798" customWidth="1"/>
    <col min="9726" max="9729" width="1.33203125" style="798" customWidth="1"/>
    <col min="9730" max="9811" width="3.5546875" style="798" customWidth="1"/>
    <col min="9812" max="9978" width="2.109375" style="798"/>
    <col min="9979" max="9979" width="3.5546875" style="798" customWidth="1"/>
    <col min="9980" max="9980" width="8.5546875" style="798" bestFit="1" customWidth="1"/>
    <col min="9981" max="9981" width="3.5546875" style="798" customWidth="1"/>
    <col min="9982" max="9985" width="1.33203125" style="798" customWidth="1"/>
    <col min="9986" max="10067" width="3.5546875" style="798" customWidth="1"/>
    <col min="10068" max="10234" width="2.109375" style="798"/>
    <col min="10235" max="10235" width="3.5546875" style="798" customWidth="1"/>
    <col min="10236" max="10236" width="8.5546875" style="798" bestFit="1" customWidth="1"/>
    <col min="10237" max="10237" width="3.5546875" style="798" customWidth="1"/>
    <col min="10238" max="10241" width="1.33203125" style="798" customWidth="1"/>
    <col min="10242" max="10323" width="3.5546875" style="798" customWidth="1"/>
    <col min="10324" max="10490" width="2.109375" style="798"/>
    <col min="10491" max="10491" width="3.5546875" style="798" customWidth="1"/>
    <col min="10492" max="10492" width="8.5546875" style="798" bestFit="1" customWidth="1"/>
    <col min="10493" max="10493" width="3.5546875" style="798" customWidth="1"/>
    <col min="10494" max="10497" width="1.33203125" style="798" customWidth="1"/>
    <col min="10498" max="10579" width="3.5546875" style="798" customWidth="1"/>
    <col min="10580" max="10746" width="2.109375" style="798"/>
    <col min="10747" max="10747" width="3.5546875" style="798" customWidth="1"/>
    <col min="10748" max="10748" width="8.5546875" style="798" bestFit="1" customWidth="1"/>
    <col min="10749" max="10749" width="3.5546875" style="798" customWidth="1"/>
    <col min="10750" max="10753" width="1.33203125" style="798" customWidth="1"/>
    <col min="10754" max="10835" width="3.5546875" style="798" customWidth="1"/>
    <col min="10836" max="11002" width="2.109375" style="798"/>
    <col min="11003" max="11003" width="3.5546875" style="798" customWidth="1"/>
    <col min="11004" max="11004" width="8.5546875" style="798" bestFit="1" customWidth="1"/>
    <col min="11005" max="11005" width="3.5546875" style="798" customWidth="1"/>
    <col min="11006" max="11009" width="1.33203125" style="798" customWidth="1"/>
    <col min="11010" max="11091" width="3.5546875" style="798" customWidth="1"/>
    <col min="11092" max="11258" width="2.109375" style="798"/>
    <col min="11259" max="11259" width="3.5546875" style="798" customWidth="1"/>
    <col min="11260" max="11260" width="8.5546875" style="798" bestFit="1" customWidth="1"/>
    <col min="11261" max="11261" width="3.5546875" style="798" customWidth="1"/>
    <col min="11262" max="11265" width="1.33203125" style="798" customWidth="1"/>
    <col min="11266" max="11347" width="3.5546875" style="798" customWidth="1"/>
    <col min="11348" max="11514" width="2.109375" style="798"/>
    <col min="11515" max="11515" width="3.5546875" style="798" customWidth="1"/>
    <col min="11516" max="11516" width="8.5546875" style="798" bestFit="1" customWidth="1"/>
    <col min="11517" max="11517" width="3.5546875" style="798" customWidth="1"/>
    <col min="11518" max="11521" width="1.33203125" style="798" customWidth="1"/>
    <col min="11522" max="11603" width="3.5546875" style="798" customWidth="1"/>
    <col min="11604" max="11770" width="2.109375" style="798"/>
    <col min="11771" max="11771" width="3.5546875" style="798" customWidth="1"/>
    <col min="11772" max="11772" width="8.5546875" style="798" bestFit="1" customWidth="1"/>
    <col min="11773" max="11773" width="3.5546875" style="798" customWidth="1"/>
    <col min="11774" max="11777" width="1.33203125" style="798" customWidth="1"/>
    <col min="11778" max="11859" width="3.5546875" style="798" customWidth="1"/>
    <col min="11860" max="12026" width="2.109375" style="798"/>
    <col min="12027" max="12027" width="3.5546875" style="798" customWidth="1"/>
    <col min="12028" max="12028" width="8.5546875" style="798" bestFit="1" customWidth="1"/>
    <col min="12029" max="12029" width="3.5546875" style="798" customWidth="1"/>
    <col min="12030" max="12033" width="1.33203125" style="798" customWidth="1"/>
    <col min="12034" max="12115" width="3.5546875" style="798" customWidth="1"/>
    <col min="12116" max="12282" width="2.109375" style="798"/>
    <col min="12283" max="12283" width="3.5546875" style="798" customWidth="1"/>
    <col min="12284" max="12284" width="8.5546875" style="798" bestFit="1" customWidth="1"/>
    <col min="12285" max="12285" width="3.5546875" style="798" customWidth="1"/>
    <col min="12286" max="12289" width="1.33203125" style="798" customWidth="1"/>
    <col min="12290" max="12371" width="3.5546875" style="798" customWidth="1"/>
    <col min="12372" max="12538" width="2.109375" style="798"/>
    <col min="12539" max="12539" width="3.5546875" style="798" customWidth="1"/>
    <col min="12540" max="12540" width="8.5546875" style="798" bestFit="1" customWidth="1"/>
    <col min="12541" max="12541" width="3.5546875" style="798" customWidth="1"/>
    <col min="12542" max="12545" width="1.33203125" style="798" customWidth="1"/>
    <col min="12546" max="12627" width="3.5546875" style="798" customWidth="1"/>
    <col min="12628" max="12794" width="2.109375" style="798"/>
    <col min="12795" max="12795" width="3.5546875" style="798" customWidth="1"/>
    <col min="12796" max="12796" width="8.5546875" style="798" bestFit="1" customWidth="1"/>
    <col min="12797" max="12797" width="3.5546875" style="798" customWidth="1"/>
    <col min="12798" max="12801" width="1.33203125" style="798" customWidth="1"/>
    <col min="12802" max="12883" width="3.5546875" style="798" customWidth="1"/>
    <col min="12884" max="13050" width="2.109375" style="798"/>
    <col min="13051" max="13051" width="3.5546875" style="798" customWidth="1"/>
    <col min="13052" max="13052" width="8.5546875" style="798" bestFit="1" customWidth="1"/>
    <col min="13053" max="13053" width="3.5546875" style="798" customWidth="1"/>
    <col min="13054" max="13057" width="1.33203125" style="798" customWidth="1"/>
    <col min="13058" max="13139" width="3.5546875" style="798" customWidth="1"/>
    <col min="13140" max="13306" width="2.109375" style="798"/>
    <col min="13307" max="13307" width="3.5546875" style="798" customWidth="1"/>
    <col min="13308" max="13308" width="8.5546875" style="798" bestFit="1" customWidth="1"/>
    <col min="13309" max="13309" width="3.5546875" style="798" customWidth="1"/>
    <col min="13310" max="13313" width="1.33203125" style="798" customWidth="1"/>
    <col min="13314" max="13395" width="3.5546875" style="798" customWidth="1"/>
    <col min="13396" max="13562" width="2.109375" style="798"/>
    <col min="13563" max="13563" width="3.5546875" style="798" customWidth="1"/>
    <col min="13564" max="13564" width="8.5546875" style="798" bestFit="1" customWidth="1"/>
    <col min="13565" max="13565" width="3.5546875" style="798" customWidth="1"/>
    <col min="13566" max="13569" width="1.33203125" style="798" customWidth="1"/>
    <col min="13570" max="13651" width="3.5546875" style="798" customWidth="1"/>
    <col min="13652" max="13818" width="2.109375" style="798"/>
    <col min="13819" max="13819" width="3.5546875" style="798" customWidth="1"/>
    <col min="13820" max="13820" width="8.5546875" style="798" bestFit="1" customWidth="1"/>
    <col min="13821" max="13821" width="3.5546875" style="798" customWidth="1"/>
    <col min="13822" max="13825" width="1.33203125" style="798" customWidth="1"/>
    <col min="13826" max="13907" width="3.5546875" style="798" customWidth="1"/>
    <col min="13908" max="14074" width="2.109375" style="798"/>
    <col min="14075" max="14075" width="3.5546875" style="798" customWidth="1"/>
    <col min="14076" max="14076" width="8.5546875" style="798" bestFit="1" customWidth="1"/>
    <col min="14077" max="14077" width="3.5546875" style="798" customWidth="1"/>
    <col min="14078" max="14081" width="1.33203125" style="798" customWidth="1"/>
    <col min="14082" max="14163" width="3.5546875" style="798" customWidth="1"/>
    <col min="14164" max="14330" width="2.109375" style="798"/>
    <col min="14331" max="14331" width="3.5546875" style="798" customWidth="1"/>
    <col min="14332" max="14332" width="8.5546875" style="798" bestFit="1" customWidth="1"/>
    <col min="14333" max="14333" width="3.5546875" style="798" customWidth="1"/>
    <col min="14334" max="14337" width="1.33203125" style="798" customWidth="1"/>
    <col min="14338" max="14419" width="3.5546875" style="798" customWidth="1"/>
    <col min="14420" max="14586" width="2.109375" style="798"/>
    <col min="14587" max="14587" width="3.5546875" style="798" customWidth="1"/>
    <col min="14588" max="14588" width="8.5546875" style="798" bestFit="1" customWidth="1"/>
    <col min="14589" max="14589" width="3.5546875" style="798" customWidth="1"/>
    <col min="14590" max="14593" width="1.33203125" style="798" customWidth="1"/>
    <col min="14594" max="14675" width="3.5546875" style="798" customWidth="1"/>
    <col min="14676" max="14842" width="2.109375" style="798"/>
    <col min="14843" max="14843" width="3.5546875" style="798" customWidth="1"/>
    <col min="14844" max="14844" width="8.5546875" style="798" bestFit="1" customWidth="1"/>
    <col min="14845" max="14845" width="3.5546875" style="798" customWidth="1"/>
    <col min="14846" max="14849" width="1.33203125" style="798" customWidth="1"/>
    <col min="14850" max="14931" width="3.5546875" style="798" customWidth="1"/>
    <col min="14932" max="15098" width="2.109375" style="798"/>
    <col min="15099" max="15099" width="3.5546875" style="798" customWidth="1"/>
    <col min="15100" max="15100" width="8.5546875" style="798" bestFit="1" customWidth="1"/>
    <col min="15101" max="15101" width="3.5546875" style="798" customWidth="1"/>
    <col min="15102" max="15105" width="1.33203125" style="798" customWidth="1"/>
    <col min="15106" max="15187" width="3.5546875" style="798" customWidth="1"/>
    <col min="15188" max="15354" width="2.109375" style="798"/>
    <col min="15355" max="15355" width="3.5546875" style="798" customWidth="1"/>
    <col min="15356" max="15356" width="8.5546875" style="798" bestFit="1" customWidth="1"/>
    <col min="15357" max="15357" width="3.5546875" style="798" customWidth="1"/>
    <col min="15358" max="15361" width="1.33203125" style="798" customWidth="1"/>
    <col min="15362" max="15443" width="3.5546875" style="798" customWidth="1"/>
    <col min="15444" max="15610" width="2.109375" style="798"/>
    <col min="15611" max="15611" width="3.5546875" style="798" customWidth="1"/>
    <col min="15612" max="15612" width="8.5546875" style="798" bestFit="1" customWidth="1"/>
    <col min="15613" max="15613" width="3.5546875" style="798" customWidth="1"/>
    <col min="15614" max="15617" width="1.33203125" style="798" customWidth="1"/>
    <col min="15618" max="15699" width="3.5546875" style="798" customWidth="1"/>
    <col min="15700" max="15866" width="2.109375" style="798"/>
    <col min="15867" max="15867" width="3.5546875" style="798" customWidth="1"/>
    <col min="15868" max="15868" width="8.5546875" style="798" bestFit="1" customWidth="1"/>
    <col min="15869" max="15869" width="3.5546875" style="798" customWidth="1"/>
    <col min="15870" max="15873" width="1.33203125" style="798" customWidth="1"/>
    <col min="15874" max="15955" width="3.5546875" style="798" customWidth="1"/>
    <col min="15956" max="16122" width="2.109375" style="798"/>
    <col min="16123" max="16123" width="3.5546875" style="798" customWidth="1"/>
    <col min="16124" max="16124" width="8.5546875" style="798" bestFit="1" customWidth="1"/>
    <col min="16125" max="16125" width="3.5546875" style="798" customWidth="1"/>
    <col min="16126" max="16129" width="1.33203125" style="798" customWidth="1"/>
    <col min="16130" max="16211" width="3.5546875" style="798" customWidth="1"/>
    <col min="16212" max="16384" width="2.109375" style="798"/>
  </cols>
  <sheetData>
    <row r="1" spans="2:86" ht="11.25" customHeight="1" thickBot="1"/>
    <row r="2" spans="2:86" ht="30" customHeight="1" thickBot="1">
      <c r="B2" s="2373"/>
      <c r="C2" s="1890"/>
      <c r="D2" s="1890"/>
      <c r="E2" s="1890"/>
      <c r="F2" s="1890"/>
      <c r="G2" s="1890"/>
      <c r="H2" s="1890"/>
      <c r="I2" s="1890"/>
      <c r="J2" s="1890"/>
      <c r="K2" s="1890"/>
      <c r="L2" s="1890"/>
      <c r="M2" s="1890"/>
      <c r="N2" s="1890"/>
      <c r="O2" s="1890"/>
      <c r="P2" s="1890"/>
      <c r="Q2" s="1890"/>
      <c r="R2" s="1890"/>
      <c r="S2" s="1890"/>
      <c r="T2" s="1890"/>
      <c r="U2" s="2603" t="s">
        <v>3082</v>
      </c>
      <c r="V2" s="2603"/>
      <c r="W2" s="2603"/>
      <c r="X2" s="2603"/>
      <c r="Y2" s="2603"/>
      <c r="Z2" s="2603"/>
      <c r="AA2" s="2603"/>
      <c r="AB2" s="2603"/>
      <c r="AC2" s="2603"/>
      <c r="AD2" s="2603"/>
      <c r="AE2" s="2603"/>
      <c r="AF2" s="2603"/>
      <c r="AG2" s="2603"/>
      <c r="AH2" s="2603"/>
      <c r="AI2" s="2603"/>
      <c r="AJ2" s="2603"/>
      <c r="AK2" s="2603"/>
      <c r="AL2" s="2603"/>
      <c r="AM2" s="2603"/>
      <c r="AN2" s="2603"/>
      <c r="AO2" s="2603"/>
      <c r="AP2" s="2603"/>
      <c r="AQ2" s="2603"/>
      <c r="AR2" s="2603"/>
      <c r="AS2" s="2603"/>
      <c r="AT2" s="2603"/>
      <c r="AU2" s="2603"/>
      <c r="AV2" s="2603"/>
      <c r="AW2" s="2603"/>
      <c r="AX2" s="2603"/>
      <c r="AY2" s="2603"/>
      <c r="AZ2" s="2603"/>
      <c r="BA2" s="2603"/>
      <c r="BB2" s="2603"/>
      <c r="BC2" s="2603"/>
      <c r="BD2" s="2603"/>
      <c r="BE2" s="2603"/>
      <c r="BF2" s="2603"/>
      <c r="BG2" s="2603"/>
      <c r="BH2" s="2603"/>
      <c r="BI2" s="2603"/>
      <c r="BJ2" s="2603"/>
      <c r="BK2" s="1890"/>
      <c r="BL2" s="1890"/>
      <c r="BM2" s="1890"/>
      <c r="BN2" s="2378"/>
      <c r="BO2" s="2584" t="s">
        <v>1125</v>
      </c>
      <c r="BP2" s="2584"/>
      <c r="BQ2" s="2378"/>
      <c r="BR2" s="2378"/>
      <c r="BS2" s="2378"/>
      <c r="BT2" s="2379"/>
      <c r="BU2" s="2379"/>
      <c r="BV2" s="2380"/>
      <c r="BW2" s="2379"/>
      <c r="BX2" s="2381"/>
      <c r="BY2" s="2380" t="s">
        <v>1126</v>
      </c>
      <c r="BZ2" s="2378"/>
      <c r="CA2" s="2381"/>
      <c r="CB2" s="2378"/>
      <c r="CC2" s="2584" t="s">
        <v>1127</v>
      </c>
      <c r="CD2" s="2584"/>
      <c r="CE2" s="1891"/>
    </row>
    <row r="3" spans="2:86" ht="30" customHeight="1" thickBot="1">
      <c r="B3" s="1564"/>
      <c r="C3" s="1565"/>
      <c r="D3" s="1565"/>
      <c r="E3" s="1565"/>
      <c r="F3" s="1565"/>
      <c r="G3" s="1565"/>
      <c r="H3" s="1565"/>
      <c r="I3" s="1565"/>
      <c r="J3" s="1565"/>
      <c r="K3" s="1565"/>
      <c r="L3" s="1565"/>
      <c r="M3" s="1565"/>
      <c r="N3" s="1565"/>
      <c r="O3" s="1565"/>
      <c r="P3" s="1565"/>
      <c r="Q3" s="1565"/>
      <c r="R3" s="1565"/>
      <c r="S3" s="1565"/>
      <c r="T3" s="1565"/>
      <c r="U3" s="2604"/>
      <c r="V3" s="2604"/>
      <c r="W3" s="2604"/>
      <c r="X3" s="2604"/>
      <c r="Y3" s="2604"/>
      <c r="Z3" s="2604"/>
      <c r="AA3" s="2604"/>
      <c r="AB3" s="2604"/>
      <c r="AC3" s="2604"/>
      <c r="AD3" s="2604"/>
      <c r="AE3" s="2604"/>
      <c r="AF3" s="2604"/>
      <c r="AG3" s="2604"/>
      <c r="AH3" s="2604"/>
      <c r="AI3" s="2604"/>
      <c r="AJ3" s="2604"/>
      <c r="AK3" s="2604"/>
      <c r="AL3" s="2604"/>
      <c r="AM3" s="2604"/>
      <c r="AN3" s="2604"/>
      <c r="AO3" s="2604"/>
      <c r="AP3" s="2604"/>
      <c r="AQ3" s="2604"/>
      <c r="AR3" s="2604"/>
      <c r="AS3" s="2604"/>
      <c r="AT3" s="2604"/>
      <c r="AU3" s="2604"/>
      <c r="AV3" s="2604"/>
      <c r="AW3" s="2604"/>
      <c r="AX3" s="2604"/>
      <c r="AY3" s="2604"/>
      <c r="AZ3" s="2604"/>
      <c r="BA3" s="2604"/>
      <c r="BB3" s="2604"/>
      <c r="BC3" s="2604"/>
      <c r="BD3" s="2604"/>
      <c r="BE3" s="2604"/>
      <c r="BF3" s="2604"/>
      <c r="BG3" s="2604"/>
      <c r="BH3" s="2604"/>
      <c r="BI3" s="2604"/>
      <c r="BJ3" s="2604"/>
      <c r="BK3" s="1565"/>
      <c r="BL3" s="1565"/>
      <c r="BM3" s="2601"/>
      <c r="BN3" s="2602"/>
      <c r="BO3" s="2601"/>
      <c r="BP3" s="2602"/>
      <c r="BQ3" s="1565"/>
      <c r="BR3" s="2601"/>
      <c r="BS3" s="2602"/>
      <c r="BT3" s="2601"/>
      <c r="BU3" s="2602"/>
      <c r="BV3" s="2601"/>
      <c r="BW3" s="2602"/>
      <c r="BX3" s="2601"/>
      <c r="BY3" s="2602"/>
      <c r="BZ3" s="1565"/>
      <c r="CA3" s="2601"/>
      <c r="CB3" s="2602"/>
      <c r="CC3" s="2601"/>
      <c r="CD3" s="2602"/>
      <c r="CE3" s="1566"/>
    </row>
    <row r="4" spans="2:86" ht="55.5" customHeight="1" thickBot="1">
      <c r="B4" s="2612" t="s">
        <v>2151</v>
      </c>
      <c r="C4" s="2613"/>
      <c r="D4" s="2613"/>
      <c r="E4" s="2613"/>
      <c r="F4" s="2613"/>
      <c r="G4" s="2613"/>
      <c r="H4" s="2613"/>
      <c r="I4" s="2613"/>
      <c r="J4" s="2613"/>
      <c r="K4" s="2613"/>
      <c r="L4" s="2613"/>
      <c r="M4" s="2613"/>
      <c r="N4" s="2613"/>
      <c r="O4" s="2613"/>
      <c r="P4" s="2613"/>
      <c r="Q4" s="2613"/>
      <c r="R4" s="2613"/>
      <c r="S4" s="2613"/>
      <c r="T4" s="2613"/>
      <c r="U4" s="2613"/>
      <c r="V4" s="2613"/>
      <c r="W4" s="2613"/>
      <c r="X4" s="2613"/>
      <c r="Y4" s="2613"/>
      <c r="Z4" s="2613"/>
      <c r="AA4" s="2613"/>
      <c r="AB4" s="2613"/>
      <c r="AC4" s="2613"/>
      <c r="AD4" s="2613"/>
      <c r="AE4" s="2613"/>
      <c r="AF4" s="2613"/>
      <c r="AG4" s="2613"/>
      <c r="AH4" s="2613"/>
      <c r="AI4" s="2613"/>
      <c r="AJ4" s="2613"/>
      <c r="AK4" s="2613"/>
      <c r="AL4" s="2613"/>
      <c r="AM4" s="2613"/>
      <c r="AN4" s="2613"/>
      <c r="AO4" s="2613"/>
      <c r="AP4" s="2613"/>
      <c r="AQ4" s="2613"/>
      <c r="AR4" s="2613"/>
      <c r="AS4" s="2613"/>
      <c r="AT4" s="2613"/>
      <c r="AU4" s="2613"/>
      <c r="AV4" s="2613"/>
      <c r="AW4" s="2613"/>
      <c r="AX4" s="2613"/>
      <c r="AY4" s="2613"/>
      <c r="AZ4" s="2613"/>
      <c r="BA4" s="2613"/>
      <c r="BB4" s="2613"/>
      <c r="BC4" s="2613"/>
      <c r="BD4" s="2613"/>
      <c r="BE4" s="2613"/>
      <c r="BF4" s="2613"/>
      <c r="BG4" s="2613"/>
      <c r="BH4" s="2613"/>
      <c r="BI4" s="2613"/>
      <c r="BJ4" s="2613"/>
      <c r="BK4" s="2613"/>
      <c r="BL4" s="2613"/>
      <c r="BM4" s="2613"/>
      <c r="BN4" s="2613"/>
      <c r="BO4" s="2613"/>
      <c r="BP4" s="2613"/>
      <c r="BQ4" s="2613"/>
      <c r="BR4" s="2613"/>
      <c r="BS4" s="2613"/>
      <c r="BT4" s="2613"/>
      <c r="BU4" s="2613"/>
      <c r="BV4" s="2613"/>
      <c r="BW4" s="2613"/>
      <c r="BX4" s="2613"/>
      <c r="BY4" s="2613"/>
      <c r="BZ4" s="2613"/>
      <c r="CA4" s="2613"/>
      <c r="CB4" s="2613"/>
      <c r="CC4" s="2613"/>
      <c r="CD4" s="2613"/>
      <c r="CE4" s="2614"/>
    </row>
    <row r="5" spans="2:86" ht="30" customHeight="1" thickBot="1">
      <c r="B5" s="2615"/>
      <c r="C5" s="2616"/>
      <c r="D5" s="2616"/>
      <c r="E5" s="2616"/>
      <c r="F5" s="2616"/>
      <c r="G5" s="2616"/>
      <c r="H5" s="2616"/>
      <c r="I5" s="2616"/>
      <c r="J5" s="2616"/>
      <c r="K5" s="2616"/>
      <c r="L5" s="2616"/>
      <c r="M5" s="2616"/>
      <c r="N5" s="2616"/>
      <c r="O5" s="2616"/>
      <c r="P5" s="2616"/>
      <c r="Q5" s="2616"/>
      <c r="R5" s="2616"/>
      <c r="S5" s="2616"/>
      <c r="T5" s="2616"/>
      <c r="U5" s="2616"/>
      <c r="V5" s="2616"/>
      <c r="W5" s="2616"/>
      <c r="X5" s="2616"/>
      <c r="Y5" s="2616"/>
      <c r="Z5" s="2616"/>
      <c r="AA5" s="2616"/>
      <c r="AB5" s="2616"/>
      <c r="AC5" s="2616"/>
      <c r="AD5" s="2616"/>
      <c r="AE5" s="2616"/>
      <c r="AF5" s="2616"/>
      <c r="AG5" s="2616"/>
      <c r="AH5" s="2616"/>
      <c r="AI5" s="2616"/>
      <c r="AJ5" s="2616"/>
      <c r="AK5" s="2616"/>
      <c r="AL5" s="2616"/>
      <c r="AM5" s="2616"/>
      <c r="AN5" s="2616"/>
      <c r="AO5" s="2616"/>
      <c r="AP5" s="2616"/>
      <c r="AQ5" s="2616"/>
      <c r="AR5" s="2616"/>
      <c r="AS5" s="2616"/>
      <c r="AT5" s="2616"/>
      <c r="AU5" s="2616"/>
      <c r="AV5" s="2616"/>
      <c r="AW5" s="2616"/>
      <c r="AX5" s="2616"/>
      <c r="AY5" s="2616"/>
      <c r="AZ5" s="2616"/>
      <c r="BA5" s="2616"/>
      <c r="BB5" s="2616"/>
      <c r="BC5" s="2616"/>
      <c r="BD5" s="2616"/>
      <c r="BE5" s="2616"/>
      <c r="BF5" s="2616"/>
      <c r="BG5" s="2616"/>
      <c r="BH5" s="2616"/>
      <c r="BI5" s="2616"/>
      <c r="BJ5" s="2616"/>
      <c r="BK5" s="2616"/>
      <c r="BL5" s="2616"/>
      <c r="BM5" s="2616"/>
      <c r="BN5" s="2616"/>
      <c r="BO5" s="2616"/>
      <c r="BP5" s="2616"/>
      <c r="BQ5" s="2616"/>
      <c r="BR5" s="2616"/>
      <c r="BS5" s="2616"/>
      <c r="BT5" s="2616"/>
      <c r="BU5" s="2616"/>
      <c r="BV5" s="2616"/>
      <c r="BW5" s="2616"/>
      <c r="BX5" s="2616"/>
      <c r="BY5" s="2616"/>
      <c r="BZ5" s="2616"/>
      <c r="CA5" s="2616"/>
      <c r="CB5" s="2616"/>
      <c r="CC5" s="2616"/>
      <c r="CD5" s="2616"/>
      <c r="CE5" s="2617"/>
    </row>
    <row r="6" spans="2:86" ht="30" customHeight="1">
      <c r="B6" s="801"/>
      <c r="C6" s="2630">
        <v>1</v>
      </c>
      <c r="D6" s="2631"/>
      <c r="E6" s="2631"/>
      <c r="F6" s="2632"/>
      <c r="G6" s="285" t="s">
        <v>2152</v>
      </c>
      <c r="H6" s="802"/>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802"/>
      <c r="AY6" s="802"/>
      <c r="AZ6" s="802"/>
      <c r="BA6" s="802"/>
      <c r="BB6" s="802"/>
      <c r="BC6" s="802"/>
      <c r="BD6" s="802"/>
      <c r="BE6" s="802"/>
      <c r="BF6" s="802"/>
      <c r="BG6" s="802"/>
      <c r="BH6" s="802"/>
      <c r="BI6" s="802"/>
      <c r="BJ6" s="802"/>
      <c r="BK6" s="802"/>
      <c r="BL6" s="802"/>
      <c r="BM6" s="802"/>
      <c r="BN6" s="802"/>
      <c r="BO6" s="802"/>
      <c r="BP6" s="802"/>
      <c r="BQ6" s="802"/>
      <c r="BR6" s="802"/>
      <c r="BS6" s="802"/>
      <c r="BT6" s="802"/>
      <c r="BU6" s="802"/>
      <c r="BV6" s="802"/>
      <c r="BW6" s="802"/>
      <c r="BX6" s="802"/>
      <c r="BY6" s="802"/>
      <c r="BZ6" s="802"/>
      <c r="CA6" s="802"/>
      <c r="CB6" s="802"/>
      <c r="CC6" s="802"/>
      <c r="CD6" s="802"/>
      <c r="CE6" s="803"/>
    </row>
    <row r="7" spans="2:86" ht="30" customHeight="1" thickBot="1">
      <c r="B7" s="804"/>
      <c r="C7" s="2633"/>
      <c r="D7" s="2634"/>
      <c r="E7" s="2634"/>
      <c r="F7" s="2635"/>
      <c r="G7" s="29" t="s">
        <v>2153</v>
      </c>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799"/>
      <c r="AY7" s="799"/>
      <c r="AZ7" s="799"/>
      <c r="BA7" s="799"/>
      <c r="BB7" s="799"/>
      <c r="BC7" s="799"/>
      <c r="BD7" s="799"/>
      <c r="BE7" s="799"/>
      <c r="BF7" s="799"/>
      <c r="BG7" s="799"/>
      <c r="BH7" s="799"/>
      <c r="BI7" s="799"/>
      <c r="BJ7" s="799"/>
      <c r="BK7" s="799"/>
      <c r="BL7" s="799"/>
      <c r="BM7" s="799"/>
      <c r="BN7" s="799"/>
      <c r="BO7" s="799"/>
      <c r="BP7" s="799"/>
      <c r="BQ7" s="799"/>
      <c r="BR7" s="799"/>
      <c r="BS7" s="799"/>
      <c r="BT7" s="799"/>
      <c r="BU7" s="799"/>
      <c r="CE7" s="806"/>
      <c r="CF7" s="799"/>
      <c r="CG7" s="799"/>
      <c r="CH7" s="799"/>
    </row>
    <row r="8" spans="2:86" ht="30" customHeight="1" thickBot="1">
      <c r="B8" s="804"/>
      <c r="C8" s="2636"/>
      <c r="D8" s="2637"/>
      <c r="E8" s="2637"/>
      <c r="F8" s="2638"/>
      <c r="G8" s="807"/>
      <c r="H8" s="807"/>
      <c r="BB8" s="1538"/>
      <c r="BC8" s="1539"/>
      <c r="BD8" s="1539"/>
      <c r="BE8" s="1539"/>
      <c r="BF8" s="1539"/>
      <c r="BG8" s="1539"/>
      <c r="BH8" s="1539"/>
      <c r="BI8" s="1539"/>
      <c r="BJ8" s="1539"/>
      <c r="BK8" s="1892"/>
      <c r="BL8" s="1892"/>
      <c r="BM8" s="1892"/>
      <c r="BN8" s="1892"/>
      <c r="BO8" s="1892"/>
      <c r="BP8" s="1892"/>
      <c r="BQ8" s="1892"/>
      <c r="BR8" s="1539"/>
      <c r="BS8" s="1539"/>
      <c r="BT8" s="1539"/>
      <c r="BU8" s="1539"/>
      <c r="BV8" s="1539"/>
      <c r="BW8" s="1539"/>
      <c r="BX8" s="1539"/>
      <c r="BY8" s="1539"/>
      <c r="BZ8" s="1539"/>
      <c r="CA8" s="1540"/>
      <c r="CE8" s="806"/>
    </row>
    <row r="9" spans="2:86" ht="30" customHeight="1">
      <c r="B9" s="804"/>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BB9" s="1541"/>
      <c r="BC9" s="1542"/>
      <c r="BD9" s="1893" t="s">
        <v>738</v>
      </c>
      <c r="BE9" s="1542"/>
      <c r="BF9" s="1542"/>
      <c r="BG9" s="1542"/>
      <c r="BH9" s="1542"/>
      <c r="BI9" s="1542"/>
      <c r="BJ9" s="1542"/>
      <c r="BK9" s="1542"/>
      <c r="BL9" s="1542"/>
      <c r="BM9" s="1542"/>
      <c r="BN9" s="1542"/>
      <c r="BO9" s="1542"/>
      <c r="BP9" s="1542"/>
      <c r="BQ9" s="1542"/>
      <c r="BR9" s="1542"/>
      <c r="BS9" s="1542"/>
      <c r="BT9" s="1542"/>
      <c r="BU9" s="1542"/>
      <c r="BV9" s="1542"/>
      <c r="BW9" s="1542"/>
      <c r="BX9" s="1542"/>
      <c r="BY9" s="1542"/>
      <c r="BZ9" s="1542"/>
      <c r="CA9" s="1543"/>
      <c r="CE9" s="806"/>
    </row>
    <row r="10" spans="2:86" ht="30" customHeight="1" thickBot="1">
      <c r="B10" s="804"/>
      <c r="C10" s="796">
        <v>1.1000000000000001</v>
      </c>
      <c r="D10" s="799" t="s">
        <v>301</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BB10" s="1541"/>
      <c r="BC10" s="1542"/>
      <c r="BD10" s="1542"/>
      <c r="BE10" s="1542"/>
      <c r="BF10" s="1542"/>
      <c r="BG10" s="1542"/>
      <c r="BH10" s="1542"/>
      <c r="BI10" s="1542"/>
      <c r="BJ10" s="1542"/>
      <c r="BK10" s="1542"/>
      <c r="BL10" s="1542"/>
      <c r="BM10" s="1542"/>
      <c r="BN10" s="1542"/>
      <c r="BO10" s="1542"/>
      <c r="BP10" s="1542"/>
      <c r="BQ10" s="1542"/>
      <c r="BR10" s="1542"/>
      <c r="BS10" s="1542"/>
      <c r="BT10" s="1542"/>
      <c r="BU10" s="2639" t="s">
        <v>1138</v>
      </c>
      <c r="BV10" s="2639"/>
      <c r="BW10" s="2639"/>
      <c r="BX10" s="2639"/>
      <c r="BY10" s="2639"/>
      <c r="BZ10" s="1542"/>
      <c r="CA10" s="1543"/>
      <c r="CE10" s="806"/>
    </row>
    <row r="11" spans="2:86" ht="30" customHeight="1">
      <c r="B11" s="804"/>
      <c r="D11" s="808" t="s">
        <v>0</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BB11" s="1541"/>
      <c r="BC11" s="1542"/>
      <c r="BD11" s="2624"/>
      <c r="BE11" s="2625"/>
      <c r="BF11" s="2625"/>
      <c r="BG11" s="2625"/>
      <c r="BH11" s="2625"/>
      <c r="BI11" s="2625"/>
      <c r="BJ11" s="2625"/>
      <c r="BK11" s="2625"/>
      <c r="BL11" s="2625"/>
      <c r="BM11" s="2625"/>
      <c r="BN11" s="2625"/>
      <c r="BO11" s="2625"/>
      <c r="BP11" s="2625"/>
      <c r="BQ11" s="2625"/>
      <c r="BR11" s="2625"/>
      <c r="BS11" s="2625"/>
      <c r="BT11" s="2625"/>
      <c r="BU11" s="2625"/>
      <c r="BV11" s="2625"/>
      <c r="BW11" s="2625"/>
      <c r="BX11" s="2625"/>
      <c r="BY11" s="2626"/>
      <c r="BZ11" s="1542"/>
      <c r="CA11" s="1543"/>
      <c r="CE11" s="806"/>
    </row>
    <row r="12" spans="2:86" ht="30" customHeight="1" thickBot="1">
      <c r="B12" s="804"/>
      <c r="D12" s="2605" t="s">
        <v>3115</v>
      </c>
      <c r="E12" s="2605"/>
      <c r="F12" s="2605"/>
      <c r="G12" s="2605"/>
      <c r="H12" s="2605"/>
      <c r="I12" s="2605"/>
      <c r="J12" s="2605"/>
      <c r="K12" s="2605"/>
      <c r="L12" s="2605"/>
      <c r="M12" s="2605"/>
      <c r="N12" s="2605"/>
      <c r="O12" s="2605"/>
      <c r="P12" s="2605"/>
      <c r="Q12" s="2605"/>
      <c r="R12" s="2605"/>
      <c r="S12" s="2605"/>
      <c r="T12" s="2605"/>
      <c r="U12" s="2605"/>
      <c r="V12" s="2605"/>
      <c r="W12" s="2605"/>
      <c r="X12" s="2605"/>
      <c r="Y12" s="2605"/>
      <c r="Z12" s="2605"/>
      <c r="AA12" s="2605"/>
      <c r="AB12" s="2605"/>
      <c r="AC12" s="2605"/>
      <c r="AD12" s="2605"/>
      <c r="AE12" s="2605"/>
      <c r="AF12" s="2605"/>
      <c r="AG12" s="2605"/>
      <c r="AH12" s="2605"/>
      <c r="AI12" s="2605"/>
      <c r="AJ12" s="2605"/>
      <c r="AK12" s="2605"/>
      <c r="AL12" s="2605"/>
      <c r="AM12" s="2605"/>
      <c r="AN12" s="2605"/>
      <c r="AO12" s="2605"/>
      <c r="AP12" s="2605"/>
      <c r="AQ12" s="2605"/>
      <c r="AR12" s="2605"/>
      <c r="AS12" s="2605"/>
      <c r="AT12" s="2605"/>
      <c r="AU12" s="2605"/>
      <c r="AV12" s="2605"/>
      <c r="AW12" s="2605"/>
      <c r="AX12" s="2605"/>
      <c r="BB12" s="1541"/>
      <c r="BC12" s="1542"/>
      <c r="BD12" s="2627"/>
      <c r="BE12" s="2628"/>
      <c r="BF12" s="2628"/>
      <c r="BG12" s="2628"/>
      <c r="BH12" s="2628"/>
      <c r="BI12" s="2628"/>
      <c r="BJ12" s="2628"/>
      <c r="BK12" s="2628"/>
      <c r="BL12" s="2628"/>
      <c r="BM12" s="2628"/>
      <c r="BN12" s="2628"/>
      <c r="BO12" s="2628"/>
      <c r="BP12" s="2628"/>
      <c r="BQ12" s="2628"/>
      <c r="BR12" s="2628"/>
      <c r="BS12" s="2628"/>
      <c r="BT12" s="2628"/>
      <c r="BU12" s="2628"/>
      <c r="BV12" s="2628"/>
      <c r="BW12" s="2628"/>
      <c r="BX12" s="2628"/>
      <c r="BY12" s="2629"/>
      <c r="BZ12" s="1542"/>
      <c r="CA12" s="1543"/>
      <c r="CE12" s="806"/>
    </row>
    <row r="13" spans="2:86" ht="30" customHeight="1" thickBot="1">
      <c r="B13" s="804"/>
      <c r="D13" s="2605"/>
      <c r="E13" s="2605"/>
      <c r="F13" s="2605"/>
      <c r="G13" s="2605"/>
      <c r="H13" s="2605"/>
      <c r="I13" s="2605"/>
      <c r="J13" s="2605"/>
      <c r="K13" s="2605"/>
      <c r="L13" s="2605"/>
      <c r="M13" s="2605"/>
      <c r="N13" s="2605"/>
      <c r="O13" s="2605"/>
      <c r="P13" s="2605"/>
      <c r="Q13" s="2605"/>
      <c r="R13" s="2605"/>
      <c r="S13" s="2605"/>
      <c r="T13" s="2605"/>
      <c r="U13" s="2605"/>
      <c r="V13" s="2605"/>
      <c r="W13" s="2605"/>
      <c r="X13" s="2605"/>
      <c r="Y13" s="2605"/>
      <c r="Z13" s="2605"/>
      <c r="AA13" s="2605"/>
      <c r="AB13" s="2605"/>
      <c r="AC13" s="2605"/>
      <c r="AD13" s="2605"/>
      <c r="AE13" s="2605"/>
      <c r="AF13" s="2605"/>
      <c r="AG13" s="2605"/>
      <c r="AH13" s="2605"/>
      <c r="AI13" s="2605"/>
      <c r="AJ13" s="2605"/>
      <c r="AK13" s="2605"/>
      <c r="AL13" s="2605"/>
      <c r="AM13" s="2605"/>
      <c r="AN13" s="2605"/>
      <c r="AO13" s="2605"/>
      <c r="AP13" s="2605"/>
      <c r="AQ13" s="2605"/>
      <c r="AR13" s="2605"/>
      <c r="AS13" s="2605"/>
      <c r="AT13" s="2605"/>
      <c r="AU13" s="2605"/>
      <c r="AV13" s="2605"/>
      <c r="AW13" s="2605"/>
      <c r="AX13" s="2605"/>
      <c r="BB13" s="1544"/>
      <c r="BC13" s="1545"/>
      <c r="BD13" s="1545"/>
      <c r="BE13" s="1545"/>
      <c r="BF13" s="1545"/>
      <c r="BG13" s="1545"/>
      <c r="BH13" s="1545"/>
      <c r="BI13" s="1545"/>
      <c r="BJ13" s="1545"/>
      <c r="BK13" s="1545"/>
      <c r="BL13" s="1545"/>
      <c r="BM13" s="1545"/>
      <c r="BN13" s="1545"/>
      <c r="BO13" s="1545"/>
      <c r="BP13" s="1545"/>
      <c r="BQ13" s="1545"/>
      <c r="BR13" s="1545"/>
      <c r="BS13" s="1545"/>
      <c r="BT13" s="1545"/>
      <c r="BU13" s="1545"/>
      <c r="BV13" s="1545"/>
      <c r="BW13" s="1545"/>
      <c r="BX13" s="1545"/>
      <c r="BY13" s="1545"/>
      <c r="BZ13" s="1545"/>
      <c r="CA13" s="1546"/>
      <c r="CE13" s="806"/>
    </row>
    <row r="14" spans="2:86" ht="30" customHeight="1">
      <c r="B14" s="804"/>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CE14" s="806"/>
    </row>
    <row r="15" spans="2:86" ht="16.2" customHeight="1">
      <c r="B15" s="1672"/>
      <c r="C15" s="1627"/>
      <c r="D15" s="1627"/>
      <c r="E15" s="1627"/>
      <c r="F15" s="1627"/>
      <c r="G15" s="1669"/>
      <c r="H15" s="1669"/>
      <c r="I15" s="1669"/>
      <c r="J15" s="1669"/>
      <c r="K15" s="1669"/>
      <c r="L15" s="1669"/>
      <c r="M15" s="1669"/>
      <c r="N15" s="1669"/>
      <c r="O15" s="1669"/>
      <c r="P15" s="1669"/>
      <c r="Q15" s="1669"/>
      <c r="R15" s="1669"/>
      <c r="S15" s="1669"/>
      <c r="T15" s="1669"/>
      <c r="U15" s="1669"/>
      <c r="V15" s="1669"/>
      <c r="W15" s="1669"/>
      <c r="X15" s="1669"/>
      <c r="Y15" s="1669"/>
      <c r="Z15" s="1669"/>
      <c r="AA15" s="1669"/>
      <c r="AB15" s="1669"/>
      <c r="AC15" s="1669"/>
      <c r="AD15" s="1669"/>
      <c r="AE15" s="1669"/>
      <c r="AF15" s="1669"/>
      <c r="AG15" s="1669"/>
      <c r="AH15" s="1669"/>
      <c r="AI15" s="1669"/>
      <c r="AJ15" s="1669"/>
      <c r="AK15" s="1669"/>
      <c r="AL15" s="1669"/>
      <c r="AM15" s="1669"/>
      <c r="AN15" s="1669"/>
      <c r="AO15" s="1669"/>
      <c r="AP15" s="1669"/>
      <c r="AQ15" s="1669"/>
      <c r="AR15" s="1669"/>
      <c r="AS15" s="1669"/>
      <c r="AT15" s="1627"/>
      <c r="AU15" s="1627"/>
      <c r="AV15" s="1627"/>
      <c r="AW15" s="1627"/>
      <c r="AX15" s="1627"/>
      <c r="AY15" s="1627"/>
      <c r="AZ15" s="1627"/>
      <c r="BA15" s="1627"/>
      <c r="BB15" s="1627"/>
      <c r="BC15" s="1627"/>
      <c r="BD15" s="1627"/>
      <c r="BE15" s="1627"/>
      <c r="BF15" s="1627"/>
      <c r="BG15" s="1627"/>
      <c r="BH15" s="1627"/>
      <c r="BI15" s="1627"/>
      <c r="BJ15" s="1627"/>
      <c r="BK15" s="1627"/>
      <c r="BL15" s="1627"/>
      <c r="BM15" s="1627"/>
      <c r="BN15" s="1627"/>
      <c r="BO15" s="1627"/>
      <c r="BP15" s="1627"/>
      <c r="BQ15" s="1627"/>
      <c r="BR15" s="1627"/>
      <c r="BS15" s="1627"/>
      <c r="BT15" s="1627"/>
      <c r="BU15" s="1627"/>
      <c r="BV15" s="1627"/>
      <c r="BW15" s="1627"/>
      <c r="BX15" s="1627"/>
      <c r="BY15" s="1627"/>
      <c r="BZ15" s="1627"/>
      <c r="CA15" s="1627"/>
      <c r="CB15" s="1627"/>
      <c r="CC15" s="1627"/>
      <c r="CD15" s="1627"/>
      <c r="CE15" s="1667"/>
    </row>
    <row r="16" spans="2:86" ht="30" customHeight="1">
      <c r="B16" s="809"/>
      <c r="C16" s="796">
        <v>1.2</v>
      </c>
      <c r="D16" s="799" t="s">
        <v>1090</v>
      </c>
      <c r="CE16" s="806"/>
    </row>
    <row r="17" spans="2:101" ht="30" customHeight="1" thickBot="1">
      <c r="B17" s="809"/>
      <c r="D17" s="808" t="s">
        <v>1091</v>
      </c>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c r="AE17" s="810"/>
      <c r="AF17" s="810"/>
      <c r="AG17" s="810"/>
      <c r="BH17" s="796"/>
      <c r="BI17" s="796"/>
      <c r="BJ17" s="796"/>
      <c r="BK17" s="796"/>
      <c r="BO17" s="796"/>
      <c r="BP17" s="796"/>
      <c r="BQ17" s="796"/>
      <c r="BR17" s="796"/>
      <c r="BS17" s="796"/>
      <c r="BT17" s="796"/>
      <c r="BU17" s="796"/>
      <c r="BV17" s="796"/>
      <c r="BW17" s="796"/>
      <c r="BX17" s="796"/>
      <c r="BY17" s="796"/>
      <c r="BZ17" s="796"/>
      <c r="CE17" s="806"/>
    </row>
    <row r="18" spans="2:101" ht="30" customHeight="1">
      <c r="B18" s="809"/>
      <c r="BJ18" s="2597" t="s">
        <v>2168</v>
      </c>
      <c r="BK18" s="2598"/>
      <c r="BL18" s="2598"/>
      <c r="BM18" s="2598"/>
      <c r="BN18" s="2598"/>
      <c r="BO18" s="2598"/>
      <c r="BP18" s="2598"/>
      <c r="BQ18" s="2598"/>
      <c r="BR18" s="2598"/>
      <c r="BS18" s="2598"/>
      <c r="BT18" s="2598"/>
      <c r="BU18" s="2598"/>
      <c r="BV18" s="1539"/>
      <c r="BW18" s="1539"/>
      <c r="BX18" s="1539"/>
      <c r="BY18" s="1539"/>
      <c r="BZ18" s="1539"/>
      <c r="CA18" s="1540"/>
      <c r="CE18" s="806"/>
      <c r="CL18" s="191"/>
    </row>
    <row r="19" spans="2:101" ht="30" customHeight="1">
      <c r="B19" s="809"/>
      <c r="D19" s="811" t="s">
        <v>21</v>
      </c>
      <c r="E19" s="805"/>
      <c r="F19" s="812" t="s">
        <v>1</v>
      </c>
      <c r="G19" s="805"/>
      <c r="H19" s="805"/>
      <c r="I19" s="805"/>
      <c r="J19" s="805"/>
      <c r="K19" s="805"/>
      <c r="L19" s="805"/>
      <c r="N19" s="2618"/>
      <c r="O19" s="2619"/>
      <c r="P19" s="2620"/>
      <c r="U19" s="811" t="s">
        <v>22</v>
      </c>
      <c r="V19" s="805"/>
      <c r="W19" s="812" t="s">
        <v>2</v>
      </c>
      <c r="X19" s="805"/>
      <c r="Y19" s="805"/>
      <c r="Z19" s="805"/>
      <c r="AA19" s="805"/>
      <c r="AB19" s="805"/>
      <c r="AC19" s="805"/>
      <c r="AE19" s="805"/>
      <c r="AF19" s="2618"/>
      <c r="AG19" s="2619"/>
      <c r="AH19" s="2620"/>
      <c r="AL19" s="811" t="s">
        <v>25</v>
      </c>
      <c r="AM19" s="805"/>
      <c r="AN19" s="812" t="s">
        <v>302</v>
      </c>
      <c r="AO19" s="805"/>
      <c r="AP19" s="805"/>
      <c r="AQ19" s="805"/>
      <c r="AR19" s="805"/>
      <c r="AS19" s="805"/>
      <c r="AT19" s="805"/>
      <c r="AU19" s="805"/>
      <c r="AV19" s="805"/>
      <c r="AW19" s="805"/>
      <c r="AX19" s="805"/>
      <c r="AY19" s="805"/>
      <c r="AZ19" s="805"/>
      <c r="BA19" s="805"/>
      <c r="BB19" s="805"/>
      <c r="BD19" s="805"/>
      <c r="BE19" s="2618"/>
      <c r="BF19" s="2619"/>
      <c r="BG19" s="2620"/>
      <c r="BJ19" s="2599"/>
      <c r="BK19" s="2600"/>
      <c r="BL19" s="2600"/>
      <c r="BM19" s="2600"/>
      <c r="BN19" s="2600"/>
      <c r="BO19" s="2600"/>
      <c r="BP19" s="2600"/>
      <c r="BQ19" s="2600"/>
      <c r="BR19" s="2600"/>
      <c r="BS19" s="2600"/>
      <c r="BT19" s="2600"/>
      <c r="BU19" s="2600"/>
      <c r="BV19" s="1542"/>
      <c r="BW19" s="1894" t="s">
        <v>1139</v>
      </c>
      <c r="BX19" s="1542"/>
      <c r="BY19" s="1542"/>
      <c r="BZ19" s="1542"/>
      <c r="CA19" s="1543"/>
      <c r="CE19" s="806"/>
      <c r="CL19" s="193"/>
    </row>
    <row r="20" spans="2:101" ht="30" customHeight="1">
      <c r="B20" s="809"/>
      <c r="D20" s="805"/>
      <c r="E20" s="805"/>
      <c r="F20" s="193" t="s">
        <v>3</v>
      </c>
      <c r="G20" s="805"/>
      <c r="H20" s="805"/>
      <c r="I20" s="805"/>
      <c r="J20" s="805"/>
      <c r="K20" s="805"/>
      <c r="L20" s="805"/>
      <c r="N20" s="2621"/>
      <c r="O20" s="2622"/>
      <c r="P20" s="2623"/>
      <c r="U20" s="805"/>
      <c r="V20" s="805"/>
      <c r="W20" s="193" t="s">
        <v>4</v>
      </c>
      <c r="X20" s="805"/>
      <c r="Y20" s="805"/>
      <c r="Z20" s="805"/>
      <c r="AA20" s="805"/>
      <c r="AB20" s="805"/>
      <c r="AC20" s="805"/>
      <c r="AE20" s="805"/>
      <c r="AF20" s="2621"/>
      <c r="AG20" s="2622"/>
      <c r="AH20" s="2623"/>
      <c r="AL20" s="805"/>
      <c r="AM20" s="805"/>
      <c r="AN20" s="193" t="s">
        <v>5</v>
      </c>
      <c r="AO20" s="805"/>
      <c r="AP20" s="805"/>
      <c r="AQ20" s="805"/>
      <c r="AR20" s="805"/>
      <c r="AS20" s="805"/>
      <c r="AT20" s="805"/>
      <c r="AU20" s="805"/>
      <c r="AV20" s="805"/>
      <c r="AW20" s="805"/>
      <c r="AX20" s="805"/>
      <c r="AY20" s="805"/>
      <c r="AZ20" s="805"/>
      <c r="BA20" s="805"/>
      <c r="BB20" s="805"/>
      <c r="BD20" s="805"/>
      <c r="BE20" s="2621"/>
      <c r="BF20" s="2622"/>
      <c r="BG20" s="2623"/>
      <c r="BI20" s="813"/>
      <c r="BJ20" s="1895"/>
      <c r="BK20" s="1896"/>
      <c r="BL20" s="1896"/>
      <c r="BM20" s="1896"/>
      <c r="BN20" s="1896"/>
      <c r="BO20" s="1896"/>
      <c r="BP20" s="1896"/>
      <c r="BQ20" s="1896"/>
      <c r="BR20" s="1896"/>
      <c r="BS20" s="1896"/>
      <c r="BT20" s="1896"/>
      <c r="BU20" s="1896"/>
      <c r="BV20" s="1896"/>
      <c r="BW20" s="2591"/>
      <c r="BX20" s="2592"/>
      <c r="BY20" s="2593"/>
      <c r="BZ20" s="1896"/>
      <c r="CA20" s="1897"/>
      <c r="CB20" s="813"/>
      <c r="CC20" s="813"/>
      <c r="CD20" s="813"/>
      <c r="CE20" s="806"/>
    </row>
    <row r="21" spans="2:101" ht="30" customHeight="1" thickBot="1">
      <c r="B21" s="809"/>
      <c r="BJ21" s="1541"/>
      <c r="BK21" s="1542"/>
      <c r="BL21" s="1542"/>
      <c r="BM21" s="1542"/>
      <c r="BN21" s="1542"/>
      <c r="BO21" s="1542"/>
      <c r="BP21" s="1542"/>
      <c r="BQ21" s="1542"/>
      <c r="BR21" s="1542"/>
      <c r="BS21" s="1542"/>
      <c r="BT21" s="1542"/>
      <c r="BU21" s="1542"/>
      <c r="BV21" s="1542"/>
      <c r="BW21" s="2594"/>
      <c r="BX21" s="2595"/>
      <c r="BY21" s="2596"/>
      <c r="BZ21" s="1542"/>
      <c r="CA21" s="1543"/>
      <c r="CE21" s="806"/>
      <c r="CM21" s="814"/>
    </row>
    <row r="22" spans="2:101" ht="30" customHeight="1" thickBot="1">
      <c r="B22" s="809"/>
      <c r="D22" s="2641" t="s">
        <v>2167</v>
      </c>
      <c r="E22" s="2642"/>
      <c r="F22" s="2642"/>
      <c r="G22" s="2642"/>
      <c r="H22" s="2642"/>
      <c r="I22" s="2642"/>
      <c r="J22" s="2642"/>
      <c r="K22" s="2642"/>
      <c r="L22" s="2642"/>
      <c r="M22" s="2642"/>
      <c r="N22" s="2642"/>
      <c r="O22" s="2642"/>
      <c r="P22" s="2642"/>
      <c r="Q22" s="2642"/>
      <c r="R22" s="2642"/>
      <c r="S22" s="2642"/>
      <c r="T22" s="2642"/>
      <c r="U22" s="2642"/>
      <c r="V22" s="2642"/>
      <c r="W22" s="2642"/>
      <c r="X22" s="2642"/>
      <c r="Y22" s="2642"/>
      <c r="Z22" s="2642"/>
      <c r="AA22" s="2642"/>
      <c r="AB22" s="2642"/>
      <c r="AC22" s="2642"/>
      <c r="AD22" s="2642"/>
      <c r="AE22" s="2642"/>
      <c r="AF22" s="2642"/>
      <c r="AG22" s="2642"/>
      <c r="AH22" s="2642"/>
      <c r="AI22" s="2642"/>
      <c r="AJ22" s="2642"/>
      <c r="AK22" s="2642"/>
      <c r="AL22" s="2642"/>
      <c r="AM22" s="2642"/>
      <c r="AN22" s="2642"/>
      <c r="AO22" s="2642"/>
      <c r="AP22" s="2642"/>
      <c r="AQ22" s="2642"/>
      <c r="AR22" s="2643"/>
      <c r="AS22" s="841"/>
      <c r="AT22" s="841"/>
      <c r="AU22" s="841"/>
      <c r="BJ22" s="1544"/>
      <c r="BK22" s="1545"/>
      <c r="BL22" s="1545"/>
      <c r="BM22" s="1545"/>
      <c r="BN22" s="1545"/>
      <c r="BO22" s="1545"/>
      <c r="BP22" s="1545"/>
      <c r="BQ22" s="1545"/>
      <c r="BR22" s="1545"/>
      <c r="BS22" s="1545"/>
      <c r="BT22" s="1545"/>
      <c r="BU22" s="1545"/>
      <c r="BV22" s="1545"/>
      <c r="BW22" s="1545"/>
      <c r="BX22" s="1545"/>
      <c r="BY22" s="1545"/>
      <c r="BZ22" s="1545"/>
      <c r="CA22" s="1546"/>
      <c r="CE22" s="806"/>
    </row>
    <row r="23" spans="2:101" ht="30" customHeight="1">
      <c r="B23" s="809"/>
      <c r="D23" s="2644"/>
      <c r="E23" s="2645"/>
      <c r="F23" s="2645"/>
      <c r="G23" s="2645"/>
      <c r="H23" s="2645"/>
      <c r="I23" s="2645"/>
      <c r="J23" s="2645"/>
      <c r="K23" s="2645"/>
      <c r="L23" s="2645"/>
      <c r="M23" s="2645"/>
      <c r="N23" s="2645"/>
      <c r="O23" s="2645"/>
      <c r="P23" s="2645"/>
      <c r="Q23" s="2645"/>
      <c r="R23" s="2645"/>
      <c r="S23" s="2645"/>
      <c r="T23" s="2645"/>
      <c r="U23" s="2645"/>
      <c r="V23" s="2645"/>
      <c r="W23" s="2645"/>
      <c r="X23" s="2645"/>
      <c r="Y23" s="2645"/>
      <c r="Z23" s="2645"/>
      <c r="AA23" s="2645"/>
      <c r="AB23" s="2645"/>
      <c r="AC23" s="2645"/>
      <c r="AD23" s="2645"/>
      <c r="AE23" s="2645"/>
      <c r="AF23" s="2645"/>
      <c r="AG23" s="2645"/>
      <c r="AH23" s="2645"/>
      <c r="AI23" s="2645"/>
      <c r="AJ23" s="2645"/>
      <c r="AK23" s="2645"/>
      <c r="AL23" s="2645"/>
      <c r="AM23" s="2645"/>
      <c r="AN23" s="2645"/>
      <c r="AO23" s="2645"/>
      <c r="AP23" s="2645"/>
      <c r="AQ23" s="2645"/>
      <c r="AR23" s="2646"/>
      <c r="AS23" s="841"/>
      <c r="AT23" s="841"/>
      <c r="AU23" s="841"/>
      <c r="CE23" s="806"/>
    </row>
    <row r="24" spans="2:101" ht="30" customHeight="1" thickBot="1">
      <c r="B24" s="809"/>
      <c r="D24" s="2647"/>
      <c r="E24" s="2648"/>
      <c r="F24" s="2648"/>
      <c r="G24" s="2648"/>
      <c r="H24" s="2648"/>
      <c r="I24" s="2648"/>
      <c r="J24" s="2648"/>
      <c r="K24" s="2648"/>
      <c r="L24" s="2648"/>
      <c r="M24" s="2648"/>
      <c r="N24" s="2648"/>
      <c r="O24" s="2648"/>
      <c r="P24" s="2648"/>
      <c r="Q24" s="2648"/>
      <c r="R24" s="2648"/>
      <c r="S24" s="2648"/>
      <c r="T24" s="2648"/>
      <c r="U24" s="2648"/>
      <c r="V24" s="2648"/>
      <c r="W24" s="2648"/>
      <c r="X24" s="2648"/>
      <c r="Y24" s="2648"/>
      <c r="Z24" s="2648"/>
      <c r="AA24" s="2648"/>
      <c r="AB24" s="2648"/>
      <c r="AC24" s="2648"/>
      <c r="AD24" s="2648"/>
      <c r="AE24" s="2648"/>
      <c r="AF24" s="2648"/>
      <c r="AG24" s="2648"/>
      <c r="AH24" s="2648"/>
      <c r="AI24" s="2648"/>
      <c r="AJ24" s="2648"/>
      <c r="AK24" s="2648"/>
      <c r="AL24" s="2648"/>
      <c r="AM24" s="2648"/>
      <c r="AN24" s="2648"/>
      <c r="AO24" s="2648"/>
      <c r="AP24" s="2648"/>
      <c r="AQ24" s="2648"/>
      <c r="AR24" s="2649"/>
      <c r="AS24" s="841"/>
      <c r="AT24" s="841"/>
      <c r="AU24" s="841"/>
      <c r="CE24" s="806"/>
    </row>
    <row r="25" spans="2:101" ht="30" customHeight="1">
      <c r="B25" s="809"/>
      <c r="CE25" s="806"/>
    </row>
    <row r="26" spans="2:101" ht="16.2" customHeight="1">
      <c r="B26" s="1666"/>
      <c r="C26" s="1627"/>
      <c r="D26" s="1627"/>
      <c r="E26" s="1627"/>
      <c r="F26" s="1627"/>
      <c r="G26" s="1627"/>
      <c r="H26" s="1627"/>
      <c r="I26" s="1627"/>
      <c r="J26" s="1627"/>
      <c r="K26" s="1627"/>
      <c r="L26" s="1627"/>
      <c r="M26" s="1627"/>
      <c r="N26" s="1627"/>
      <c r="O26" s="1627"/>
      <c r="P26" s="1627"/>
      <c r="Q26" s="1627"/>
      <c r="R26" s="1627"/>
      <c r="S26" s="1627"/>
      <c r="T26" s="1627"/>
      <c r="U26" s="1627"/>
      <c r="V26" s="1627"/>
      <c r="W26" s="1627"/>
      <c r="X26" s="1627"/>
      <c r="Y26" s="1627"/>
      <c r="Z26" s="1627"/>
      <c r="AA26" s="1627"/>
      <c r="AB26" s="1627"/>
      <c r="AC26" s="1627"/>
      <c r="AD26" s="1627"/>
      <c r="AE26" s="1627"/>
      <c r="AF26" s="1627"/>
      <c r="AG26" s="1627"/>
      <c r="AH26" s="1627"/>
      <c r="AI26" s="1627"/>
      <c r="AJ26" s="1627"/>
      <c r="AK26" s="1627"/>
      <c r="AL26" s="1627"/>
      <c r="AM26" s="1627"/>
      <c r="AN26" s="1627"/>
      <c r="AO26" s="1627"/>
      <c r="AP26" s="1627"/>
      <c r="AQ26" s="1627"/>
      <c r="AR26" s="1627"/>
      <c r="AS26" s="1627"/>
      <c r="AT26" s="1627"/>
      <c r="AU26" s="1627"/>
      <c r="AV26" s="1627"/>
      <c r="AW26" s="1627"/>
      <c r="AX26" s="1627"/>
      <c r="AY26" s="1627"/>
      <c r="AZ26" s="1627"/>
      <c r="BA26" s="1627"/>
      <c r="BB26" s="1627"/>
      <c r="BC26" s="1627"/>
      <c r="BD26" s="1627"/>
      <c r="BE26" s="1627"/>
      <c r="BF26" s="1627"/>
      <c r="BG26" s="1627"/>
      <c r="BH26" s="1627"/>
      <c r="BI26" s="1627"/>
      <c r="BJ26" s="1627"/>
      <c r="BK26" s="1627"/>
      <c r="BL26" s="1627"/>
      <c r="BM26" s="1627"/>
      <c r="BN26" s="1627"/>
      <c r="BO26" s="1627"/>
      <c r="BP26" s="1627"/>
      <c r="BQ26" s="1627"/>
      <c r="BR26" s="1627"/>
      <c r="BS26" s="1627"/>
      <c r="BT26" s="1627"/>
      <c r="BU26" s="1627"/>
      <c r="BV26" s="1627"/>
      <c r="BW26" s="1627"/>
      <c r="BX26" s="1627"/>
      <c r="BY26" s="1627"/>
      <c r="BZ26" s="1627"/>
      <c r="CA26" s="1627"/>
      <c r="CB26" s="1627"/>
      <c r="CC26" s="1627"/>
      <c r="CD26" s="1627"/>
      <c r="CE26" s="1667"/>
      <c r="CN26" s="799"/>
      <c r="CP26" s="810"/>
      <c r="CV26" s="1474"/>
      <c r="CW26" s="1474"/>
    </row>
    <row r="27" spans="2:101" ht="30" customHeight="1" thickBot="1">
      <c r="B27" s="809"/>
      <c r="BQ27" s="805" t="s">
        <v>1140</v>
      </c>
      <c r="BS27" s="805"/>
      <c r="BT27" s="805"/>
      <c r="BU27" s="805"/>
      <c r="BV27" s="805"/>
      <c r="BW27" s="805"/>
      <c r="BX27" s="2650" t="s">
        <v>372</v>
      </c>
      <c r="BY27" s="2650"/>
      <c r="BZ27" s="2650"/>
      <c r="CA27" s="2650"/>
      <c r="CB27" s="2650"/>
      <c r="CE27" s="806"/>
      <c r="CN27" s="799"/>
    </row>
    <row r="28" spans="2:101" ht="30" customHeight="1">
      <c r="B28" s="809"/>
      <c r="C28" s="816" t="s">
        <v>303</v>
      </c>
      <c r="D28" s="796" t="s">
        <v>10</v>
      </c>
      <c r="BQ28" s="2585"/>
      <c r="BR28" s="2586"/>
      <c r="BS28" s="2586"/>
      <c r="BT28" s="2586"/>
      <c r="BU28" s="2586"/>
      <c r="BV28" s="2586"/>
      <c r="BW28" s="2586"/>
      <c r="BX28" s="2586"/>
      <c r="BY28" s="2586"/>
      <c r="BZ28" s="2586"/>
      <c r="CA28" s="2586"/>
      <c r="CB28" s="2587"/>
      <c r="CE28" s="806"/>
      <c r="CN28" s="799"/>
      <c r="CP28" s="799"/>
    </row>
    <row r="29" spans="2:101" ht="30" customHeight="1" thickBot="1">
      <c r="B29" s="809"/>
      <c r="D29" s="843" t="s">
        <v>12</v>
      </c>
      <c r="BQ29" s="2588"/>
      <c r="BR29" s="2589"/>
      <c r="BS29" s="2589"/>
      <c r="BT29" s="2589"/>
      <c r="BU29" s="2589"/>
      <c r="BV29" s="2589"/>
      <c r="BW29" s="2589"/>
      <c r="BX29" s="2589"/>
      <c r="BY29" s="2589"/>
      <c r="BZ29" s="2589"/>
      <c r="CA29" s="2589"/>
      <c r="CB29" s="2590"/>
      <c r="CE29" s="806"/>
      <c r="CP29" s="810"/>
    </row>
    <row r="30" spans="2:101" ht="30" customHeight="1">
      <c r="B30" s="809"/>
      <c r="CE30" s="806"/>
    </row>
    <row r="31" spans="2:101" ht="16.2" customHeight="1">
      <c r="B31" s="1666"/>
      <c r="C31" s="1627"/>
      <c r="D31" s="1627"/>
      <c r="E31" s="1627"/>
      <c r="F31" s="1627"/>
      <c r="G31" s="1627"/>
      <c r="H31" s="1627"/>
      <c r="I31" s="1627"/>
      <c r="J31" s="1627"/>
      <c r="K31" s="1627"/>
      <c r="L31" s="1627"/>
      <c r="M31" s="1627"/>
      <c r="N31" s="1627"/>
      <c r="O31" s="1627"/>
      <c r="P31" s="1627"/>
      <c r="Q31" s="1627"/>
      <c r="R31" s="1627"/>
      <c r="S31" s="1627"/>
      <c r="T31" s="1627"/>
      <c r="U31" s="1627"/>
      <c r="V31" s="1627"/>
      <c r="W31" s="1627"/>
      <c r="X31" s="1627"/>
      <c r="Y31" s="1627"/>
      <c r="Z31" s="1627"/>
      <c r="AA31" s="1627"/>
      <c r="AB31" s="1627"/>
      <c r="AC31" s="1627"/>
      <c r="AD31" s="1627"/>
      <c r="AE31" s="1627"/>
      <c r="AF31" s="1627"/>
      <c r="AG31" s="1627"/>
      <c r="AH31" s="1627"/>
      <c r="AI31" s="1627"/>
      <c r="AJ31" s="1627"/>
      <c r="AK31" s="1627"/>
      <c r="AL31" s="1627"/>
      <c r="AM31" s="1627"/>
      <c r="AN31" s="1627"/>
      <c r="AO31" s="1627"/>
      <c r="AP31" s="1627"/>
      <c r="AQ31" s="1627"/>
      <c r="AR31" s="1627"/>
      <c r="AS31" s="1627"/>
      <c r="AT31" s="1627"/>
      <c r="AU31" s="1627"/>
      <c r="AV31" s="1627"/>
      <c r="AW31" s="1627"/>
      <c r="AX31" s="1627"/>
      <c r="AY31" s="1627"/>
      <c r="AZ31" s="1627"/>
      <c r="BA31" s="1627"/>
      <c r="BB31" s="1627"/>
      <c r="BC31" s="1627"/>
      <c r="BD31" s="1627"/>
      <c r="BE31" s="1627"/>
      <c r="BF31" s="1627"/>
      <c r="BG31" s="1627"/>
      <c r="BH31" s="1627"/>
      <c r="BI31" s="1627"/>
      <c r="BJ31" s="1627"/>
      <c r="BK31" s="1627"/>
      <c r="BL31" s="1627"/>
      <c r="BM31" s="1627"/>
      <c r="BN31" s="1627"/>
      <c r="BO31" s="1627"/>
      <c r="BP31" s="1627"/>
      <c r="BQ31" s="1627"/>
      <c r="BR31" s="1627"/>
      <c r="BS31" s="1627"/>
      <c r="BT31" s="1627"/>
      <c r="BU31" s="1627"/>
      <c r="BV31" s="1627"/>
      <c r="BW31" s="1627"/>
      <c r="BX31" s="1627"/>
      <c r="BY31" s="1627"/>
      <c r="BZ31" s="1627"/>
      <c r="CA31" s="1627"/>
      <c r="CB31" s="1627"/>
      <c r="CC31" s="1627"/>
      <c r="CD31" s="1627"/>
      <c r="CE31" s="1667"/>
      <c r="CN31" s="799"/>
      <c r="CP31" s="799"/>
    </row>
    <row r="32" spans="2:101" ht="30" customHeight="1">
      <c r="B32" s="809"/>
      <c r="C32" s="816" t="s">
        <v>304</v>
      </c>
      <c r="D32" s="191" t="s">
        <v>2155</v>
      </c>
      <c r="CB32" s="796"/>
      <c r="CE32" s="806"/>
      <c r="CP32" s="810"/>
    </row>
    <row r="33" spans="2:83" ht="30" customHeight="1">
      <c r="B33" s="809"/>
      <c r="D33" s="810" t="s">
        <v>2154</v>
      </c>
      <c r="CE33" s="806"/>
    </row>
    <row r="34" spans="2:83" ht="22.5" customHeight="1">
      <c r="B34" s="809"/>
      <c r="D34" s="810"/>
      <c r="CE34" s="806"/>
    </row>
    <row r="35" spans="2:83" ht="30" customHeight="1" thickBot="1">
      <c r="B35" s="809"/>
      <c r="C35" s="805"/>
      <c r="D35" s="805"/>
      <c r="E35" s="805"/>
      <c r="F35" s="805"/>
      <c r="G35" s="805"/>
      <c r="H35" s="805"/>
      <c r="I35" s="805"/>
      <c r="J35" s="805" t="s">
        <v>1141</v>
      </c>
      <c r="K35" s="805"/>
      <c r="L35" s="805"/>
      <c r="M35" s="805"/>
      <c r="N35" s="805"/>
      <c r="O35" s="805"/>
      <c r="P35" s="805" t="s">
        <v>1030</v>
      </c>
      <c r="Q35" s="805"/>
      <c r="R35" s="805"/>
      <c r="S35" s="805"/>
      <c r="T35" s="805"/>
      <c r="U35" s="805"/>
      <c r="V35" s="805"/>
      <c r="W35" s="805"/>
      <c r="X35" s="805" t="s">
        <v>1140</v>
      </c>
      <c r="Y35" s="805"/>
      <c r="Z35" s="805"/>
      <c r="AA35" s="805"/>
      <c r="AB35" s="805"/>
      <c r="AE35" s="811" t="s">
        <v>373</v>
      </c>
      <c r="AF35" s="811"/>
      <c r="AG35" s="811"/>
      <c r="AH35" s="811"/>
      <c r="AI35" s="805"/>
      <c r="AJ35" s="805"/>
      <c r="AK35" s="805"/>
      <c r="AL35" s="805"/>
      <c r="AM35" s="805"/>
      <c r="AN35" s="805"/>
      <c r="AO35" s="805"/>
      <c r="AP35" s="805"/>
      <c r="AQ35" s="805"/>
      <c r="AR35" s="805"/>
      <c r="AS35" s="805"/>
      <c r="AT35" s="805"/>
      <c r="AU35" s="805"/>
      <c r="AV35" s="805"/>
      <c r="AW35" s="805"/>
      <c r="AX35" s="805"/>
      <c r="AY35" s="805"/>
      <c r="AZ35" s="805"/>
      <c r="BD35" s="805" t="s">
        <v>1141</v>
      </c>
      <c r="BE35" s="805"/>
      <c r="BF35" s="805"/>
      <c r="BG35" s="805"/>
      <c r="BH35" s="805"/>
      <c r="BI35" s="805"/>
      <c r="BJ35" s="805" t="s">
        <v>1030</v>
      </c>
      <c r="BK35" s="805"/>
      <c r="BL35" s="805"/>
      <c r="BM35" s="805"/>
      <c r="BN35" s="805"/>
      <c r="BO35" s="805"/>
      <c r="BP35" s="805"/>
      <c r="BQ35" s="805"/>
      <c r="BR35" s="805" t="s">
        <v>1140</v>
      </c>
      <c r="BS35" s="805"/>
      <c r="BT35" s="805"/>
      <c r="BU35" s="805"/>
      <c r="BV35" s="805"/>
      <c r="BY35" s="811" t="s">
        <v>374</v>
      </c>
      <c r="BZ35" s="811"/>
      <c r="CA35" s="811"/>
      <c r="CB35" s="811"/>
      <c r="CE35" s="806"/>
    </row>
    <row r="36" spans="2:83" ht="30" customHeight="1">
      <c r="B36" s="809"/>
      <c r="D36" s="796" t="s">
        <v>13</v>
      </c>
      <c r="J36" s="2675"/>
      <c r="K36" s="2586"/>
      <c r="L36" s="2586"/>
      <c r="M36" s="2587"/>
      <c r="N36" s="2674" t="s">
        <v>15</v>
      </c>
      <c r="O36" s="2674"/>
      <c r="P36" s="2675"/>
      <c r="Q36" s="2586"/>
      <c r="R36" s="2586"/>
      <c r="S36" s="2586"/>
      <c r="T36" s="2586"/>
      <c r="U36" s="2587"/>
      <c r="V36" s="2676" t="s">
        <v>15</v>
      </c>
      <c r="W36" s="2676"/>
      <c r="X36" s="2606"/>
      <c r="Y36" s="2607"/>
      <c r="Z36" s="2607"/>
      <c r="AA36" s="2607"/>
      <c r="AB36" s="2607"/>
      <c r="AC36" s="2607"/>
      <c r="AD36" s="2607"/>
      <c r="AE36" s="2607"/>
      <c r="AF36" s="2607"/>
      <c r="AG36" s="2607"/>
      <c r="AH36" s="2608"/>
      <c r="AO36" s="810"/>
      <c r="AQ36" s="2672" t="s">
        <v>16</v>
      </c>
      <c r="AR36" s="2672"/>
      <c r="AS36" s="2672"/>
      <c r="AT36" s="2672"/>
      <c r="AU36" s="2672"/>
      <c r="BD36" s="2585"/>
      <c r="BE36" s="2586"/>
      <c r="BF36" s="2586"/>
      <c r="BG36" s="2587"/>
      <c r="BH36" s="2674" t="s">
        <v>15</v>
      </c>
      <c r="BI36" s="2674"/>
      <c r="BJ36" s="2675"/>
      <c r="BK36" s="2586"/>
      <c r="BL36" s="2586"/>
      <c r="BM36" s="2586"/>
      <c r="BN36" s="2586"/>
      <c r="BO36" s="2587"/>
      <c r="BP36" s="2676" t="s">
        <v>15</v>
      </c>
      <c r="BQ36" s="2676"/>
      <c r="BR36" s="2585"/>
      <c r="BS36" s="2586"/>
      <c r="BT36" s="2586"/>
      <c r="BU36" s="2586"/>
      <c r="BV36" s="2586"/>
      <c r="BW36" s="2586"/>
      <c r="BX36" s="2586"/>
      <c r="BY36" s="2586"/>
      <c r="BZ36" s="2586"/>
      <c r="CA36" s="2586"/>
      <c r="CB36" s="2587"/>
      <c r="CE36" s="806"/>
    </row>
    <row r="37" spans="2:83" ht="30" customHeight="1" thickBot="1">
      <c r="B37" s="809"/>
      <c r="D37" s="818" t="s">
        <v>14</v>
      </c>
      <c r="J37" s="2588"/>
      <c r="K37" s="2589"/>
      <c r="L37" s="2589"/>
      <c r="M37" s="2590"/>
      <c r="N37" s="2674"/>
      <c r="O37" s="2674"/>
      <c r="P37" s="2588"/>
      <c r="Q37" s="2589"/>
      <c r="R37" s="2589"/>
      <c r="S37" s="2589"/>
      <c r="T37" s="2589"/>
      <c r="U37" s="2590"/>
      <c r="V37" s="2676"/>
      <c r="W37" s="2676"/>
      <c r="X37" s="2609"/>
      <c r="Y37" s="2610"/>
      <c r="Z37" s="2610"/>
      <c r="AA37" s="2610"/>
      <c r="AB37" s="2610"/>
      <c r="AC37" s="2610"/>
      <c r="AD37" s="2610"/>
      <c r="AE37" s="2610"/>
      <c r="AF37" s="2610"/>
      <c r="AG37" s="2610"/>
      <c r="AH37" s="2611"/>
      <c r="AO37" s="810"/>
      <c r="AQ37" s="2640" t="s">
        <v>305</v>
      </c>
      <c r="AR37" s="2640"/>
      <c r="AS37" s="2640"/>
      <c r="AT37" s="2640"/>
      <c r="AU37" s="2640"/>
      <c r="BD37" s="2588"/>
      <c r="BE37" s="2589"/>
      <c r="BF37" s="2589"/>
      <c r="BG37" s="2590"/>
      <c r="BH37" s="2674"/>
      <c r="BI37" s="2674"/>
      <c r="BJ37" s="2588"/>
      <c r="BK37" s="2589"/>
      <c r="BL37" s="2589"/>
      <c r="BM37" s="2589"/>
      <c r="BN37" s="2589"/>
      <c r="BO37" s="2590"/>
      <c r="BP37" s="2676"/>
      <c r="BQ37" s="2676"/>
      <c r="BR37" s="2588"/>
      <c r="BS37" s="2589"/>
      <c r="BT37" s="2589"/>
      <c r="BU37" s="2589"/>
      <c r="BV37" s="2589"/>
      <c r="BW37" s="2589"/>
      <c r="BX37" s="2589"/>
      <c r="BY37" s="2589"/>
      <c r="BZ37" s="2589"/>
      <c r="CA37" s="2589"/>
      <c r="CB37" s="2590"/>
      <c r="CE37" s="806"/>
    </row>
    <row r="38" spans="2:83" ht="30" customHeight="1">
      <c r="B38" s="809"/>
      <c r="D38" s="818"/>
      <c r="AX38" s="818"/>
      <c r="AY38" s="810"/>
      <c r="AZ38" s="810"/>
      <c r="BA38" s="810"/>
      <c r="BB38" s="810"/>
      <c r="BC38" s="810"/>
      <c r="BD38" s="810"/>
      <c r="BE38" s="810"/>
      <c r="BF38" s="810"/>
      <c r="BG38" s="810"/>
      <c r="BH38" s="810"/>
      <c r="BI38" s="810"/>
      <c r="BJ38" s="810"/>
      <c r="BK38" s="810"/>
      <c r="BL38" s="810"/>
      <c r="BM38" s="818"/>
      <c r="BN38" s="819"/>
      <c r="BO38" s="819"/>
      <c r="BQ38" s="819"/>
      <c r="BU38" s="819"/>
      <c r="BV38" s="819"/>
      <c r="BY38" s="819"/>
      <c r="CE38" s="806"/>
    </row>
    <row r="39" spans="2:83" ht="16.2" customHeight="1">
      <c r="B39" s="1666"/>
      <c r="C39" s="1668"/>
      <c r="D39" s="1669"/>
      <c r="E39" s="1627"/>
      <c r="F39" s="1627"/>
      <c r="G39" s="1627"/>
      <c r="H39" s="1627"/>
      <c r="I39" s="1627"/>
      <c r="J39" s="1627"/>
      <c r="K39" s="1627"/>
      <c r="L39" s="1627"/>
      <c r="M39" s="1627"/>
      <c r="N39" s="1627"/>
      <c r="O39" s="1627"/>
      <c r="P39" s="1627"/>
      <c r="Q39" s="1627"/>
      <c r="R39" s="1627"/>
      <c r="S39" s="1627"/>
      <c r="T39" s="1627"/>
      <c r="U39" s="1627"/>
      <c r="V39" s="1627"/>
      <c r="W39" s="1627"/>
      <c r="X39" s="1627"/>
      <c r="Y39" s="1627"/>
      <c r="Z39" s="1627"/>
      <c r="AA39" s="1627"/>
      <c r="AB39" s="1627"/>
      <c r="AC39" s="1627"/>
      <c r="AD39" s="1627"/>
      <c r="AE39" s="1627"/>
      <c r="AF39" s="1627"/>
      <c r="AG39" s="1627"/>
      <c r="AH39" s="1627"/>
      <c r="AI39" s="1627"/>
      <c r="AJ39" s="1627"/>
      <c r="AK39" s="1627"/>
      <c r="AL39" s="1627"/>
      <c r="AM39" s="1627"/>
      <c r="AN39" s="1627"/>
      <c r="AO39" s="1627"/>
      <c r="AP39" s="1627"/>
      <c r="AQ39" s="1627"/>
      <c r="AR39" s="1627"/>
      <c r="AS39" s="1627"/>
      <c r="AT39" s="1627"/>
      <c r="AU39" s="1627"/>
      <c r="AV39" s="1627"/>
      <c r="AW39" s="1627"/>
      <c r="AX39" s="1627"/>
      <c r="AY39" s="1627"/>
      <c r="AZ39" s="1627"/>
      <c r="BA39" s="1627"/>
      <c r="BB39" s="1627"/>
      <c r="BC39" s="1627"/>
      <c r="BD39" s="1627"/>
      <c r="BE39" s="1627"/>
      <c r="BF39" s="1627"/>
      <c r="BG39" s="1627"/>
      <c r="BH39" s="1627"/>
      <c r="BI39" s="1627"/>
      <c r="BJ39" s="1627"/>
      <c r="BK39" s="1627"/>
      <c r="BL39" s="1670"/>
      <c r="BM39" s="1670"/>
      <c r="BN39" s="1670"/>
      <c r="BO39" s="1670"/>
      <c r="BP39" s="1627"/>
      <c r="BQ39" s="1627"/>
      <c r="BR39" s="1627"/>
      <c r="BS39" s="1627"/>
      <c r="BT39" s="1627"/>
      <c r="BU39" s="1627"/>
      <c r="BV39" s="1627"/>
      <c r="BW39" s="1627"/>
      <c r="BX39" s="1627"/>
      <c r="BY39" s="1627"/>
      <c r="BZ39" s="1627"/>
      <c r="CA39" s="1627"/>
      <c r="CB39" s="1627"/>
      <c r="CC39" s="1671"/>
      <c r="CD39" s="1671"/>
      <c r="CE39" s="1667"/>
    </row>
    <row r="40" spans="2:83" ht="30" customHeight="1">
      <c r="B40" s="809"/>
      <c r="C40" s="191">
        <v>1.5</v>
      </c>
      <c r="D40" s="191" t="s">
        <v>1216</v>
      </c>
      <c r="E40" s="805"/>
      <c r="F40" s="805"/>
      <c r="G40" s="805"/>
      <c r="H40" s="805"/>
      <c r="I40" s="805"/>
      <c r="J40" s="805"/>
      <c r="K40" s="805"/>
      <c r="L40" s="805"/>
      <c r="M40" s="805"/>
      <c r="N40" s="805"/>
      <c r="O40" s="805"/>
      <c r="P40" s="805"/>
      <c r="Q40" s="805"/>
      <c r="R40" s="805"/>
      <c r="S40" s="805"/>
      <c r="T40" s="805"/>
      <c r="U40" s="805"/>
      <c r="V40" s="805"/>
      <c r="W40" s="805"/>
      <c r="X40" s="805"/>
      <c r="Y40" s="805"/>
      <c r="Z40" s="805"/>
      <c r="AA40" s="805"/>
      <c r="AB40" s="805"/>
      <c r="AC40" s="805"/>
      <c r="AD40" s="805"/>
      <c r="AE40" s="805"/>
      <c r="AF40" s="805"/>
      <c r="AG40" s="805"/>
      <c r="AH40" s="805"/>
      <c r="AI40" s="805"/>
      <c r="AJ40" s="805"/>
      <c r="AK40" s="805"/>
      <c r="BL40" s="819"/>
      <c r="BM40" s="819"/>
      <c r="BN40" s="819"/>
      <c r="BO40" s="819"/>
      <c r="CC40" s="827"/>
      <c r="CD40" s="827"/>
      <c r="CE40" s="806"/>
    </row>
    <row r="41" spans="2:83" ht="30" customHeight="1">
      <c r="B41" s="809"/>
      <c r="D41" s="817" t="s">
        <v>1215</v>
      </c>
      <c r="BL41" s="819"/>
      <c r="BM41" s="819"/>
      <c r="BN41" s="819"/>
      <c r="BO41" s="819"/>
      <c r="BY41" s="2670" t="s">
        <v>1045</v>
      </c>
      <c r="BZ41" s="2670"/>
      <c r="CA41" s="2670"/>
      <c r="CB41" s="2670"/>
      <c r="CC41" s="827"/>
      <c r="CD41" s="827"/>
      <c r="CE41" s="806"/>
    </row>
    <row r="42" spans="2:83" ht="16.5" customHeight="1" thickBot="1">
      <c r="B42" s="809"/>
      <c r="D42" s="817"/>
      <c r="BL42" s="819"/>
      <c r="BM42" s="819"/>
      <c r="BN42" s="819"/>
      <c r="BO42" s="819"/>
      <c r="BY42" s="2671"/>
      <c r="BZ42" s="2671"/>
      <c r="CA42" s="2671"/>
      <c r="CB42" s="2671"/>
      <c r="CC42" s="827"/>
      <c r="CD42" s="827"/>
      <c r="CE42" s="806"/>
    </row>
    <row r="43" spans="2:83" ht="30" customHeight="1">
      <c r="B43" s="809"/>
      <c r="D43" s="2652"/>
      <c r="E43" s="2653"/>
      <c r="F43" s="2653"/>
      <c r="G43" s="2653"/>
      <c r="H43" s="2653"/>
      <c r="I43" s="2653"/>
      <c r="J43" s="2653"/>
      <c r="K43" s="2653"/>
      <c r="L43" s="2653"/>
      <c r="M43" s="2653"/>
      <c r="N43" s="2653"/>
      <c r="O43" s="2653"/>
      <c r="P43" s="2653"/>
      <c r="Q43" s="2653"/>
      <c r="R43" s="2653"/>
      <c r="S43" s="2653"/>
      <c r="T43" s="2653"/>
      <c r="U43" s="2653"/>
      <c r="V43" s="2653"/>
      <c r="W43" s="2653"/>
      <c r="X43" s="2653"/>
      <c r="Y43" s="2653"/>
      <c r="Z43" s="2653"/>
      <c r="AA43" s="2653"/>
      <c r="AB43" s="2653"/>
      <c r="AC43" s="2653"/>
      <c r="AD43" s="2653"/>
      <c r="AE43" s="2653"/>
      <c r="AF43" s="2653"/>
      <c r="AG43" s="2653"/>
      <c r="AH43" s="2653"/>
      <c r="AI43" s="2653"/>
      <c r="AJ43" s="2653"/>
      <c r="AK43" s="2653"/>
      <c r="AL43" s="2653"/>
      <c r="AM43" s="2653"/>
      <c r="AN43" s="2653"/>
      <c r="AO43" s="2653"/>
      <c r="AP43" s="2653"/>
      <c r="AQ43" s="2653"/>
      <c r="AR43" s="2653"/>
      <c r="AS43" s="2653"/>
      <c r="AT43" s="2653"/>
      <c r="AU43" s="2653"/>
      <c r="AV43" s="2653"/>
      <c r="AW43" s="2653"/>
      <c r="AX43" s="2653"/>
      <c r="AY43" s="2653"/>
      <c r="AZ43" s="2653"/>
      <c r="BA43" s="2653"/>
      <c r="BB43" s="2653"/>
      <c r="BC43" s="2653"/>
      <c r="BD43" s="2653"/>
      <c r="BE43" s="2653"/>
      <c r="BF43" s="2653"/>
      <c r="BG43" s="2653"/>
      <c r="BH43" s="2653"/>
      <c r="BI43" s="2653"/>
      <c r="BJ43" s="2653"/>
      <c r="BK43" s="2653"/>
      <c r="BL43" s="2653"/>
      <c r="BM43" s="2653"/>
      <c r="BN43" s="2653"/>
      <c r="BO43" s="2653"/>
      <c r="BP43" s="2653"/>
      <c r="BQ43" s="2653"/>
      <c r="BR43" s="2653"/>
      <c r="BS43" s="2653"/>
      <c r="BT43" s="2653"/>
      <c r="BU43" s="2653"/>
      <c r="BV43" s="2653"/>
      <c r="BW43" s="2653"/>
      <c r="BX43" s="2653"/>
      <c r="BY43" s="2653"/>
      <c r="BZ43" s="2653"/>
      <c r="CA43" s="2653"/>
      <c r="CB43" s="2654"/>
      <c r="CC43" s="797"/>
      <c r="CD43" s="828"/>
      <c r="CE43" s="806"/>
    </row>
    <row r="44" spans="2:83" ht="30" customHeight="1">
      <c r="B44" s="809"/>
      <c r="D44" s="2655"/>
      <c r="E44" s="2656"/>
      <c r="F44" s="2656"/>
      <c r="G44" s="2656"/>
      <c r="H44" s="2656"/>
      <c r="I44" s="2656"/>
      <c r="J44" s="2656"/>
      <c r="K44" s="2656"/>
      <c r="L44" s="2656"/>
      <c r="M44" s="2656"/>
      <c r="N44" s="2656"/>
      <c r="O44" s="2656"/>
      <c r="P44" s="2656"/>
      <c r="Q44" s="2656"/>
      <c r="R44" s="2656"/>
      <c r="S44" s="2656"/>
      <c r="T44" s="2656"/>
      <c r="U44" s="2656"/>
      <c r="V44" s="2656"/>
      <c r="W44" s="2656"/>
      <c r="X44" s="2656"/>
      <c r="Y44" s="2656"/>
      <c r="Z44" s="2656"/>
      <c r="AA44" s="2656"/>
      <c r="AB44" s="2656"/>
      <c r="AC44" s="2656"/>
      <c r="AD44" s="2656"/>
      <c r="AE44" s="2656"/>
      <c r="AF44" s="2656"/>
      <c r="AG44" s="2656"/>
      <c r="AH44" s="2656"/>
      <c r="AI44" s="2656"/>
      <c r="AJ44" s="2656"/>
      <c r="AK44" s="2656"/>
      <c r="AL44" s="2656"/>
      <c r="AM44" s="2656"/>
      <c r="AN44" s="2656"/>
      <c r="AO44" s="2656"/>
      <c r="AP44" s="2656"/>
      <c r="AQ44" s="2656"/>
      <c r="AR44" s="2656"/>
      <c r="AS44" s="2656"/>
      <c r="AT44" s="2656"/>
      <c r="AU44" s="2656"/>
      <c r="AV44" s="2656"/>
      <c r="AW44" s="2656"/>
      <c r="AX44" s="2656"/>
      <c r="AY44" s="2656"/>
      <c r="AZ44" s="2656"/>
      <c r="BA44" s="2656"/>
      <c r="BB44" s="2656"/>
      <c r="BC44" s="2656"/>
      <c r="BD44" s="2656"/>
      <c r="BE44" s="2656"/>
      <c r="BF44" s="2656"/>
      <c r="BG44" s="2656"/>
      <c r="BH44" s="2656"/>
      <c r="BI44" s="2656"/>
      <c r="BJ44" s="2656"/>
      <c r="BK44" s="2656"/>
      <c r="BL44" s="2656"/>
      <c r="BM44" s="2656"/>
      <c r="BN44" s="2656"/>
      <c r="BO44" s="2656"/>
      <c r="BP44" s="2656"/>
      <c r="BQ44" s="2656"/>
      <c r="BR44" s="2656"/>
      <c r="BS44" s="2656"/>
      <c r="BT44" s="2656"/>
      <c r="BU44" s="2656"/>
      <c r="BV44" s="2656"/>
      <c r="BW44" s="2656"/>
      <c r="BX44" s="2656"/>
      <c r="BY44" s="2656"/>
      <c r="BZ44" s="2656"/>
      <c r="CA44" s="2656"/>
      <c r="CB44" s="2657"/>
      <c r="CC44" s="797"/>
      <c r="CD44" s="828"/>
      <c r="CE44" s="806"/>
    </row>
    <row r="45" spans="2:83" ht="30" customHeight="1" thickBot="1">
      <c r="B45" s="809"/>
      <c r="D45" s="2658"/>
      <c r="E45" s="2659"/>
      <c r="F45" s="2659"/>
      <c r="G45" s="2659"/>
      <c r="H45" s="2659"/>
      <c r="I45" s="2659"/>
      <c r="J45" s="2659"/>
      <c r="K45" s="2659"/>
      <c r="L45" s="2659"/>
      <c r="M45" s="2659"/>
      <c r="N45" s="2659"/>
      <c r="O45" s="2659"/>
      <c r="P45" s="2659"/>
      <c r="Q45" s="2659"/>
      <c r="R45" s="2659"/>
      <c r="S45" s="2659"/>
      <c r="T45" s="2659"/>
      <c r="U45" s="2659"/>
      <c r="V45" s="2659"/>
      <c r="W45" s="2659"/>
      <c r="X45" s="2659"/>
      <c r="Y45" s="2659"/>
      <c r="Z45" s="2659"/>
      <c r="AA45" s="2659"/>
      <c r="AB45" s="2659"/>
      <c r="AC45" s="2659"/>
      <c r="AD45" s="2659"/>
      <c r="AE45" s="2659"/>
      <c r="AF45" s="2659"/>
      <c r="AG45" s="2659"/>
      <c r="AH45" s="2659"/>
      <c r="AI45" s="2659"/>
      <c r="AJ45" s="2659"/>
      <c r="AK45" s="2659"/>
      <c r="AL45" s="2659"/>
      <c r="AM45" s="2659"/>
      <c r="AN45" s="2659"/>
      <c r="AO45" s="2659"/>
      <c r="AP45" s="2659"/>
      <c r="AQ45" s="2659"/>
      <c r="AR45" s="2659"/>
      <c r="AS45" s="2659"/>
      <c r="AT45" s="2659"/>
      <c r="AU45" s="2659"/>
      <c r="AV45" s="2659"/>
      <c r="AW45" s="2659"/>
      <c r="AX45" s="2659"/>
      <c r="AY45" s="2659"/>
      <c r="AZ45" s="2659"/>
      <c r="BA45" s="2659"/>
      <c r="BB45" s="2659"/>
      <c r="BC45" s="2659"/>
      <c r="BD45" s="2659"/>
      <c r="BE45" s="2659"/>
      <c r="BF45" s="2659"/>
      <c r="BG45" s="2659"/>
      <c r="BH45" s="2659"/>
      <c r="BI45" s="2659"/>
      <c r="BJ45" s="2659"/>
      <c r="BK45" s="2659"/>
      <c r="BL45" s="2659"/>
      <c r="BM45" s="2659"/>
      <c r="BN45" s="2659"/>
      <c r="BO45" s="2659"/>
      <c r="BP45" s="2659"/>
      <c r="BQ45" s="2659"/>
      <c r="BR45" s="2659"/>
      <c r="BS45" s="2659"/>
      <c r="BT45" s="2659"/>
      <c r="BU45" s="2659"/>
      <c r="BV45" s="2659"/>
      <c r="BW45" s="2659"/>
      <c r="BX45" s="2659"/>
      <c r="BY45" s="2659"/>
      <c r="BZ45" s="2659"/>
      <c r="CA45" s="2659"/>
      <c r="CB45" s="2660"/>
      <c r="CC45" s="797"/>
      <c r="CD45" s="828"/>
      <c r="CE45" s="806"/>
    </row>
    <row r="46" spans="2:83" ht="30" customHeight="1">
      <c r="B46" s="900"/>
      <c r="C46" s="901"/>
      <c r="D46" s="901"/>
      <c r="E46" s="901"/>
      <c r="F46" s="901"/>
      <c r="G46" s="901"/>
      <c r="H46" s="901"/>
      <c r="I46" s="901"/>
      <c r="J46" s="901"/>
      <c r="K46" s="901"/>
      <c r="L46" s="901"/>
      <c r="M46" s="901"/>
      <c r="N46" s="901"/>
      <c r="O46" s="901"/>
      <c r="P46" s="901"/>
      <c r="Q46" s="901"/>
      <c r="R46" s="901"/>
      <c r="S46" s="901"/>
      <c r="T46" s="901"/>
      <c r="U46" s="901"/>
      <c r="V46" s="901"/>
      <c r="W46" s="901"/>
      <c r="X46" s="901"/>
      <c r="Y46" s="901"/>
      <c r="Z46" s="901"/>
      <c r="AA46" s="901"/>
      <c r="AB46" s="901"/>
      <c r="AC46" s="901"/>
      <c r="AD46" s="901"/>
      <c r="AE46" s="901"/>
      <c r="AF46" s="901"/>
      <c r="AG46" s="901"/>
      <c r="AH46" s="901"/>
      <c r="AI46" s="901"/>
      <c r="AJ46" s="901"/>
      <c r="AK46" s="901"/>
      <c r="AL46" s="901"/>
      <c r="AM46" s="901"/>
      <c r="AN46" s="901"/>
      <c r="AO46" s="901"/>
      <c r="AP46" s="901"/>
      <c r="AQ46" s="901"/>
      <c r="AR46" s="901"/>
      <c r="AS46" s="901"/>
      <c r="AT46" s="901"/>
      <c r="AU46" s="901"/>
      <c r="AV46" s="901"/>
      <c r="AW46" s="901"/>
      <c r="AX46" s="901"/>
      <c r="AY46" s="901"/>
      <c r="AZ46" s="901"/>
      <c r="BA46" s="901"/>
      <c r="BB46" s="901"/>
      <c r="BC46" s="901"/>
      <c r="BD46" s="901"/>
      <c r="BE46" s="901"/>
      <c r="BF46" s="901"/>
      <c r="BG46" s="901"/>
      <c r="BH46" s="901"/>
      <c r="BI46" s="901"/>
      <c r="BJ46" s="901"/>
      <c r="BK46" s="901"/>
      <c r="BL46" s="901"/>
      <c r="BM46" s="901"/>
      <c r="BN46" s="901"/>
      <c r="BO46" s="901"/>
      <c r="BP46" s="901"/>
      <c r="BQ46" s="901"/>
      <c r="BR46" s="901"/>
      <c r="BS46" s="901"/>
      <c r="BT46" s="901"/>
      <c r="BU46" s="901"/>
      <c r="BV46" s="901"/>
      <c r="BW46" s="901"/>
      <c r="BX46" s="901"/>
      <c r="BY46" s="901"/>
      <c r="BZ46" s="901"/>
      <c r="CA46" s="901"/>
      <c r="CB46" s="901"/>
      <c r="CC46" s="901"/>
      <c r="CD46" s="901"/>
      <c r="CE46" s="903"/>
    </row>
    <row r="47" spans="2:83" ht="16.2" customHeight="1">
      <c r="B47" s="1666"/>
      <c r="C47" s="1627"/>
      <c r="D47" s="1627"/>
      <c r="E47" s="1627"/>
      <c r="F47" s="1627"/>
      <c r="G47" s="1627"/>
      <c r="H47" s="1627"/>
      <c r="I47" s="1627"/>
      <c r="J47" s="1627"/>
      <c r="K47" s="1627"/>
      <c r="L47" s="1627"/>
      <c r="M47" s="1627"/>
      <c r="N47" s="1627"/>
      <c r="O47" s="1627"/>
      <c r="P47" s="1627"/>
      <c r="Q47" s="1627"/>
      <c r="R47" s="1627"/>
      <c r="S47" s="1627"/>
      <c r="T47" s="1627"/>
      <c r="U47" s="1627"/>
      <c r="V47" s="1627"/>
      <c r="W47" s="1627"/>
      <c r="X47" s="1627"/>
      <c r="Y47" s="1627"/>
      <c r="Z47" s="1627"/>
      <c r="AA47" s="1627"/>
      <c r="AB47" s="1627"/>
      <c r="AC47" s="1627"/>
      <c r="AD47" s="1627"/>
      <c r="AE47" s="1627"/>
      <c r="AF47" s="1627"/>
      <c r="AG47" s="1627"/>
      <c r="AH47" s="1627"/>
      <c r="AI47" s="1627"/>
      <c r="AJ47" s="1627"/>
      <c r="AK47" s="1627"/>
      <c r="AL47" s="1627"/>
      <c r="AM47" s="1627"/>
      <c r="AN47" s="1627"/>
      <c r="AO47" s="1627"/>
      <c r="AP47" s="1627"/>
      <c r="AQ47" s="1627"/>
      <c r="AR47" s="1627"/>
      <c r="AS47" s="1627"/>
      <c r="AT47" s="1627"/>
      <c r="AU47" s="1627"/>
      <c r="AV47" s="1627"/>
      <c r="AW47" s="1627"/>
      <c r="AX47" s="1627"/>
      <c r="AY47" s="1627"/>
      <c r="AZ47" s="1627"/>
      <c r="BA47" s="1627"/>
      <c r="BB47" s="1627"/>
      <c r="BC47" s="1627"/>
      <c r="BD47" s="1627"/>
      <c r="BE47" s="1627"/>
      <c r="BF47" s="1627"/>
      <c r="BG47" s="1627"/>
      <c r="BH47" s="1627"/>
      <c r="BI47" s="1627"/>
      <c r="BJ47" s="1627"/>
      <c r="BK47" s="1627"/>
      <c r="BL47" s="1627"/>
      <c r="BM47" s="1627"/>
      <c r="BN47" s="1627"/>
      <c r="BO47" s="1627"/>
      <c r="BP47" s="1627"/>
      <c r="BQ47" s="1627"/>
      <c r="BR47" s="1627"/>
      <c r="BS47" s="1627"/>
      <c r="BT47" s="1627"/>
      <c r="BU47" s="1627"/>
      <c r="BV47" s="1627"/>
      <c r="BW47" s="1627"/>
      <c r="BX47" s="1627"/>
      <c r="BY47" s="1627"/>
      <c r="BZ47" s="1627"/>
      <c r="CA47" s="1627"/>
      <c r="CB47" s="1627"/>
      <c r="CC47" s="1627"/>
      <c r="CD47" s="1627"/>
      <c r="CE47" s="1667"/>
    </row>
    <row r="48" spans="2:83" ht="30" customHeight="1">
      <c r="B48" s="809"/>
      <c r="C48" s="796">
        <v>1.6</v>
      </c>
      <c r="D48" s="191" t="s">
        <v>2156</v>
      </c>
      <c r="CE48" s="806"/>
    </row>
    <row r="49" spans="2:83" ht="30" customHeight="1">
      <c r="B49" s="809"/>
      <c r="D49" s="817" t="s">
        <v>2157</v>
      </c>
      <c r="CE49" s="806"/>
    </row>
    <row r="50" spans="2:83" ht="16.2" customHeight="1">
      <c r="B50" s="809"/>
      <c r="D50" s="818"/>
      <c r="BB50" s="1511"/>
      <c r="BC50" s="1511"/>
      <c r="BD50" s="1511"/>
      <c r="BE50" s="1511"/>
      <c r="BU50" s="819" t="s">
        <v>11</v>
      </c>
      <c r="CE50" s="806"/>
    </row>
    <row r="51" spans="2:83" ht="30" customHeight="1" thickBot="1">
      <c r="B51" s="809"/>
      <c r="BA51" s="816" t="s">
        <v>375</v>
      </c>
      <c r="BJ51" s="819"/>
      <c r="CE51" s="806"/>
    </row>
    <row r="52" spans="2:83" ht="30" customHeight="1">
      <c r="B52" s="809"/>
      <c r="D52" s="2661" t="s">
        <v>3116</v>
      </c>
      <c r="E52" s="2662"/>
      <c r="F52" s="2662"/>
      <c r="G52" s="2662"/>
      <c r="H52" s="2662"/>
      <c r="I52" s="2662"/>
      <c r="J52" s="2662"/>
      <c r="K52" s="2662"/>
      <c r="L52" s="2662"/>
      <c r="M52" s="2662"/>
      <c r="N52" s="2662"/>
      <c r="O52" s="2662"/>
      <c r="P52" s="2662"/>
      <c r="Q52" s="2662"/>
      <c r="R52" s="2662"/>
      <c r="S52" s="2662"/>
      <c r="T52" s="2662"/>
      <c r="U52" s="2662"/>
      <c r="V52" s="2662"/>
      <c r="W52" s="2662"/>
      <c r="X52" s="2662"/>
      <c r="Y52" s="2662"/>
      <c r="Z52" s="2662"/>
      <c r="AA52" s="2662"/>
      <c r="AB52" s="2662"/>
      <c r="AC52" s="2662"/>
      <c r="AD52" s="2662"/>
      <c r="AE52" s="2662"/>
      <c r="AF52" s="2662"/>
      <c r="AG52" s="2662"/>
      <c r="AH52" s="2662"/>
      <c r="AI52" s="2662"/>
      <c r="AJ52" s="2662"/>
      <c r="AK52" s="2662"/>
      <c r="AL52" s="2662"/>
      <c r="AM52" s="2662"/>
      <c r="AN52" s="2662"/>
      <c r="AO52" s="2662"/>
      <c r="AP52" s="2662"/>
      <c r="AQ52" s="2662"/>
      <c r="AR52" s="2662"/>
      <c r="AS52" s="2662"/>
      <c r="AT52" s="2662"/>
      <c r="AU52" s="2662"/>
      <c r="AV52" s="2662"/>
      <c r="AW52" s="2662"/>
      <c r="AX52" s="2662"/>
      <c r="AY52" s="2662"/>
      <c r="AZ52" s="2662"/>
      <c r="BA52" s="2662"/>
      <c r="BB52" s="2662"/>
      <c r="BC52" s="2662"/>
      <c r="BD52" s="2662"/>
      <c r="BE52" s="2663"/>
      <c r="BJ52" s="819"/>
      <c r="BK52" s="819"/>
      <c r="CE52" s="806"/>
    </row>
    <row r="53" spans="2:83" s="823" customFormat="1" ht="30" customHeight="1">
      <c r="B53" s="829"/>
      <c r="D53" s="2664"/>
      <c r="E53" s="2665"/>
      <c r="F53" s="2665"/>
      <c r="G53" s="2665"/>
      <c r="H53" s="2665"/>
      <c r="I53" s="2665"/>
      <c r="J53" s="2665"/>
      <c r="K53" s="2665"/>
      <c r="L53" s="2665"/>
      <c r="M53" s="2665"/>
      <c r="N53" s="2665"/>
      <c r="O53" s="2665"/>
      <c r="P53" s="2665"/>
      <c r="Q53" s="2665"/>
      <c r="R53" s="2665"/>
      <c r="S53" s="2665"/>
      <c r="T53" s="2665"/>
      <c r="U53" s="2665"/>
      <c r="V53" s="2665"/>
      <c r="W53" s="2665"/>
      <c r="X53" s="2665"/>
      <c r="Y53" s="2665"/>
      <c r="Z53" s="2665"/>
      <c r="AA53" s="2665"/>
      <c r="AB53" s="2665"/>
      <c r="AC53" s="2665"/>
      <c r="AD53" s="2665"/>
      <c r="AE53" s="2665"/>
      <c r="AF53" s="2665"/>
      <c r="AG53" s="2665"/>
      <c r="AH53" s="2665"/>
      <c r="AI53" s="2665"/>
      <c r="AJ53" s="2665"/>
      <c r="AK53" s="2665"/>
      <c r="AL53" s="2665"/>
      <c r="AM53" s="2665"/>
      <c r="AN53" s="2665"/>
      <c r="AO53" s="2665"/>
      <c r="AP53" s="2665"/>
      <c r="AQ53" s="2665"/>
      <c r="AR53" s="2665"/>
      <c r="AS53" s="2665"/>
      <c r="AT53" s="2665"/>
      <c r="AU53" s="2665"/>
      <c r="AV53" s="2665"/>
      <c r="AW53" s="2665"/>
      <c r="AX53" s="2665"/>
      <c r="AY53" s="2665"/>
      <c r="AZ53" s="2665"/>
      <c r="BA53" s="2665"/>
      <c r="BB53" s="2665"/>
      <c r="BC53" s="2665"/>
      <c r="BD53" s="2665"/>
      <c r="BE53" s="2666"/>
      <c r="CE53" s="831"/>
    </row>
    <row r="54" spans="2:83" s="823" customFormat="1" ht="30" customHeight="1">
      <c r="B54" s="829"/>
      <c r="D54" s="2664"/>
      <c r="E54" s="2665"/>
      <c r="F54" s="2665"/>
      <c r="G54" s="2665"/>
      <c r="H54" s="2665"/>
      <c r="I54" s="2665"/>
      <c r="J54" s="2665"/>
      <c r="K54" s="2665"/>
      <c r="L54" s="2665"/>
      <c r="M54" s="2665"/>
      <c r="N54" s="2665"/>
      <c r="O54" s="2665"/>
      <c r="P54" s="2665"/>
      <c r="Q54" s="2665"/>
      <c r="R54" s="2665"/>
      <c r="S54" s="2665"/>
      <c r="T54" s="2665"/>
      <c r="U54" s="2665"/>
      <c r="V54" s="2665"/>
      <c r="W54" s="2665"/>
      <c r="X54" s="2665"/>
      <c r="Y54" s="2665"/>
      <c r="Z54" s="2665"/>
      <c r="AA54" s="2665"/>
      <c r="AB54" s="2665"/>
      <c r="AC54" s="2665"/>
      <c r="AD54" s="2665"/>
      <c r="AE54" s="2665"/>
      <c r="AF54" s="2665"/>
      <c r="AG54" s="2665"/>
      <c r="AH54" s="2665"/>
      <c r="AI54" s="2665"/>
      <c r="AJ54" s="2665"/>
      <c r="AK54" s="2665"/>
      <c r="AL54" s="2665"/>
      <c r="AM54" s="2665"/>
      <c r="AN54" s="2665"/>
      <c r="AO54" s="2665"/>
      <c r="AP54" s="2665"/>
      <c r="AQ54" s="2665"/>
      <c r="AR54" s="2665"/>
      <c r="AS54" s="2665"/>
      <c r="AT54" s="2665"/>
      <c r="AU54" s="2665"/>
      <c r="AV54" s="2665"/>
      <c r="AW54" s="2665"/>
      <c r="AX54" s="2665"/>
      <c r="AY54" s="2665"/>
      <c r="AZ54" s="2665"/>
      <c r="BA54" s="2665"/>
      <c r="BB54" s="2665"/>
      <c r="BC54" s="2665"/>
      <c r="BD54" s="2665"/>
      <c r="BE54" s="2666"/>
      <c r="CE54" s="831"/>
    </row>
    <row r="55" spans="2:83" s="823" customFormat="1" ht="30" customHeight="1" thickBot="1">
      <c r="B55" s="829"/>
      <c r="C55" s="832"/>
      <c r="D55" s="2664"/>
      <c r="E55" s="2665"/>
      <c r="F55" s="2665"/>
      <c r="G55" s="2665"/>
      <c r="H55" s="2665"/>
      <c r="I55" s="2665"/>
      <c r="J55" s="2665"/>
      <c r="K55" s="2665"/>
      <c r="L55" s="2665"/>
      <c r="M55" s="2665"/>
      <c r="N55" s="2665"/>
      <c r="O55" s="2665"/>
      <c r="P55" s="2665"/>
      <c r="Q55" s="2665"/>
      <c r="R55" s="2665"/>
      <c r="S55" s="2665"/>
      <c r="T55" s="2665"/>
      <c r="U55" s="2665"/>
      <c r="V55" s="2665"/>
      <c r="W55" s="2665"/>
      <c r="X55" s="2665"/>
      <c r="Y55" s="2665"/>
      <c r="Z55" s="2665"/>
      <c r="AA55" s="2665"/>
      <c r="AB55" s="2665"/>
      <c r="AC55" s="2665"/>
      <c r="AD55" s="2665"/>
      <c r="AE55" s="2665"/>
      <c r="AF55" s="2665"/>
      <c r="AG55" s="2665"/>
      <c r="AH55" s="2665"/>
      <c r="AI55" s="2665"/>
      <c r="AJ55" s="2665"/>
      <c r="AK55" s="2665"/>
      <c r="AL55" s="2665"/>
      <c r="AM55" s="2665"/>
      <c r="AN55" s="2665"/>
      <c r="AO55" s="2665"/>
      <c r="AP55" s="2665"/>
      <c r="AQ55" s="2665"/>
      <c r="AR55" s="2665"/>
      <c r="AS55" s="2665"/>
      <c r="AT55" s="2665"/>
      <c r="AU55" s="2665"/>
      <c r="AV55" s="2665"/>
      <c r="AW55" s="2665"/>
      <c r="AX55" s="2665"/>
      <c r="AY55" s="2665"/>
      <c r="AZ55" s="2665"/>
      <c r="BA55" s="2665"/>
      <c r="BB55" s="2665"/>
      <c r="BC55" s="2665"/>
      <c r="BD55" s="2665"/>
      <c r="BE55" s="2666"/>
      <c r="BM55" s="798"/>
      <c r="BN55" s="798"/>
      <c r="BO55" s="798"/>
      <c r="BP55" s="798"/>
      <c r="BQ55" s="798"/>
      <c r="BR55" s="798"/>
      <c r="BS55" s="798"/>
      <c r="BT55" s="798"/>
      <c r="BU55" s="798"/>
      <c r="BY55" s="798"/>
      <c r="BZ55" s="798"/>
      <c r="CA55" s="798"/>
      <c r="CB55" s="830" t="s">
        <v>376</v>
      </c>
      <c r="CE55" s="831"/>
    </row>
    <row r="56" spans="2:83" s="822" customFormat="1" ht="30" customHeight="1">
      <c r="B56" s="833"/>
      <c r="C56" s="823"/>
      <c r="D56" s="2664"/>
      <c r="E56" s="2665"/>
      <c r="F56" s="2665"/>
      <c r="G56" s="2665"/>
      <c r="H56" s="2665"/>
      <c r="I56" s="2665"/>
      <c r="J56" s="2665"/>
      <c r="K56" s="2665"/>
      <c r="L56" s="2665"/>
      <c r="M56" s="2665"/>
      <c r="N56" s="2665"/>
      <c r="O56" s="2665"/>
      <c r="P56" s="2665"/>
      <c r="Q56" s="2665"/>
      <c r="R56" s="2665"/>
      <c r="S56" s="2665"/>
      <c r="T56" s="2665"/>
      <c r="U56" s="2665"/>
      <c r="V56" s="2665"/>
      <c r="W56" s="2665"/>
      <c r="X56" s="2665"/>
      <c r="Y56" s="2665"/>
      <c r="Z56" s="2665"/>
      <c r="AA56" s="2665"/>
      <c r="AB56" s="2665"/>
      <c r="AC56" s="2665"/>
      <c r="AD56" s="2665"/>
      <c r="AE56" s="2665"/>
      <c r="AF56" s="2665"/>
      <c r="AG56" s="2665"/>
      <c r="AH56" s="2665"/>
      <c r="AI56" s="2665"/>
      <c r="AJ56" s="2665"/>
      <c r="AK56" s="2665"/>
      <c r="AL56" s="2665"/>
      <c r="AM56" s="2665"/>
      <c r="AN56" s="2665"/>
      <c r="AO56" s="2665"/>
      <c r="AP56" s="2665"/>
      <c r="AQ56" s="2665"/>
      <c r="AR56" s="2665"/>
      <c r="AS56" s="2665"/>
      <c r="AT56" s="2665"/>
      <c r="AU56" s="2665"/>
      <c r="AV56" s="2665"/>
      <c r="AW56" s="2665"/>
      <c r="AX56" s="2665"/>
      <c r="AY56" s="2665"/>
      <c r="AZ56" s="2665"/>
      <c r="BA56" s="2665"/>
      <c r="BB56" s="2665"/>
      <c r="BC56" s="2665"/>
      <c r="BD56" s="2665"/>
      <c r="BE56" s="2666"/>
      <c r="BF56" s="823"/>
      <c r="BG56" s="823"/>
      <c r="BH56" s="823"/>
      <c r="BI56" s="823"/>
      <c r="BJ56" s="823"/>
      <c r="BK56" s="823"/>
      <c r="BL56" s="823"/>
      <c r="BM56" s="796" t="s">
        <v>17</v>
      </c>
      <c r="BN56" s="798"/>
      <c r="BO56" s="798"/>
      <c r="BP56" s="798"/>
      <c r="BQ56" s="798"/>
      <c r="BR56" s="798"/>
      <c r="BS56" s="798"/>
      <c r="BT56" s="2585"/>
      <c r="BU56" s="2586"/>
      <c r="BV56" s="2586"/>
      <c r="BW56" s="2586"/>
      <c r="BX56" s="2586"/>
      <c r="BY56" s="2586"/>
      <c r="BZ56" s="2586"/>
      <c r="CA56" s="2586"/>
      <c r="CB56" s="2587"/>
      <c r="CE56" s="834"/>
    </row>
    <row r="57" spans="2:83" s="822" customFormat="1" ht="30" customHeight="1" thickBot="1">
      <c r="B57" s="833"/>
      <c r="D57" s="2667"/>
      <c r="E57" s="2668"/>
      <c r="F57" s="2668"/>
      <c r="G57" s="2668"/>
      <c r="H57" s="2668"/>
      <c r="I57" s="2668"/>
      <c r="J57" s="2668"/>
      <c r="K57" s="2668"/>
      <c r="L57" s="2668"/>
      <c r="M57" s="2668"/>
      <c r="N57" s="2668"/>
      <c r="O57" s="2668"/>
      <c r="P57" s="2668"/>
      <c r="Q57" s="2668"/>
      <c r="R57" s="2668"/>
      <c r="S57" s="2668"/>
      <c r="T57" s="2668"/>
      <c r="U57" s="2668"/>
      <c r="V57" s="2668"/>
      <c r="W57" s="2668"/>
      <c r="X57" s="2668"/>
      <c r="Y57" s="2668"/>
      <c r="Z57" s="2668"/>
      <c r="AA57" s="2668"/>
      <c r="AB57" s="2668"/>
      <c r="AC57" s="2668"/>
      <c r="AD57" s="2668"/>
      <c r="AE57" s="2668"/>
      <c r="AF57" s="2668"/>
      <c r="AG57" s="2668"/>
      <c r="AH57" s="2668"/>
      <c r="AI57" s="2668"/>
      <c r="AJ57" s="2668"/>
      <c r="AK57" s="2668"/>
      <c r="AL57" s="2668"/>
      <c r="AM57" s="2668"/>
      <c r="AN57" s="2668"/>
      <c r="AO57" s="2668"/>
      <c r="AP57" s="2668"/>
      <c r="AQ57" s="2668"/>
      <c r="AR57" s="2668"/>
      <c r="AS57" s="2668"/>
      <c r="AT57" s="2668"/>
      <c r="AU57" s="2668"/>
      <c r="AV57" s="2668"/>
      <c r="AW57" s="2668"/>
      <c r="AX57" s="2668"/>
      <c r="AY57" s="2668"/>
      <c r="AZ57" s="2668"/>
      <c r="BA57" s="2668"/>
      <c r="BB57" s="2668"/>
      <c r="BC57" s="2668"/>
      <c r="BD57" s="2668"/>
      <c r="BE57" s="2669"/>
      <c r="BL57" s="823"/>
      <c r="BM57" s="818" t="s">
        <v>18</v>
      </c>
      <c r="BN57" s="798"/>
      <c r="BO57" s="798"/>
      <c r="BP57" s="798"/>
      <c r="BQ57" s="798"/>
      <c r="BR57" s="798"/>
      <c r="BS57" s="798"/>
      <c r="BT57" s="2588"/>
      <c r="BU57" s="2589"/>
      <c r="BV57" s="2589"/>
      <c r="BW57" s="2589"/>
      <c r="BX57" s="2589"/>
      <c r="BY57" s="2589"/>
      <c r="BZ57" s="2589"/>
      <c r="CA57" s="2589"/>
      <c r="CB57" s="2590"/>
      <c r="CE57" s="834"/>
    </row>
    <row r="58" spans="2:83" s="822" customFormat="1" ht="30" customHeight="1">
      <c r="B58" s="833"/>
      <c r="CE58" s="834"/>
    </row>
    <row r="59" spans="2:83" s="822" customFormat="1" ht="16.2" customHeight="1">
      <c r="B59" s="1901"/>
      <c r="C59" s="1902"/>
      <c r="D59" s="1903"/>
      <c r="E59" s="1903"/>
      <c r="F59" s="1903"/>
      <c r="G59" s="1903"/>
      <c r="H59" s="1903"/>
      <c r="I59" s="1903"/>
      <c r="J59" s="1903"/>
      <c r="K59" s="1903"/>
      <c r="L59" s="1903"/>
      <c r="M59" s="1903"/>
      <c r="N59" s="1903"/>
      <c r="O59" s="1903"/>
      <c r="P59" s="1903"/>
      <c r="Q59" s="1903"/>
      <c r="R59" s="1903"/>
      <c r="S59" s="1903"/>
      <c r="T59" s="1903"/>
      <c r="U59" s="1903"/>
      <c r="V59" s="1903"/>
      <c r="W59" s="1903"/>
      <c r="X59" s="1903"/>
      <c r="Y59" s="1903"/>
      <c r="Z59" s="1903"/>
      <c r="AA59" s="1903"/>
      <c r="AB59" s="1903"/>
      <c r="AC59" s="1903"/>
      <c r="AD59" s="1903"/>
      <c r="AE59" s="1903"/>
      <c r="AF59" s="1903"/>
      <c r="AG59" s="1903"/>
      <c r="AH59" s="1903"/>
      <c r="AI59" s="1903"/>
      <c r="AJ59" s="1903"/>
      <c r="AK59" s="1903"/>
      <c r="AL59" s="1903"/>
      <c r="AM59" s="1903"/>
      <c r="AN59" s="1903"/>
      <c r="AO59" s="1903"/>
      <c r="AP59" s="1903"/>
      <c r="AQ59" s="1903"/>
      <c r="AR59" s="1903"/>
      <c r="AS59" s="1903"/>
      <c r="AT59" s="1903"/>
      <c r="AU59" s="1903"/>
      <c r="AV59" s="1903"/>
      <c r="AW59" s="1903"/>
      <c r="AX59" s="1903"/>
      <c r="AY59" s="1903"/>
      <c r="AZ59" s="1903"/>
      <c r="BA59" s="1902"/>
      <c r="BB59" s="1902"/>
      <c r="BC59" s="1902"/>
      <c r="BD59" s="1902"/>
      <c r="BE59" s="1902"/>
      <c r="BF59" s="1904"/>
      <c r="BG59" s="1904"/>
      <c r="BH59" s="1904"/>
      <c r="BI59" s="1904"/>
      <c r="BJ59" s="1902"/>
      <c r="BK59" s="1902"/>
      <c r="BL59" s="1902"/>
      <c r="BM59" s="1902"/>
      <c r="BN59" s="1902"/>
      <c r="BO59" s="1902"/>
      <c r="BP59" s="1905"/>
      <c r="BQ59" s="1902"/>
      <c r="BR59" s="1902"/>
      <c r="BS59" s="1902"/>
      <c r="BT59" s="1902"/>
      <c r="BU59" s="1902"/>
      <c r="BV59" s="1902"/>
      <c r="BW59" s="1902"/>
      <c r="BX59" s="1902"/>
      <c r="BY59" s="1902"/>
      <c r="BZ59" s="1902"/>
      <c r="CA59" s="1902"/>
      <c r="CB59" s="1902"/>
      <c r="CC59" s="1902"/>
      <c r="CD59" s="1902"/>
      <c r="CE59" s="1906"/>
    </row>
    <row r="60" spans="2:83" s="822" customFormat="1" ht="30" customHeight="1">
      <c r="B60" s="1568"/>
      <c r="C60" s="1556"/>
      <c r="D60" s="1907" t="s">
        <v>205</v>
      </c>
      <c r="E60" s="1908"/>
      <c r="F60" s="1908"/>
      <c r="G60" s="1908"/>
      <c r="H60" s="1908"/>
      <c r="I60" s="1908"/>
      <c r="J60" s="1908"/>
      <c r="K60" s="1908"/>
      <c r="L60" s="1908"/>
      <c r="M60" s="1908"/>
      <c r="N60" s="1908"/>
      <c r="O60" s="1908"/>
      <c r="P60" s="1908"/>
      <c r="Q60" s="1908"/>
      <c r="R60" s="1908"/>
      <c r="S60" s="1908"/>
      <c r="T60" s="1908"/>
      <c r="U60" s="1908"/>
      <c r="V60" s="1908"/>
      <c r="W60" s="1908"/>
      <c r="X60" s="1908"/>
      <c r="Y60" s="1908"/>
      <c r="Z60" s="1908"/>
      <c r="AA60" s="1908"/>
      <c r="AB60" s="1908"/>
      <c r="AC60" s="1908"/>
      <c r="AD60" s="1908"/>
      <c r="AE60" s="1908"/>
      <c r="AF60" s="1908"/>
      <c r="AG60" s="1908"/>
      <c r="AH60" s="1908"/>
      <c r="AI60" s="1908"/>
      <c r="AJ60" s="1908"/>
      <c r="AK60" s="1908"/>
      <c r="AL60" s="1908"/>
      <c r="AM60" s="1908"/>
      <c r="AN60" s="1908"/>
      <c r="AO60" s="1908"/>
      <c r="AP60" s="1908"/>
      <c r="AQ60" s="1908"/>
      <c r="AR60" s="1908"/>
      <c r="AS60" s="1908"/>
      <c r="AT60" s="1908"/>
      <c r="AU60" s="1908"/>
      <c r="AV60" s="1908"/>
      <c r="AW60" s="1908"/>
      <c r="AX60" s="1908"/>
      <c r="AY60" s="1908"/>
      <c r="AZ60" s="1908"/>
      <c r="BA60" s="1556"/>
      <c r="BB60" s="1556"/>
      <c r="BC60" s="1556"/>
      <c r="BD60" s="1556"/>
      <c r="BE60" s="1556"/>
      <c r="BF60" s="1909"/>
      <c r="BG60" s="1909"/>
      <c r="BH60" s="1909"/>
      <c r="BI60" s="1909"/>
      <c r="BJ60" s="1556"/>
      <c r="BK60" s="1556"/>
      <c r="BL60" s="1556"/>
      <c r="BM60" s="1556"/>
      <c r="BN60" s="1556"/>
      <c r="BO60" s="1556"/>
      <c r="BP60" s="1560"/>
      <c r="BQ60" s="1556"/>
      <c r="BR60" s="1556"/>
      <c r="BS60" s="1556"/>
      <c r="BT60" s="1556"/>
      <c r="BU60" s="1556"/>
      <c r="BV60" s="1556"/>
      <c r="BW60" s="1556"/>
      <c r="BX60" s="1556"/>
      <c r="BY60" s="1556"/>
      <c r="BZ60" s="1556"/>
      <c r="CA60" s="1556"/>
      <c r="CB60" s="1556"/>
      <c r="CC60" s="1556"/>
      <c r="CD60" s="1556"/>
      <c r="CE60" s="1577"/>
    </row>
    <row r="61" spans="2:83" s="822" customFormat="1" ht="30" customHeight="1">
      <c r="B61" s="1568"/>
      <c r="C61" s="1556"/>
      <c r="D61" s="1910" t="s">
        <v>2158</v>
      </c>
      <c r="E61" s="1908"/>
      <c r="F61" s="1908"/>
      <c r="G61" s="1908"/>
      <c r="H61" s="1908"/>
      <c r="I61" s="1908"/>
      <c r="J61" s="1908"/>
      <c r="K61" s="1908"/>
      <c r="L61" s="1908"/>
      <c r="M61" s="1908"/>
      <c r="N61" s="1908"/>
      <c r="O61" s="1908"/>
      <c r="P61" s="1908"/>
      <c r="Q61" s="1908"/>
      <c r="R61" s="1908"/>
      <c r="S61" s="1908"/>
      <c r="T61" s="1908"/>
      <c r="U61" s="1908"/>
      <c r="V61" s="1556"/>
      <c r="W61" s="1556"/>
      <c r="X61" s="1556"/>
      <c r="Y61" s="1556"/>
      <c r="Z61" s="1556"/>
      <c r="AA61" s="1556"/>
      <c r="AB61" s="1556"/>
      <c r="AC61" s="1556"/>
      <c r="AD61" s="1556"/>
      <c r="AE61" s="1556"/>
      <c r="AF61" s="1556"/>
      <c r="AG61" s="1556"/>
      <c r="AH61" s="1556"/>
      <c r="AI61" s="1556"/>
      <c r="AJ61" s="1556"/>
      <c r="AK61" s="1556"/>
      <c r="AL61" s="1556"/>
      <c r="AM61" s="1556"/>
      <c r="AN61" s="1556"/>
      <c r="AO61" s="1556"/>
      <c r="AP61" s="1556"/>
      <c r="AQ61" s="1556"/>
      <c r="AR61" s="1556"/>
      <c r="AS61" s="1556"/>
      <c r="AT61" s="1556"/>
      <c r="AU61" s="1556"/>
      <c r="AV61" s="1556"/>
      <c r="AW61" s="1556"/>
      <c r="AX61" s="1556"/>
      <c r="AY61" s="1556"/>
      <c r="AZ61" s="1556"/>
      <c r="BA61" s="1556"/>
      <c r="BB61" s="1556"/>
      <c r="BC61" s="1556"/>
      <c r="BD61" s="1556"/>
      <c r="BE61" s="1556"/>
      <c r="BF61" s="1556"/>
      <c r="BG61" s="1556"/>
      <c r="BH61" s="1556"/>
      <c r="BI61" s="1556"/>
      <c r="BJ61" s="1556"/>
      <c r="BK61" s="1556"/>
      <c r="BL61" s="1556"/>
      <c r="BM61" s="1556"/>
      <c r="BN61" s="1556"/>
      <c r="BO61" s="1556"/>
      <c r="BP61" s="1556"/>
      <c r="BQ61" s="1556"/>
      <c r="BR61" s="1556"/>
      <c r="BS61" s="1556"/>
      <c r="BT61" s="1556"/>
      <c r="BU61" s="1556"/>
      <c r="BV61" s="1556"/>
      <c r="BW61" s="1556"/>
      <c r="BX61" s="1556"/>
      <c r="BY61" s="1556"/>
      <c r="BZ61" s="1556"/>
      <c r="CA61" s="1556"/>
      <c r="CB61" s="1556"/>
      <c r="CC61" s="1556"/>
      <c r="CD61" s="1556"/>
      <c r="CE61" s="1577"/>
    </row>
    <row r="62" spans="2:83" s="822" customFormat="1" ht="30" customHeight="1">
      <c r="B62" s="1568"/>
      <c r="C62" s="1556"/>
      <c r="D62" s="1908"/>
      <c r="E62" s="1908"/>
      <c r="F62" s="1908"/>
      <c r="G62" s="1908"/>
      <c r="H62" s="1908"/>
      <c r="I62" s="1908"/>
      <c r="J62" s="1908"/>
      <c r="K62" s="1908"/>
      <c r="L62" s="1908"/>
      <c r="M62" s="1908"/>
      <c r="N62" s="1908"/>
      <c r="O62" s="1908"/>
      <c r="P62" s="1908"/>
      <c r="Q62" s="1908"/>
      <c r="R62" s="1908"/>
      <c r="S62" s="1908"/>
      <c r="T62" s="1908"/>
      <c r="U62" s="1908"/>
      <c r="V62" s="1556"/>
      <c r="W62" s="1556"/>
      <c r="X62" s="1556"/>
      <c r="Y62" s="1556"/>
      <c r="Z62" s="1556"/>
      <c r="AA62" s="1556"/>
      <c r="AB62" s="1556"/>
      <c r="AC62" s="1556"/>
      <c r="AD62" s="1556"/>
      <c r="AE62" s="1556"/>
      <c r="AF62" s="1556"/>
      <c r="AG62" s="1556"/>
      <c r="AH62" s="1556"/>
      <c r="AI62" s="1556"/>
      <c r="AJ62" s="1556"/>
      <c r="AK62" s="1556"/>
      <c r="AL62" s="1556"/>
      <c r="AM62" s="1556"/>
      <c r="AN62" s="1556"/>
      <c r="AO62" s="1556"/>
      <c r="AP62" s="1556"/>
      <c r="AQ62" s="1556"/>
      <c r="AR62" s="1556"/>
      <c r="AS62" s="1556"/>
      <c r="AT62" s="1556"/>
      <c r="AU62" s="1556"/>
      <c r="AV62" s="1556"/>
      <c r="AW62" s="1556"/>
      <c r="AX62" s="1556"/>
      <c r="AY62" s="1556"/>
      <c r="AZ62" s="1556"/>
      <c r="BA62" s="1556"/>
      <c r="BB62" s="1556"/>
      <c r="BC62" s="1556"/>
      <c r="BD62" s="1556"/>
      <c r="BE62" s="1556"/>
      <c r="BF62" s="1556"/>
      <c r="BG62" s="1556"/>
      <c r="BH62" s="1556"/>
      <c r="BI62" s="1556"/>
      <c r="BJ62" s="1556"/>
      <c r="BK62" s="1556"/>
      <c r="BL62" s="1556"/>
      <c r="BM62" s="1556"/>
      <c r="BN62" s="1556"/>
      <c r="BO62" s="1556"/>
      <c r="BP62" s="1556"/>
      <c r="BQ62" s="1556"/>
      <c r="BR62" s="1556"/>
      <c r="BS62" s="1556"/>
      <c r="BT62" s="1556"/>
      <c r="BU62" s="1556"/>
      <c r="BV62" s="1556"/>
      <c r="BW62" s="1556"/>
      <c r="BX62" s="1556"/>
      <c r="BY62" s="1556"/>
      <c r="BZ62" s="1556"/>
      <c r="CA62" s="1556"/>
      <c r="CB62" s="1556"/>
      <c r="CC62" s="1556"/>
      <c r="CD62" s="1556"/>
      <c r="CE62" s="1577"/>
    </row>
    <row r="63" spans="2:83" s="822" customFormat="1" ht="30" customHeight="1">
      <c r="B63" s="1568"/>
      <c r="C63" s="1556"/>
      <c r="D63" s="1911" t="s">
        <v>2159</v>
      </c>
      <c r="E63" s="1908"/>
      <c r="F63" s="1908"/>
      <c r="G63" s="1908"/>
      <c r="H63" s="1908"/>
      <c r="I63" s="1908"/>
      <c r="J63" s="1908"/>
      <c r="K63" s="1908"/>
      <c r="L63" s="1908"/>
      <c r="M63" s="1908"/>
      <c r="N63" s="1908"/>
      <c r="O63" s="1908"/>
      <c r="P63" s="1908"/>
      <c r="Q63" s="1908"/>
      <c r="R63" s="1908"/>
      <c r="S63" s="1908"/>
      <c r="T63" s="1908"/>
      <c r="U63" s="1908"/>
      <c r="V63" s="1556"/>
      <c r="W63" s="1556"/>
      <c r="X63" s="1556"/>
      <c r="Y63" s="1556"/>
      <c r="Z63" s="1556"/>
      <c r="AA63" s="1556"/>
      <c r="AB63" s="1556"/>
      <c r="AC63" s="1556"/>
      <c r="AD63" s="1556"/>
      <c r="AE63" s="1556"/>
      <c r="AF63" s="1556"/>
      <c r="AG63" s="1556"/>
      <c r="AH63" s="1556"/>
      <c r="AI63" s="1556"/>
      <c r="AJ63" s="1556"/>
      <c r="AK63" s="1556"/>
      <c r="AL63" s="1556"/>
      <c r="AM63" s="1556"/>
      <c r="AN63" s="1556"/>
      <c r="AO63" s="1556"/>
      <c r="AP63" s="1556"/>
      <c r="AQ63" s="1556"/>
      <c r="AR63" s="1556"/>
      <c r="AS63" s="1556"/>
      <c r="AT63" s="1556"/>
      <c r="AU63" s="1556"/>
      <c r="AV63" s="1556"/>
      <c r="AW63" s="1556"/>
      <c r="AX63" s="1556"/>
      <c r="AY63" s="1556"/>
      <c r="AZ63" s="1556"/>
      <c r="BA63" s="1556"/>
      <c r="BB63" s="1556"/>
      <c r="BC63" s="1556"/>
      <c r="BD63" s="1556"/>
      <c r="BE63" s="1556"/>
      <c r="BF63" s="1556"/>
      <c r="BG63" s="1556"/>
      <c r="BH63" s="1556"/>
      <c r="BI63" s="1556"/>
      <c r="BJ63" s="1556"/>
      <c r="BK63" s="1556"/>
      <c r="BL63" s="1556"/>
      <c r="BM63" s="1556"/>
      <c r="BN63" s="1556"/>
      <c r="BO63" s="1556"/>
      <c r="BP63" s="1556"/>
      <c r="BQ63" s="1556"/>
      <c r="BR63" s="1556"/>
      <c r="BS63" s="1556"/>
      <c r="BT63" s="1556"/>
      <c r="BU63" s="1556"/>
      <c r="BV63" s="1556"/>
      <c r="BW63" s="1556"/>
      <c r="BX63" s="1556"/>
      <c r="BY63" s="1556"/>
      <c r="BZ63" s="1556"/>
      <c r="CA63" s="1556"/>
      <c r="CB63" s="1556"/>
      <c r="CC63" s="1556"/>
      <c r="CD63" s="1556"/>
      <c r="CE63" s="1577"/>
    </row>
    <row r="64" spans="2:83" s="822" customFormat="1" ht="30" customHeight="1">
      <c r="B64" s="1568"/>
      <c r="C64" s="1556"/>
      <c r="D64" s="1912" t="s">
        <v>2160</v>
      </c>
      <c r="E64" s="1908"/>
      <c r="F64" s="1908"/>
      <c r="G64" s="1908"/>
      <c r="H64" s="1908"/>
      <c r="I64" s="1908"/>
      <c r="J64" s="1908"/>
      <c r="K64" s="1908"/>
      <c r="L64" s="1908"/>
      <c r="M64" s="1908"/>
      <c r="N64" s="1908"/>
      <c r="O64" s="1908"/>
      <c r="P64" s="1908"/>
      <c r="Q64" s="1908"/>
      <c r="R64" s="1908"/>
      <c r="S64" s="1908"/>
      <c r="T64" s="1908"/>
      <c r="U64" s="1908"/>
      <c r="V64" s="1556"/>
      <c r="W64" s="1556"/>
      <c r="X64" s="1556"/>
      <c r="Y64" s="1556"/>
      <c r="Z64" s="1556"/>
      <c r="AA64" s="1556"/>
      <c r="AB64" s="1556"/>
      <c r="AC64" s="1556"/>
      <c r="AD64" s="1556"/>
      <c r="AE64" s="1556"/>
      <c r="AF64" s="1556"/>
      <c r="AG64" s="1556"/>
      <c r="AH64" s="1556"/>
      <c r="AI64" s="1556"/>
      <c r="AJ64" s="1556"/>
      <c r="AK64" s="1556"/>
      <c r="AL64" s="1556"/>
      <c r="AM64" s="1556"/>
      <c r="AN64" s="1556"/>
      <c r="AO64" s="1556"/>
      <c r="AP64" s="1556"/>
      <c r="AQ64" s="1556"/>
      <c r="AR64" s="1556"/>
      <c r="AS64" s="1556"/>
      <c r="AT64" s="1556"/>
      <c r="AU64" s="1556"/>
      <c r="AV64" s="1556"/>
      <c r="AW64" s="1556"/>
      <c r="AX64" s="1556"/>
      <c r="AY64" s="1556"/>
      <c r="AZ64" s="1556"/>
      <c r="BA64" s="1556"/>
      <c r="BB64" s="1556"/>
      <c r="BC64" s="1556"/>
      <c r="BD64" s="1556"/>
      <c r="BE64" s="1556"/>
      <c r="BF64" s="1556"/>
      <c r="BG64" s="1556"/>
      <c r="BH64" s="1556"/>
      <c r="BI64" s="1556"/>
      <c r="BJ64" s="1556"/>
      <c r="BK64" s="1556"/>
      <c r="BL64" s="1556"/>
      <c r="BM64" s="1556"/>
      <c r="BN64" s="1556"/>
      <c r="BO64" s="1556"/>
      <c r="BP64" s="1556"/>
      <c r="BQ64" s="1556"/>
      <c r="BR64" s="1556"/>
      <c r="BS64" s="1556"/>
      <c r="BT64" s="1556"/>
      <c r="BU64" s="1556"/>
      <c r="BV64" s="1556"/>
      <c r="BW64" s="1556"/>
      <c r="BX64" s="1556"/>
      <c r="BY64" s="1556"/>
      <c r="BZ64" s="1556"/>
      <c r="CA64" s="1556"/>
      <c r="CB64" s="1556"/>
      <c r="CC64" s="1556"/>
      <c r="CD64" s="1556"/>
      <c r="CE64" s="1577"/>
    </row>
    <row r="65" spans="1:83" s="822" customFormat="1" ht="30" customHeight="1" thickBot="1">
      <c r="B65" s="1568"/>
      <c r="C65" s="1556"/>
      <c r="D65" s="1908"/>
      <c r="E65" s="1908"/>
      <c r="F65" s="1908"/>
      <c r="G65" s="1908"/>
      <c r="H65" s="1908"/>
      <c r="I65" s="1908"/>
      <c r="J65" s="1908"/>
      <c r="K65" s="1908"/>
      <c r="L65" s="1908"/>
      <c r="M65" s="1908"/>
      <c r="N65" s="1908"/>
      <c r="O65" s="1908"/>
      <c r="P65" s="1908"/>
      <c r="Q65" s="1908"/>
      <c r="R65" s="1908"/>
      <c r="S65" s="1908"/>
      <c r="T65" s="1908"/>
      <c r="U65" s="1908"/>
      <c r="V65" s="1556"/>
      <c r="W65" s="1556"/>
      <c r="X65" s="1556"/>
      <c r="Y65" s="1556"/>
      <c r="Z65" s="1556"/>
      <c r="AA65" s="1556"/>
      <c r="AB65" s="1556"/>
      <c r="AC65" s="1556"/>
      <c r="AD65" s="1556"/>
      <c r="AE65" s="1556"/>
      <c r="AF65" s="1556"/>
      <c r="AG65" s="1556"/>
      <c r="AH65" s="1556"/>
      <c r="AI65" s="1556"/>
      <c r="AJ65" s="1556"/>
      <c r="AK65" s="1556"/>
      <c r="AL65" s="1556"/>
      <c r="AM65" s="1556"/>
      <c r="AN65" s="1556"/>
      <c r="AO65" s="1556"/>
      <c r="AP65" s="1556"/>
      <c r="AQ65" s="1556"/>
      <c r="AR65" s="1556"/>
      <c r="AS65" s="1556"/>
      <c r="AT65" s="1556"/>
      <c r="AU65" s="1556"/>
      <c r="AV65" s="1556"/>
      <c r="AW65" s="1556"/>
      <c r="AX65" s="1556"/>
      <c r="AY65" s="1556"/>
      <c r="AZ65" s="1556"/>
      <c r="BA65" s="1556"/>
      <c r="BB65" s="1556"/>
      <c r="BC65" s="1556"/>
      <c r="BD65" s="1556"/>
      <c r="BE65" s="1556"/>
      <c r="BF65" s="1556"/>
      <c r="BG65" s="1556"/>
      <c r="BH65" s="1556"/>
      <c r="BI65" s="1556"/>
      <c r="BJ65" s="1556"/>
      <c r="BK65" s="1556"/>
      <c r="BL65" s="1556"/>
      <c r="BM65" s="1556"/>
      <c r="BN65" s="1556"/>
      <c r="BO65" s="1556"/>
      <c r="BP65" s="1556"/>
      <c r="BQ65" s="1556"/>
      <c r="BR65" s="1556"/>
      <c r="BS65" s="1556"/>
      <c r="BT65" s="1556"/>
      <c r="BU65" s="1556"/>
      <c r="BV65" s="1556"/>
      <c r="BW65" s="1556"/>
      <c r="BX65" s="1913"/>
      <c r="BY65" s="1556"/>
      <c r="BZ65" s="1556"/>
      <c r="CA65" s="1556"/>
      <c r="CB65" s="1914" t="s">
        <v>2165</v>
      </c>
      <c r="CC65" s="1556"/>
      <c r="CD65" s="1556"/>
      <c r="CE65" s="1577"/>
    </row>
    <row r="66" spans="1:83" s="822" customFormat="1" ht="30" customHeight="1">
      <c r="B66" s="1568"/>
      <c r="C66" s="1556"/>
      <c r="D66" s="1915" t="s">
        <v>6</v>
      </c>
      <c r="E66" s="1908"/>
      <c r="F66" s="1911" t="s">
        <v>2161</v>
      </c>
      <c r="G66" s="1908"/>
      <c r="H66" s="1908"/>
      <c r="I66" s="1908"/>
      <c r="J66" s="1908"/>
      <c r="K66" s="1908"/>
      <c r="L66" s="1908"/>
      <c r="M66" s="1908"/>
      <c r="N66" s="1908"/>
      <c r="O66" s="1908"/>
      <c r="P66" s="1908"/>
      <c r="Q66" s="1908"/>
      <c r="R66" s="1908"/>
      <c r="S66" s="1908"/>
      <c r="T66" s="1908"/>
      <c r="U66" s="1908"/>
      <c r="V66" s="1556"/>
      <c r="W66" s="2677"/>
      <c r="X66" s="2678"/>
      <c r="Y66" s="2678"/>
      <c r="Z66" s="2678"/>
      <c r="AA66" s="2678"/>
      <c r="AB66" s="2678"/>
      <c r="AC66" s="2678"/>
      <c r="AD66" s="2678"/>
      <c r="AE66" s="2678"/>
      <c r="AF66" s="2678"/>
      <c r="AG66" s="2678"/>
      <c r="AH66" s="2678"/>
      <c r="AI66" s="2678"/>
      <c r="AJ66" s="2678"/>
      <c r="AK66" s="2678"/>
      <c r="AL66" s="2678"/>
      <c r="AM66" s="2678"/>
      <c r="AN66" s="2678"/>
      <c r="AO66" s="2678"/>
      <c r="AP66" s="2678"/>
      <c r="AQ66" s="2678"/>
      <c r="AR66" s="2678"/>
      <c r="AS66" s="2678"/>
      <c r="AT66" s="2678"/>
      <c r="AU66" s="2678"/>
      <c r="AV66" s="2678"/>
      <c r="AW66" s="2678"/>
      <c r="AX66" s="2678"/>
      <c r="AY66" s="2678"/>
      <c r="AZ66" s="2678"/>
      <c r="BA66" s="2678"/>
      <c r="BB66" s="2678"/>
      <c r="BC66" s="2678"/>
      <c r="BD66" s="2678"/>
      <c r="BE66" s="2678"/>
      <c r="BF66" s="2678"/>
      <c r="BG66" s="2678"/>
      <c r="BH66" s="2678"/>
      <c r="BI66" s="2678"/>
      <c r="BJ66" s="2678"/>
      <c r="BK66" s="2678"/>
      <c r="BL66" s="2678"/>
      <c r="BM66" s="2678"/>
      <c r="BN66" s="2678"/>
      <c r="BO66" s="2678"/>
      <c r="BP66" s="2678"/>
      <c r="BQ66" s="2678"/>
      <c r="BR66" s="2678"/>
      <c r="BS66" s="2678"/>
      <c r="BT66" s="2678"/>
      <c r="BU66" s="2678"/>
      <c r="BV66" s="2678"/>
      <c r="BW66" s="2678"/>
      <c r="BX66" s="2678"/>
      <c r="BY66" s="2678"/>
      <c r="BZ66" s="2678"/>
      <c r="CA66" s="2678"/>
      <c r="CB66" s="2679"/>
      <c r="CC66" s="1556"/>
      <c r="CD66" s="1556"/>
      <c r="CE66" s="1577"/>
    </row>
    <row r="67" spans="1:83" s="822" customFormat="1" ht="30" customHeight="1" thickBot="1">
      <c r="B67" s="1568"/>
      <c r="C67" s="1556"/>
      <c r="D67" s="1555"/>
      <c r="E67" s="1908"/>
      <c r="F67" s="1912" t="s">
        <v>2162</v>
      </c>
      <c r="G67" s="1908"/>
      <c r="H67" s="1908"/>
      <c r="I67" s="1908"/>
      <c r="J67" s="1908"/>
      <c r="K67" s="1908"/>
      <c r="L67" s="1908"/>
      <c r="M67" s="1908"/>
      <c r="N67" s="1908"/>
      <c r="O67" s="1908"/>
      <c r="P67" s="1908"/>
      <c r="Q67" s="1908"/>
      <c r="R67" s="1908"/>
      <c r="S67" s="1908"/>
      <c r="T67" s="1908"/>
      <c r="U67" s="1908"/>
      <c r="V67" s="1556"/>
      <c r="W67" s="2680"/>
      <c r="X67" s="2681"/>
      <c r="Y67" s="2681"/>
      <c r="Z67" s="2681"/>
      <c r="AA67" s="2681"/>
      <c r="AB67" s="2681"/>
      <c r="AC67" s="2681"/>
      <c r="AD67" s="2681"/>
      <c r="AE67" s="2681"/>
      <c r="AF67" s="2681"/>
      <c r="AG67" s="2681"/>
      <c r="AH67" s="2681"/>
      <c r="AI67" s="2681"/>
      <c r="AJ67" s="2681"/>
      <c r="AK67" s="2681"/>
      <c r="AL67" s="2681"/>
      <c r="AM67" s="2681"/>
      <c r="AN67" s="2681"/>
      <c r="AO67" s="2681"/>
      <c r="AP67" s="2681"/>
      <c r="AQ67" s="2681"/>
      <c r="AR67" s="2681"/>
      <c r="AS67" s="2681"/>
      <c r="AT67" s="2681"/>
      <c r="AU67" s="2681"/>
      <c r="AV67" s="2681"/>
      <c r="AW67" s="2681"/>
      <c r="AX67" s="2681"/>
      <c r="AY67" s="2681"/>
      <c r="AZ67" s="2681"/>
      <c r="BA67" s="2681"/>
      <c r="BB67" s="2681"/>
      <c r="BC67" s="2681"/>
      <c r="BD67" s="2681"/>
      <c r="BE67" s="2681"/>
      <c r="BF67" s="2681"/>
      <c r="BG67" s="2681"/>
      <c r="BH67" s="2681"/>
      <c r="BI67" s="2681"/>
      <c r="BJ67" s="2681"/>
      <c r="BK67" s="2681"/>
      <c r="BL67" s="2681"/>
      <c r="BM67" s="2681"/>
      <c r="BN67" s="2681"/>
      <c r="BO67" s="2681"/>
      <c r="BP67" s="2681"/>
      <c r="BQ67" s="2681"/>
      <c r="BR67" s="2681"/>
      <c r="BS67" s="2681"/>
      <c r="BT67" s="2681"/>
      <c r="BU67" s="2681"/>
      <c r="BV67" s="2681"/>
      <c r="BW67" s="2681"/>
      <c r="BX67" s="2681"/>
      <c r="BY67" s="2681"/>
      <c r="BZ67" s="2681"/>
      <c r="CA67" s="2681"/>
      <c r="CB67" s="2682"/>
      <c r="CC67" s="1556"/>
      <c r="CD67" s="1556"/>
      <c r="CE67" s="1577"/>
    </row>
    <row r="68" spans="1:83" s="822" customFormat="1" ht="30" customHeight="1" thickBot="1">
      <c r="B68" s="1568"/>
      <c r="C68" s="1556"/>
      <c r="D68" s="1556"/>
      <c r="E68" s="1560"/>
      <c r="F68" s="1560"/>
      <c r="G68" s="1560"/>
      <c r="H68" s="1560"/>
      <c r="I68" s="1560"/>
      <c r="J68" s="1560"/>
      <c r="K68" s="1560"/>
      <c r="L68" s="1560"/>
      <c r="M68" s="1560"/>
      <c r="N68" s="1560"/>
      <c r="O68" s="1560"/>
      <c r="P68" s="1560"/>
      <c r="Q68" s="1560"/>
      <c r="R68" s="1560"/>
      <c r="S68" s="1560"/>
      <c r="T68" s="1560"/>
      <c r="U68" s="1560"/>
      <c r="V68" s="1556"/>
      <c r="W68" s="1556"/>
      <c r="X68" s="1556"/>
      <c r="Y68" s="1556"/>
      <c r="Z68" s="1556"/>
      <c r="AA68" s="1556"/>
      <c r="AB68" s="1556"/>
      <c r="AC68" s="1556"/>
      <c r="AD68" s="1556"/>
      <c r="AE68" s="1556"/>
      <c r="AF68" s="1556"/>
      <c r="AG68" s="1556"/>
      <c r="AH68" s="1556"/>
      <c r="AI68" s="1556"/>
      <c r="AJ68" s="1556"/>
      <c r="AK68" s="1556"/>
      <c r="AL68" s="1556"/>
      <c r="AM68" s="1556"/>
      <c r="AN68" s="1556"/>
      <c r="AO68" s="1556"/>
      <c r="AP68" s="1556"/>
      <c r="AQ68" s="1556"/>
      <c r="AR68" s="1556"/>
      <c r="AS68" s="1556"/>
      <c r="AT68" s="1556"/>
      <c r="AU68" s="1556"/>
      <c r="AV68" s="1556"/>
      <c r="AW68" s="1556"/>
      <c r="AX68" s="1556"/>
      <c r="AY68" s="1556"/>
      <c r="AZ68" s="1556"/>
      <c r="BA68" s="1556"/>
      <c r="BB68" s="1556"/>
      <c r="BC68" s="1556"/>
      <c r="BD68" s="1556"/>
      <c r="BE68" s="1556"/>
      <c r="BF68" s="1556"/>
      <c r="BG68" s="1556"/>
      <c r="BH68" s="1556"/>
      <c r="BI68" s="1556"/>
      <c r="BJ68" s="1556"/>
      <c r="BK68" s="1556"/>
      <c r="BL68" s="1556"/>
      <c r="BM68" s="1556"/>
      <c r="BN68" s="1556"/>
      <c r="BO68" s="1556"/>
      <c r="BP68" s="1556"/>
      <c r="BQ68" s="1556"/>
      <c r="BR68" s="1556"/>
      <c r="BS68" s="1556"/>
      <c r="BT68" s="1556"/>
      <c r="BU68" s="1556"/>
      <c r="BV68" s="1556"/>
      <c r="BW68" s="1556"/>
      <c r="BX68" s="1556"/>
      <c r="BY68" s="1556"/>
      <c r="BZ68" s="1556"/>
      <c r="CA68" s="1556"/>
      <c r="CB68" s="1914" t="s">
        <v>2166</v>
      </c>
      <c r="CC68" s="1592"/>
      <c r="CD68" s="1592"/>
      <c r="CE68" s="1577"/>
    </row>
    <row r="69" spans="1:83" s="822" customFormat="1" ht="30" customHeight="1">
      <c r="B69" s="1568"/>
      <c r="C69" s="1556"/>
      <c r="D69" s="1915" t="s">
        <v>7</v>
      </c>
      <c r="E69" s="1916"/>
      <c r="F69" s="1911" t="s">
        <v>2163</v>
      </c>
      <c r="G69" s="1916"/>
      <c r="H69" s="1916"/>
      <c r="I69" s="1916"/>
      <c r="J69" s="1916"/>
      <c r="K69" s="1916"/>
      <c r="L69" s="1916"/>
      <c r="M69" s="1916"/>
      <c r="N69" s="1916"/>
      <c r="O69" s="1916"/>
      <c r="P69" s="1916"/>
      <c r="Q69" s="1916"/>
      <c r="R69" s="1916"/>
      <c r="S69" s="1916"/>
      <c r="T69" s="1916"/>
      <c r="U69" s="1916"/>
      <c r="V69" s="1556"/>
      <c r="W69" s="2677"/>
      <c r="X69" s="2678"/>
      <c r="Y69" s="2678"/>
      <c r="Z69" s="2678"/>
      <c r="AA69" s="2678"/>
      <c r="AB69" s="2678"/>
      <c r="AC69" s="2678"/>
      <c r="AD69" s="2678"/>
      <c r="AE69" s="2678"/>
      <c r="AF69" s="2678"/>
      <c r="AG69" s="2678"/>
      <c r="AH69" s="2678"/>
      <c r="AI69" s="2678"/>
      <c r="AJ69" s="2678"/>
      <c r="AK69" s="2678"/>
      <c r="AL69" s="2678"/>
      <c r="AM69" s="2678"/>
      <c r="AN69" s="2678"/>
      <c r="AO69" s="2678"/>
      <c r="AP69" s="2678"/>
      <c r="AQ69" s="2678"/>
      <c r="AR69" s="2678"/>
      <c r="AS69" s="2678"/>
      <c r="AT69" s="2678"/>
      <c r="AU69" s="2678"/>
      <c r="AV69" s="2678"/>
      <c r="AW69" s="2678"/>
      <c r="AX69" s="2678"/>
      <c r="AY69" s="2678"/>
      <c r="AZ69" s="2678"/>
      <c r="BA69" s="2678"/>
      <c r="BB69" s="2678"/>
      <c r="BC69" s="2678"/>
      <c r="BD69" s="2678"/>
      <c r="BE69" s="2678"/>
      <c r="BF69" s="2678"/>
      <c r="BG69" s="2678"/>
      <c r="BH69" s="2678"/>
      <c r="BI69" s="2678"/>
      <c r="BJ69" s="2678"/>
      <c r="BK69" s="2678"/>
      <c r="BL69" s="2678"/>
      <c r="BM69" s="2678"/>
      <c r="BN69" s="2678"/>
      <c r="BO69" s="2678"/>
      <c r="BP69" s="2678"/>
      <c r="BQ69" s="2678"/>
      <c r="BR69" s="2678"/>
      <c r="BS69" s="2678"/>
      <c r="BT69" s="2678"/>
      <c r="BU69" s="2678"/>
      <c r="BV69" s="2678"/>
      <c r="BW69" s="2678"/>
      <c r="BX69" s="2678"/>
      <c r="BY69" s="2678"/>
      <c r="BZ69" s="2678"/>
      <c r="CA69" s="2678"/>
      <c r="CB69" s="2679"/>
      <c r="CC69" s="1592"/>
      <c r="CD69" s="1592"/>
      <c r="CE69" s="1577"/>
    </row>
    <row r="70" spans="1:83" ht="30" customHeight="1" thickBot="1">
      <c r="B70" s="1541"/>
      <c r="C70" s="1542"/>
      <c r="D70" s="1893"/>
      <c r="E70" s="1542"/>
      <c r="F70" s="1912" t="s">
        <v>2164</v>
      </c>
      <c r="G70" s="1542"/>
      <c r="H70" s="1542"/>
      <c r="I70" s="1542"/>
      <c r="J70" s="1542"/>
      <c r="K70" s="1542"/>
      <c r="L70" s="1542"/>
      <c r="M70" s="1542"/>
      <c r="N70" s="1542"/>
      <c r="O70" s="1542"/>
      <c r="P70" s="1542"/>
      <c r="Q70" s="1542"/>
      <c r="R70" s="1542"/>
      <c r="S70" s="1542"/>
      <c r="T70" s="1542"/>
      <c r="U70" s="1542"/>
      <c r="V70" s="1542"/>
      <c r="W70" s="2680"/>
      <c r="X70" s="2681"/>
      <c r="Y70" s="2681"/>
      <c r="Z70" s="2681"/>
      <c r="AA70" s="2681"/>
      <c r="AB70" s="2681"/>
      <c r="AC70" s="2681"/>
      <c r="AD70" s="2681"/>
      <c r="AE70" s="2681"/>
      <c r="AF70" s="2681"/>
      <c r="AG70" s="2681"/>
      <c r="AH70" s="2681"/>
      <c r="AI70" s="2681"/>
      <c r="AJ70" s="2681"/>
      <c r="AK70" s="2681"/>
      <c r="AL70" s="2681"/>
      <c r="AM70" s="2681"/>
      <c r="AN70" s="2681"/>
      <c r="AO70" s="2681"/>
      <c r="AP70" s="2681"/>
      <c r="AQ70" s="2681"/>
      <c r="AR70" s="2681"/>
      <c r="AS70" s="2681"/>
      <c r="AT70" s="2681"/>
      <c r="AU70" s="2681"/>
      <c r="AV70" s="2681"/>
      <c r="AW70" s="2681"/>
      <c r="AX70" s="2681"/>
      <c r="AY70" s="2681"/>
      <c r="AZ70" s="2681"/>
      <c r="BA70" s="2681"/>
      <c r="BB70" s="2681"/>
      <c r="BC70" s="2681"/>
      <c r="BD70" s="2681"/>
      <c r="BE70" s="2681"/>
      <c r="BF70" s="2681"/>
      <c r="BG70" s="2681"/>
      <c r="BH70" s="2681"/>
      <c r="BI70" s="2681"/>
      <c r="BJ70" s="2681"/>
      <c r="BK70" s="2681"/>
      <c r="BL70" s="2681"/>
      <c r="BM70" s="2681"/>
      <c r="BN70" s="2681"/>
      <c r="BO70" s="2681"/>
      <c r="BP70" s="2681"/>
      <c r="BQ70" s="2681"/>
      <c r="BR70" s="2681"/>
      <c r="BS70" s="2681"/>
      <c r="BT70" s="2681"/>
      <c r="BU70" s="2681"/>
      <c r="BV70" s="2681"/>
      <c r="BW70" s="2681"/>
      <c r="BX70" s="2681"/>
      <c r="BY70" s="2681"/>
      <c r="BZ70" s="2681"/>
      <c r="CA70" s="2681"/>
      <c r="CB70" s="2682"/>
      <c r="CC70" s="1917"/>
      <c r="CD70" s="1917"/>
      <c r="CE70" s="1577"/>
    </row>
    <row r="71" spans="1:83" ht="30" customHeight="1">
      <c r="B71" s="1541"/>
      <c r="C71" s="1542"/>
      <c r="D71" s="1548"/>
      <c r="E71" s="1542"/>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1542"/>
      <c r="AB71" s="1542"/>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1542"/>
      <c r="BR71" s="1542"/>
      <c r="BS71" s="1542"/>
      <c r="BT71" s="1542"/>
      <c r="BU71" s="1542"/>
      <c r="BV71" s="1542"/>
      <c r="BW71" s="1542"/>
      <c r="BX71" s="1542"/>
      <c r="BY71" s="1542"/>
      <c r="BZ71" s="1542"/>
      <c r="CA71" s="1542"/>
      <c r="CB71" s="1542"/>
      <c r="CC71" s="1917"/>
      <c r="CD71" s="1917"/>
      <c r="CE71" s="1577"/>
    </row>
    <row r="72" spans="1:83" s="805" customFormat="1" ht="16.2" customHeight="1" thickBot="1">
      <c r="B72" s="1918"/>
      <c r="C72" s="1919"/>
      <c r="D72" s="1270"/>
      <c r="E72" s="1920"/>
      <c r="F72" s="1270"/>
      <c r="G72" s="1920"/>
      <c r="H72" s="1920"/>
      <c r="I72" s="1920"/>
      <c r="J72" s="1920"/>
      <c r="K72" s="1920"/>
      <c r="L72" s="1920"/>
      <c r="M72" s="1920"/>
      <c r="N72" s="1920"/>
      <c r="O72" s="1920"/>
      <c r="P72" s="1920"/>
      <c r="Q72" s="1920"/>
      <c r="R72" s="1920"/>
      <c r="S72" s="1920"/>
      <c r="T72" s="1920"/>
      <c r="U72" s="1920"/>
      <c r="V72" s="1920"/>
      <c r="W72" s="1920"/>
      <c r="X72" s="1920"/>
      <c r="Y72" s="1920"/>
      <c r="Z72" s="1920"/>
      <c r="AA72" s="1920"/>
      <c r="AB72" s="1920"/>
      <c r="AC72" s="1920"/>
      <c r="AD72" s="1920"/>
      <c r="AE72" s="1920"/>
      <c r="AF72" s="1920"/>
      <c r="AG72" s="1920"/>
      <c r="AH72" s="1920"/>
      <c r="AI72" s="1920"/>
      <c r="AJ72" s="1920"/>
      <c r="AK72" s="1920"/>
      <c r="AL72" s="1920"/>
      <c r="AM72" s="1920"/>
      <c r="AN72" s="1920"/>
      <c r="AO72" s="1920"/>
      <c r="AP72" s="1920"/>
      <c r="AQ72" s="1920"/>
      <c r="AR72" s="1920"/>
      <c r="AS72" s="1920"/>
      <c r="AT72" s="1920"/>
      <c r="AU72" s="1920"/>
      <c r="AV72" s="1920"/>
      <c r="AW72" s="1920"/>
      <c r="AX72" s="1920"/>
      <c r="AY72" s="1920"/>
      <c r="AZ72" s="1920"/>
      <c r="BA72" s="1920"/>
      <c r="BB72" s="1920"/>
      <c r="BC72" s="1920"/>
      <c r="BD72" s="1920"/>
      <c r="BE72" s="1920"/>
      <c r="BF72" s="1920"/>
      <c r="BG72" s="1920"/>
      <c r="BH72" s="1920"/>
      <c r="BI72" s="1920"/>
      <c r="BJ72" s="1921"/>
      <c r="BK72" s="1921"/>
      <c r="BL72" s="1921"/>
      <c r="BM72" s="1922"/>
      <c r="BN72" s="1922"/>
      <c r="BO72" s="1922"/>
      <c r="BP72" s="1921"/>
      <c r="BQ72" s="1588"/>
      <c r="BR72" s="1921"/>
      <c r="BS72" s="1921"/>
      <c r="BT72" s="1921"/>
      <c r="BU72" s="1923"/>
      <c r="BV72" s="1923"/>
      <c r="BW72" s="1923"/>
      <c r="BX72" s="1923"/>
      <c r="BY72" s="1922"/>
      <c r="BZ72" s="1922"/>
      <c r="CA72" s="1922"/>
      <c r="CB72" s="1921"/>
      <c r="CC72" s="1588"/>
      <c r="CD72" s="1588"/>
      <c r="CE72" s="1924"/>
    </row>
    <row r="73" spans="1:83" s="799" customFormat="1" ht="30" customHeight="1">
      <c r="B73" s="2673"/>
      <c r="C73" s="2673"/>
      <c r="D73" s="2673"/>
      <c r="E73" s="2673"/>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2673"/>
      <c r="AC73" s="2673"/>
      <c r="AD73" s="2673"/>
      <c r="AE73" s="2673"/>
      <c r="AF73" s="2673"/>
      <c r="AG73" s="2673"/>
      <c r="AH73" s="2673"/>
      <c r="AI73" s="2673"/>
      <c r="AJ73" s="2673"/>
      <c r="AK73" s="2673"/>
      <c r="AL73" s="2673"/>
      <c r="AM73" s="2673"/>
      <c r="AN73" s="2673"/>
      <c r="AO73" s="2673"/>
      <c r="AP73" s="2673"/>
      <c r="AQ73" s="2673"/>
      <c r="AR73" s="2673"/>
      <c r="AS73" s="2673"/>
      <c r="AT73" s="2673"/>
      <c r="AU73" s="2673"/>
      <c r="AV73" s="2673"/>
      <c r="AW73" s="2673"/>
      <c r="AX73" s="2673"/>
      <c r="AY73" s="2673"/>
      <c r="AZ73" s="2673"/>
      <c r="BA73" s="2673"/>
      <c r="BB73" s="2673"/>
      <c r="BC73" s="2673"/>
      <c r="BD73" s="2673"/>
      <c r="BE73" s="2673"/>
      <c r="BF73" s="2673"/>
      <c r="BG73" s="2673"/>
      <c r="BH73" s="2673"/>
      <c r="BI73" s="2673"/>
      <c r="BJ73" s="2673"/>
      <c r="BK73" s="2673"/>
      <c r="BL73" s="2673"/>
      <c r="BM73" s="2673"/>
      <c r="BN73" s="2673"/>
      <c r="BO73" s="2673"/>
      <c r="BP73" s="2673"/>
      <c r="BQ73" s="2673"/>
      <c r="BR73" s="2673"/>
      <c r="BS73" s="2673"/>
      <c r="BT73" s="2673"/>
      <c r="BU73" s="2673"/>
      <c r="BV73" s="2673"/>
      <c r="BW73" s="2673"/>
      <c r="BX73" s="2673"/>
      <c r="BY73" s="2673"/>
      <c r="BZ73" s="2673"/>
      <c r="CA73" s="2673"/>
      <c r="CB73" s="2673"/>
      <c r="CC73" s="2673"/>
      <c r="CD73" s="2673"/>
      <c r="CE73" s="2673"/>
    </row>
    <row r="74" spans="1:83" ht="32.25" customHeight="1">
      <c r="A74" s="2651" t="s">
        <v>25</v>
      </c>
      <c r="B74" s="2651"/>
      <c r="C74" s="2651"/>
      <c r="D74" s="2651"/>
      <c r="E74" s="2651"/>
      <c r="F74" s="2651"/>
      <c r="G74" s="2651"/>
      <c r="H74" s="2651"/>
      <c r="I74" s="2651"/>
      <c r="J74" s="2651"/>
      <c r="K74" s="2651"/>
      <c r="L74" s="2651"/>
      <c r="M74" s="2651"/>
      <c r="N74" s="2651"/>
      <c r="O74" s="2651"/>
      <c r="P74" s="2651"/>
      <c r="Q74" s="2651"/>
      <c r="R74" s="2651"/>
      <c r="S74" s="2651"/>
      <c r="T74" s="2651"/>
      <c r="U74" s="2651"/>
      <c r="V74" s="2651"/>
      <c r="W74" s="2651"/>
      <c r="X74" s="2651"/>
      <c r="Y74" s="2651"/>
      <c r="Z74" s="2651"/>
      <c r="AA74" s="2651"/>
      <c r="AB74" s="2651"/>
      <c r="AC74" s="2651"/>
      <c r="AD74" s="2651"/>
      <c r="AE74" s="2651"/>
      <c r="AF74" s="2651"/>
      <c r="AG74" s="2651"/>
      <c r="AH74" s="2651"/>
      <c r="AI74" s="2651"/>
      <c r="AJ74" s="2651"/>
      <c r="AK74" s="2651"/>
      <c r="AL74" s="2651"/>
      <c r="AM74" s="2651"/>
      <c r="AN74" s="2651"/>
      <c r="AO74" s="2651"/>
      <c r="AP74" s="2651"/>
      <c r="AQ74" s="2651"/>
      <c r="AR74" s="2651"/>
      <c r="AS74" s="2651"/>
      <c r="AT74" s="2651"/>
      <c r="AU74" s="2651"/>
      <c r="AV74" s="2651"/>
      <c r="AW74" s="2651"/>
      <c r="AX74" s="2651"/>
      <c r="AY74" s="2651"/>
      <c r="AZ74" s="2651"/>
      <c r="BA74" s="2651"/>
      <c r="BB74" s="2651"/>
      <c r="BC74" s="2651"/>
      <c r="BD74" s="2651"/>
      <c r="BE74" s="2651"/>
      <c r="BF74" s="2651"/>
      <c r="BG74" s="2651"/>
      <c r="BH74" s="2651"/>
      <c r="BI74" s="2651"/>
      <c r="BJ74" s="2651"/>
      <c r="BK74" s="2651"/>
      <c r="BL74" s="2651"/>
      <c r="BM74" s="2651"/>
      <c r="BN74" s="2651"/>
      <c r="BO74" s="2651"/>
      <c r="BP74" s="2651"/>
      <c r="BQ74" s="2651"/>
      <c r="BR74" s="2651"/>
      <c r="BS74" s="2651"/>
      <c r="BT74" s="2651"/>
      <c r="BU74" s="2651"/>
      <c r="BV74" s="2651"/>
      <c r="BW74" s="2651"/>
      <c r="BX74" s="2651"/>
      <c r="BY74" s="2651"/>
      <c r="BZ74" s="2651"/>
      <c r="CA74" s="2651"/>
      <c r="CB74" s="2651"/>
      <c r="CC74" s="2651"/>
      <c r="CD74" s="2651"/>
      <c r="CE74" s="2651"/>
    </row>
    <row r="75" spans="1:83" ht="32.25" customHeight="1">
      <c r="A75" s="2651"/>
      <c r="B75" s="2651"/>
      <c r="C75" s="2651"/>
      <c r="D75" s="2651"/>
      <c r="E75" s="2651"/>
      <c r="F75" s="2651"/>
      <c r="G75" s="2651"/>
      <c r="H75" s="2651"/>
      <c r="I75" s="2651"/>
      <c r="J75" s="2651"/>
      <c r="K75" s="2651"/>
      <c r="L75" s="2651"/>
      <c r="M75" s="2651"/>
      <c r="N75" s="2651"/>
      <c r="O75" s="2651"/>
      <c r="P75" s="2651"/>
      <c r="Q75" s="2651"/>
      <c r="R75" s="2651"/>
      <c r="S75" s="2651"/>
      <c r="T75" s="2651"/>
      <c r="U75" s="2651"/>
      <c r="V75" s="2651"/>
      <c r="W75" s="2651"/>
      <c r="X75" s="2651"/>
      <c r="Y75" s="2651"/>
      <c r="Z75" s="2651"/>
      <c r="AA75" s="2651"/>
      <c r="AB75" s="2651"/>
      <c r="AC75" s="2651"/>
      <c r="AD75" s="2651"/>
      <c r="AE75" s="2651"/>
      <c r="AF75" s="2651"/>
      <c r="AG75" s="2651"/>
      <c r="AH75" s="2651"/>
      <c r="AI75" s="2651"/>
      <c r="AJ75" s="2651"/>
      <c r="AK75" s="2651"/>
      <c r="AL75" s="2651"/>
      <c r="AM75" s="2651"/>
      <c r="AN75" s="2651"/>
      <c r="AO75" s="2651"/>
      <c r="AP75" s="2651"/>
      <c r="AQ75" s="2651"/>
      <c r="AR75" s="2651"/>
      <c r="AS75" s="2651"/>
      <c r="AT75" s="2651"/>
      <c r="AU75" s="2651"/>
      <c r="AV75" s="2651"/>
      <c r="AW75" s="2651"/>
      <c r="AX75" s="2651"/>
      <c r="AY75" s="2651"/>
      <c r="AZ75" s="2651"/>
      <c r="BA75" s="2651"/>
      <c r="BB75" s="2651"/>
      <c r="BC75" s="2651"/>
      <c r="BD75" s="2651"/>
      <c r="BE75" s="2651"/>
      <c r="BF75" s="2651"/>
      <c r="BG75" s="2651"/>
      <c r="BH75" s="2651"/>
      <c r="BI75" s="2651"/>
      <c r="BJ75" s="2651"/>
      <c r="BK75" s="2651"/>
      <c r="BL75" s="2651"/>
      <c r="BM75" s="2651"/>
      <c r="BN75" s="2651"/>
      <c r="BO75" s="2651"/>
      <c r="BP75" s="2651"/>
      <c r="BQ75" s="2651"/>
      <c r="BR75" s="2651"/>
      <c r="BS75" s="2651"/>
      <c r="BT75" s="2651"/>
      <c r="BU75" s="2651"/>
      <c r="BV75" s="2651"/>
      <c r="BW75" s="2651"/>
      <c r="BX75" s="2651"/>
      <c r="BY75" s="2651"/>
      <c r="BZ75" s="2651"/>
      <c r="CA75" s="2651"/>
      <c r="CB75" s="2651"/>
      <c r="CC75" s="2651"/>
      <c r="CD75" s="2651"/>
      <c r="CE75" s="2651"/>
    </row>
  </sheetData>
  <mergeCells count="45">
    <mergeCell ref="A74:CE75"/>
    <mergeCell ref="D43:CB45"/>
    <mergeCell ref="D52:BE57"/>
    <mergeCell ref="BY41:CB42"/>
    <mergeCell ref="AQ36:AU36"/>
    <mergeCell ref="B73:CE73"/>
    <mergeCell ref="BD36:BG37"/>
    <mergeCell ref="BH36:BI37"/>
    <mergeCell ref="BJ36:BO37"/>
    <mergeCell ref="BP36:BQ37"/>
    <mergeCell ref="J36:M37"/>
    <mergeCell ref="N36:O37"/>
    <mergeCell ref="W69:CB70"/>
    <mergeCell ref="W66:CB67"/>
    <mergeCell ref="P36:U37"/>
    <mergeCell ref="V36:W37"/>
    <mergeCell ref="X36:AH37"/>
    <mergeCell ref="B4:CE4"/>
    <mergeCell ref="B5:CE5"/>
    <mergeCell ref="N19:P20"/>
    <mergeCell ref="AF19:AH20"/>
    <mergeCell ref="BE19:BG20"/>
    <mergeCell ref="BD11:BY12"/>
    <mergeCell ref="C6:F8"/>
    <mergeCell ref="BU10:BY10"/>
    <mergeCell ref="AQ37:AU37"/>
    <mergeCell ref="D22:AR24"/>
    <mergeCell ref="BX27:CB27"/>
    <mergeCell ref="BQ28:CB29"/>
    <mergeCell ref="CC2:CD2"/>
    <mergeCell ref="BT56:CB57"/>
    <mergeCell ref="BW20:BY21"/>
    <mergeCell ref="BJ18:BU19"/>
    <mergeCell ref="BR36:CB37"/>
    <mergeCell ref="CC3:CD3"/>
    <mergeCell ref="CA3:CB3"/>
    <mergeCell ref="BX3:BY3"/>
    <mergeCell ref="BV3:BW3"/>
    <mergeCell ref="BT3:BU3"/>
    <mergeCell ref="U2:BJ3"/>
    <mergeCell ref="BR3:BS3"/>
    <mergeCell ref="BO2:BP2"/>
    <mergeCell ref="BO3:BP3"/>
    <mergeCell ref="BM3:BN3"/>
    <mergeCell ref="D12:AX13"/>
  </mergeCells>
  <printOptions horizontalCentered="1"/>
  <pageMargins left="0.23622047244094491" right="0.23622047244094491" top="0.51181102362204722" bottom="0.51181102362204722" header="0" footer="0"/>
  <pageSetup paperSize="9" scale="3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rgb="FFFFC000"/>
  </sheetPr>
  <dimension ref="A1:CO98"/>
  <sheetViews>
    <sheetView showGridLines="0" view="pageBreakPreview" topLeftCell="A58" zoomScale="40" zoomScaleNormal="54" zoomScaleSheetLayoutView="40" workbookViewId="0">
      <selection activeCell="G16" sqref="G16:I17"/>
    </sheetView>
  </sheetViews>
  <sheetFormatPr defaultColWidth="2.109375" defaultRowHeight="32.25" customHeight="1"/>
  <cols>
    <col min="1" max="2" width="3.6640625" style="798" customWidth="1"/>
    <col min="3" max="3" width="9.6640625" style="798" customWidth="1"/>
    <col min="4" max="4" width="7.5546875" style="798" customWidth="1"/>
    <col min="5" max="5" width="1.5546875" style="798" customWidth="1"/>
    <col min="6" max="46" width="3.5546875" style="798" customWidth="1"/>
    <col min="47" max="47" width="4.33203125" style="798" customWidth="1"/>
    <col min="48" max="81" width="3.5546875" style="798" customWidth="1"/>
    <col min="82" max="82" width="3.6640625" style="798" customWidth="1"/>
    <col min="83" max="83" width="2.6640625" style="798" customWidth="1"/>
    <col min="84" max="88" width="2.109375" style="798"/>
    <col min="89" max="89" width="2.109375" style="798" customWidth="1"/>
    <col min="90" max="90" width="2.109375" style="798"/>
    <col min="91" max="91" width="21.88671875" style="798" customWidth="1"/>
    <col min="92" max="249" width="2.109375" style="798"/>
    <col min="250" max="250" width="3.5546875" style="798" customWidth="1"/>
    <col min="251" max="251" width="8.5546875" style="798" bestFit="1" customWidth="1"/>
    <col min="252" max="252" width="3.5546875" style="798" customWidth="1"/>
    <col min="253" max="256" width="1.33203125" style="798" customWidth="1"/>
    <col min="257" max="338" width="3.5546875" style="798" customWidth="1"/>
    <col min="339" max="505" width="2.109375" style="798"/>
    <col min="506" max="506" width="3.5546875" style="798" customWidth="1"/>
    <col min="507" max="507" width="8.5546875" style="798" bestFit="1" customWidth="1"/>
    <col min="508" max="508" width="3.5546875" style="798" customWidth="1"/>
    <col min="509" max="512" width="1.33203125" style="798" customWidth="1"/>
    <col min="513" max="594" width="3.5546875" style="798" customWidth="1"/>
    <col min="595" max="761" width="2.109375" style="798"/>
    <col min="762" max="762" width="3.5546875" style="798" customWidth="1"/>
    <col min="763" max="763" width="8.5546875" style="798" bestFit="1" customWidth="1"/>
    <col min="764" max="764" width="3.5546875" style="798" customWidth="1"/>
    <col min="765" max="768" width="1.33203125" style="798" customWidth="1"/>
    <col min="769" max="850" width="3.5546875" style="798" customWidth="1"/>
    <col min="851" max="1017" width="2.109375" style="798"/>
    <col min="1018" max="1018" width="3.5546875" style="798" customWidth="1"/>
    <col min="1019" max="1019" width="8.5546875" style="798" bestFit="1" customWidth="1"/>
    <col min="1020" max="1020" width="3.5546875" style="798" customWidth="1"/>
    <col min="1021" max="1024" width="1.33203125" style="798" customWidth="1"/>
    <col min="1025" max="1106" width="3.5546875" style="798" customWidth="1"/>
    <col min="1107" max="1273" width="2.109375" style="798"/>
    <col min="1274" max="1274" width="3.5546875" style="798" customWidth="1"/>
    <col min="1275" max="1275" width="8.5546875" style="798" bestFit="1" customWidth="1"/>
    <col min="1276" max="1276" width="3.5546875" style="798" customWidth="1"/>
    <col min="1277" max="1280" width="1.33203125" style="798" customWidth="1"/>
    <col min="1281" max="1362" width="3.5546875" style="798" customWidth="1"/>
    <col min="1363" max="1529" width="2.109375" style="798"/>
    <col min="1530" max="1530" width="3.5546875" style="798" customWidth="1"/>
    <col min="1531" max="1531" width="8.5546875" style="798" bestFit="1" customWidth="1"/>
    <col min="1532" max="1532" width="3.5546875" style="798" customWidth="1"/>
    <col min="1533" max="1536" width="1.33203125" style="798" customWidth="1"/>
    <col min="1537" max="1618" width="3.5546875" style="798" customWidth="1"/>
    <col min="1619" max="1785" width="2.109375" style="798"/>
    <col min="1786" max="1786" width="3.5546875" style="798" customWidth="1"/>
    <col min="1787" max="1787" width="8.5546875" style="798" bestFit="1" customWidth="1"/>
    <col min="1788" max="1788" width="3.5546875" style="798" customWidth="1"/>
    <col min="1789" max="1792" width="1.33203125" style="798" customWidth="1"/>
    <col min="1793" max="1874" width="3.5546875" style="798" customWidth="1"/>
    <col min="1875" max="2041" width="2.109375" style="798"/>
    <col min="2042" max="2042" width="3.5546875" style="798" customWidth="1"/>
    <col min="2043" max="2043" width="8.5546875" style="798" bestFit="1" customWidth="1"/>
    <col min="2044" max="2044" width="3.5546875" style="798" customWidth="1"/>
    <col min="2045" max="2048" width="1.33203125" style="798" customWidth="1"/>
    <col min="2049" max="2130" width="3.5546875" style="798" customWidth="1"/>
    <col min="2131" max="2297" width="2.109375" style="798"/>
    <col min="2298" max="2298" width="3.5546875" style="798" customWidth="1"/>
    <col min="2299" max="2299" width="8.5546875" style="798" bestFit="1" customWidth="1"/>
    <col min="2300" max="2300" width="3.5546875" style="798" customWidth="1"/>
    <col min="2301" max="2304" width="1.33203125" style="798" customWidth="1"/>
    <col min="2305" max="2386" width="3.5546875" style="798" customWidth="1"/>
    <col min="2387" max="2553" width="2.109375" style="798"/>
    <col min="2554" max="2554" width="3.5546875" style="798" customWidth="1"/>
    <col min="2555" max="2555" width="8.5546875" style="798" bestFit="1" customWidth="1"/>
    <col min="2556" max="2556" width="3.5546875" style="798" customWidth="1"/>
    <col min="2557" max="2560" width="1.33203125" style="798" customWidth="1"/>
    <col min="2561" max="2642" width="3.5546875" style="798" customWidth="1"/>
    <col min="2643" max="2809" width="2.109375" style="798"/>
    <col min="2810" max="2810" width="3.5546875" style="798" customWidth="1"/>
    <col min="2811" max="2811" width="8.5546875" style="798" bestFit="1" customWidth="1"/>
    <col min="2812" max="2812" width="3.5546875" style="798" customWidth="1"/>
    <col min="2813" max="2816" width="1.33203125" style="798" customWidth="1"/>
    <col min="2817" max="2898" width="3.5546875" style="798" customWidth="1"/>
    <col min="2899" max="3065" width="2.109375" style="798"/>
    <col min="3066" max="3066" width="3.5546875" style="798" customWidth="1"/>
    <col min="3067" max="3067" width="8.5546875" style="798" bestFit="1" customWidth="1"/>
    <col min="3068" max="3068" width="3.5546875" style="798" customWidth="1"/>
    <col min="3069" max="3072" width="1.33203125" style="798" customWidth="1"/>
    <col min="3073" max="3154" width="3.5546875" style="798" customWidth="1"/>
    <col min="3155" max="3321" width="2.109375" style="798"/>
    <col min="3322" max="3322" width="3.5546875" style="798" customWidth="1"/>
    <col min="3323" max="3323" width="8.5546875" style="798" bestFit="1" customWidth="1"/>
    <col min="3324" max="3324" width="3.5546875" style="798" customWidth="1"/>
    <col min="3325" max="3328" width="1.33203125" style="798" customWidth="1"/>
    <col min="3329" max="3410" width="3.5546875" style="798" customWidth="1"/>
    <col min="3411" max="3577" width="2.109375" style="798"/>
    <col min="3578" max="3578" width="3.5546875" style="798" customWidth="1"/>
    <col min="3579" max="3579" width="8.5546875" style="798" bestFit="1" customWidth="1"/>
    <col min="3580" max="3580" width="3.5546875" style="798" customWidth="1"/>
    <col min="3581" max="3584" width="1.33203125" style="798" customWidth="1"/>
    <col min="3585" max="3666" width="3.5546875" style="798" customWidth="1"/>
    <col min="3667" max="3833" width="2.109375" style="798"/>
    <col min="3834" max="3834" width="3.5546875" style="798" customWidth="1"/>
    <col min="3835" max="3835" width="8.5546875" style="798" bestFit="1" customWidth="1"/>
    <col min="3836" max="3836" width="3.5546875" style="798" customWidth="1"/>
    <col min="3837" max="3840" width="1.33203125" style="798" customWidth="1"/>
    <col min="3841" max="3922" width="3.5546875" style="798" customWidth="1"/>
    <col min="3923" max="4089" width="2.109375" style="798"/>
    <col min="4090" max="4090" width="3.5546875" style="798" customWidth="1"/>
    <col min="4091" max="4091" width="8.5546875" style="798" bestFit="1" customWidth="1"/>
    <col min="4092" max="4092" width="3.5546875" style="798" customWidth="1"/>
    <col min="4093" max="4096" width="1.33203125" style="798" customWidth="1"/>
    <col min="4097" max="4178" width="3.5546875" style="798" customWidth="1"/>
    <col min="4179" max="4345" width="2.109375" style="798"/>
    <col min="4346" max="4346" width="3.5546875" style="798" customWidth="1"/>
    <col min="4347" max="4347" width="8.5546875" style="798" bestFit="1" customWidth="1"/>
    <col min="4348" max="4348" width="3.5546875" style="798" customWidth="1"/>
    <col min="4349" max="4352" width="1.33203125" style="798" customWidth="1"/>
    <col min="4353" max="4434" width="3.5546875" style="798" customWidth="1"/>
    <col min="4435" max="4601" width="2.109375" style="798"/>
    <col min="4602" max="4602" width="3.5546875" style="798" customWidth="1"/>
    <col min="4603" max="4603" width="8.5546875" style="798" bestFit="1" customWidth="1"/>
    <col min="4604" max="4604" width="3.5546875" style="798" customWidth="1"/>
    <col min="4605" max="4608" width="1.33203125" style="798" customWidth="1"/>
    <col min="4609" max="4690" width="3.5546875" style="798" customWidth="1"/>
    <col min="4691" max="4857" width="2.109375" style="798"/>
    <col min="4858" max="4858" width="3.5546875" style="798" customWidth="1"/>
    <col min="4859" max="4859" width="8.5546875" style="798" bestFit="1" customWidth="1"/>
    <col min="4860" max="4860" width="3.5546875" style="798" customWidth="1"/>
    <col min="4861" max="4864" width="1.33203125" style="798" customWidth="1"/>
    <col min="4865" max="4946" width="3.5546875" style="798" customWidth="1"/>
    <col min="4947" max="5113" width="2.109375" style="798"/>
    <col min="5114" max="5114" width="3.5546875" style="798" customWidth="1"/>
    <col min="5115" max="5115" width="8.5546875" style="798" bestFit="1" customWidth="1"/>
    <col min="5116" max="5116" width="3.5546875" style="798" customWidth="1"/>
    <col min="5117" max="5120" width="1.33203125" style="798" customWidth="1"/>
    <col min="5121" max="5202" width="3.5546875" style="798" customWidth="1"/>
    <col min="5203" max="5369" width="2.109375" style="798"/>
    <col min="5370" max="5370" width="3.5546875" style="798" customWidth="1"/>
    <col min="5371" max="5371" width="8.5546875" style="798" bestFit="1" customWidth="1"/>
    <col min="5372" max="5372" width="3.5546875" style="798" customWidth="1"/>
    <col min="5373" max="5376" width="1.33203125" style="798" customWidth="1"/>
    <col min="5377" max="5458" width="3.5546875" style="798" customWidth="1"/>
    <col min="5459" max="5625" width="2.109375" style="798"/>
    <col min="5626" max="5626" width="3.5546875" style="798" customWidth="1"/>
    <col min="5627" max="5627" width="8.5546875" style="798" bestFit="1" customWidth="1"/>
    <col min="5628" max="5628" width="3.5546875" style="798" customWidth="1"/>
    <col min="5629" max="5632" width="1.33203125" style="798" customWidth="1"/>
    <col min="5633" max="5714" width="3.5546875" style="798" customWidth="1"/>
    <col min="5715" max="5881" width="2.109375" style="798"/>
    <col min="5882" max="5882" width="3.5546875" style="798" customWidth="1"/>
    <col min="5883" max="5883" width="8.5546875" style="798" bestFit="1" customWidth="1"/>
    <col min="5884" max="5884" width="3.5546875" style="798" customWidth="1"/>
    <col min="5885" max="5888" width="1.33203125" style="798" customWidth="1"/>
    <col min="5889" max="5970" width="3.5546875" style="798" customWidth="1"/>
    <col min="5971" max="6137" width="2.109375" style="798"/>
    <col min="6138" max="6138" width="3.5546875" style="798" customWidth="1"/>
    <col min="6139" max="6139" width="8.5546875" style="798" bestFit="1" customWidth="1"/>
    <col min="6140" max="6140" width="3.5546875" style="798" customWidth="1"/>
    <col min="6141" max="6144" width="1.33203125" style="798" customWidth="1"/>
    <col min="6145" max="6226" width="3.5546875" style="798" customWidth="1"/>
    <col min="6227" max="6393" width="2.109375" style="798"/>
    <col min="6394" max="6394" width="3.5546875" style="798" customWidth="1"/>
    <col min="6395" max="6395" width="8.5546875" style="798" bestFit="1" customWidth="1"/>
    <col min="6396" max="6396" width="3.5546875" style="798" customWidth="1"/>
    <col min="6397" max="6400" width="1.33203125" style="798" customWidth="1"/>
    <col min="6401" max="6482" width="3.5546875" style="798" customWidth="1"/>
    <col min="6483" max="6649" width="2.109375" style="798"/>
    <col min="6650" max="6650" width="3.5546875" style="798" customWidth="1"/>
    <col min="6651" max="6651" width="8.5546875" style="798" bestFit="1" customWidth="1"/>
    <col min="6652" max="6652" width="3.5546875" style="798" customWidth="1"/>
    <col min="6653" max="6656" width="1.33203125" style="798" customWidth="1"/>
    <col min="6657" max="6738" width="3.5546875" style="798" customWidth="1"/>
    <col min="6739" max="6905" width="2.109375" style="798"/>
    <col min="6906" max="6906" width="3.5546875" style="798" customWidth="1"/>
    <col min="6907" max="6907" width="8.5546875" style="798" bestFit="1" customWidth="1"/>
    <col min="6908" max="6908" width="3.5546875" style="798" customWidth="1"/>
    <col min="6909" max="6912" width="1.33203125" style="798" customWidth="1"/>
    <col min="6913" max="6994" width="3.5546875" style="798" customWidth="1"/>
    <col min="6995" max="7161" width="2.109375" style="798"/>
    <col min="7162" max="7162" width="3.5546875" style="798" customWidth="1"/>
    <col min="7163" max="7163" width="8.5546875" style="798" bestFit="1" customWidth="1"/>
    <col min="7164" max="7164" width="3.5546875" style="798" customWidth="1"/>
    <col min="7165" max="7168" width="1.33203125" style="798" customWidth="1"/>
    <col min="7169" max="7250" width="3.5546875" style="798" customWidth="1"/>
    <col min="7251" max="7417" width="2.109375" style="798"/>
    <col min="7418" max="7418" width="3.5546875" style="798" customWidth="1"/>
    <col min="7419" max="7419" width="8.5546875" style="798" bestFit="1" customWidth="1"/>
    <col min="7420" max="7420" width="3.5546875" style="798" customWidth="1"/>
    <col min="7421" max="7424" width="1.33203125" style="798" customWidth="1"/>
    <col min="7425" max="7506" width="3.5546875" style="798" customWidth="1"/>
    <col min="7507" max="7673" width="2.109375" style="798"/>
    <col min="7674" max="7674" width="3.5546875" style="798" customWidth="1"/>
    <col min="7675" max="7675" width="8.5546875" style="798" bestFit="1" customWidth="1"/>
    <col min="7676" max="7676" width="3.5546875" style="798" customWidth="1"/>
    <col min="7677" max="7680" width="1.33203125" style="798" customWidth="1"/>
    <col min="7681" max="7762" width="3.5546875" style="798" customWidth="1"/>
    <col min="7763" max="7929" width="2.109375" style="798"/>
    <col min="7930" max="7930" width="3.5546875" style="798" customWidth="1"/>
    <col min="7931" max="7931" width="8.5546875" style="798" bestFit="1" customWidth="1"/>
    <col min="7932" max="7932" width="3.5546875" style="798" customWidth="1"/>
    <col min="7933" max="7936" width="1.33203125" style="798" customWidth="1"/>
    <col min="7937" max="8018" width="3.5546875" style="798" customWidth="1"/>
    <col min="8019" max="8185" width="2.109375" style="798"/>
    <col min="8186" max="8186" width="3.5546875" style="798" customWidth="1"/>
    <col min="8187" max="8187" width="8.5546875" style="798" bestFit="1" customWidth="1"/>
    <col min="8188" max="8188" width="3.5546875" style="798" customWidth="1"/>
    <col min="8189" max="8192" width="1.33203125" style="798" customWidth="1"/>
    <col min="8193" max="8274" width="3.5546875" style="798" customWidth="1"/>
    <col min="8275" max="8441" width="2.109375" style="798"/>
    <col min="8442" max="8442" width="3.5546875" style="798" customWidth="1"/>
    <col min="8443" max="8443" width="8.5546875" style="798" bestFit="1" customWidth="1"/>
    <col min="8444" max="8444" width="3.5546875" style="798" customWidth="1"/>
    <col min="8445" max="8448" width="1.33203125" style="798" customWidth="1"/>
    <col min="8449" max="8530" width="3.5546875" style="798" customWidth="1"/>
    <col min="8531" max="8697" width="2.109375" style="798"/>
    <col min="8698" max="8698" width="3.5546875" style="798" customWidth="1"/>
    <col min="8699" max="8699" width="8.5546875" style="798" bestFit="1" customWidth="1"/>
    <col min="8700" max="8700" width="3.5546875" style="798" customWidth="1"/>
    <col min="8701" max="8704" width="1.33203125" style="798" customWidth="1"/>
    <col min="8705" max="8786" width="3.5546875" style="798" customWidth="1"/>
    <col min="8787" max="8953" width="2.109375" style="798"/>
    <col min="8954" max="8954" width="3.5546875" style="798" customWidth="1"/>
    <col min="8955" max="8955" width="8.5546875" style="798" bestFit="1" customWidth="1"/>
    <col min="8956" max="8956" width="3.5546875" style="798" customWidth="1"/>
    <col min="8957" max="8960" width="1.33203125" style="798" customWidth="1"/>
    <col min="8961" max="9042" width="3.5546875" style="798" customWidth="1"/>
    <col min="9043" max="9209" width="2.109375" style="798"/>
    <col min="9210" max="9210" width="3.5546875" style="798" customWidth="1"/>
    <col min="9211" max="9211" width="8.5546875" style="798" bestFit="1" customWidth="1"/>
    <col min="9212" max="9212" width="3.5546875" style="798" customWidth="1"/>
    <col min="9213" max="9216" width="1.33203125" style="798" customWidth="1"/>
    <col min="9217" max="9298" width="3.5546875" style="798" customWidth="1"/>
    <col min="9299" max="9465" width="2.109375" style="798"/>
    <col min="9466" max="9466" width="3.5546875" style="798" customWidth="1"/>
    <col min="9467" max="9467" width="8.5546875" style="798" bestFit="1" customWidth="1"/>
    <col min="9468" max="9468" width="3.5546875" style="798" customWidth="1"/>
    <col min="9469" max="9472" width="1.33203125" style="798" customWidth="1"/>
    <col min="9473" max="9554" width="3.5546875" style="798" customWidth="1"/>
    <col min="9555" max="9721" width="2.109375" style="798"/>
    <col min="9722" max="9722" width="3.5546875" style="798" customWidth="1"/>
    <col min="9723" max="9723" width="8.5546875" style="798" bestFit="1" customWidth="1"/>
    <col min="9724" max="9724" width="3.5546875" style="798" customWidth="1"/>
    <col min="9725" max="9728" width="1.33203125" style="798" customWidth="1"/>
    <col min="9729" max="9810" width="3.5546875" style="798" customWidth="1"/>
    <col min="9811" max="9977" width="2.109375" style="798"/>
    <col min="9978" max="9978" width="3.5546875" style="798" customWidth="1"/>
    <col min="9979" max="9979" width="8.5546875" style="798" bestFit="1" customWidth="1"/>
    <col min="9980" max="9980" width="3.5546875" style="798" customWidth="1"/>
    <col min="9981" max="9984" width="1.33203125" style="798" customWidth="1"/>
    <col min="9985" max="10066" width="3.5546875" style="798" customWidth="1"/>
    <col min="10067" max="10233" width="2.109375" style="798"/>
    <col min="10234" max="10234" width="3.5546875" style="798" customWidth="1"/>
    <col min="10235" max="10235" width="8.5546875" style="798" bestFit="1" customWidth="1"/>
    <col min="10236" max="10236" width="3.5546875" style="798" customWidth="1"/>
    <col min="10237" max="10240" width="1.33203125" style="798" customWidth="1"/>
    <col min="10241" max="10322" width="3.5546875" style="798" customWidth="1"/>
    <col min="10323" max="10489" width="2.109375" style="798"/>
    <col min="10490" max="10490" width="3.5546875" style="798" customWidth="1"/>
    <col min="10491" max="10491" width="8.5546875" style="798" bestFit="1" customWidth="1"/>
    <col min="10492" max="10492" width="3.5546875" style="798" customWidth="1"/>
    <col min="10493" max="10496" width="1.33203125" style="798" customWidth="1"/>
    <col min="10497" max="10578" width="3.5546875" style="798" customWidth="1"/>
    <col min="10579" max="10745" width="2.109375" style="798"/>
    <col min="10746" max="10746" width="3.5546875" style="798" customWidth="1"/>
    <col min="10747" max="10747" width="8.5546875" style="798" bestFit="1" customWidth="1"/>
    <col min="10748" max="10748" width="3.5546875" style="798" customWidth="1"/>
    <col min="10749" max="10752" width="1.33203125" style="798" customWidth="1"/>
    <col min="10753" max="10834" width="3.5546875" style="798" customWidth="1"/>
    <col min="10835" max="11001" width="2.109375" style="798"/>
    <col min="11002" max="11002" width="3.5546875" style="798" customWidth="1"/>
    <col min="11003" max="11003" width="8.5546875" style="798" bestFit="1" customWidth="1"/>
    <col min="11004" max="11004" width="3.5546875" style="798" customWidth="1"/>
    <col min="11005" max="11008" width="1.33203125" style="798" customWidth="1"/>
    <col min="11009" max="11090" width="3.5546875" style="798" customWidth="1"/>
    <col min="11091" max="11257" width="2.109375" style="798"/>
    <col min="11258" max="11258" width="3.5546875" style="798" customWidth="1"/>
    <col min="11259" max="11259" width="8.5546875" style="798" bestFit="1" customWidth="1"/>
    <col min="11260" max="11260" width="3.5546875" style="798" customWidth="1"/>
    <col min="11261" max="11264" width="1.33203125" style="798" customWidth="1"/>
    <col min="11265" max="11346" width="3.5546875" style="798" customWidth="1"/>
    <col min="11347" max="11513" width="2.109375" style="798"/>
    <col min="11514" max="11514" width="3.5546875" style="798" customWidth="1"/>
    <col min="11515" max="11515" width="8.5546875" style="798" bestFit="1" customWidth="1"/>
    <col min="11516" max="11516" width="3.5546875" style="798" customWidth="1"/>
    <col min="11517" max="11520" width="1.33203125" style="798" customWidth="1"/>
    <col min="11521" max="11602" width="3.5546875" style="798" customWidth="1"/>
    <col min="11603" max="11769" width="2.109375" style="798"/>
    <col min="11770" max="11770" width="3.5546875" style="798" customWidth="1"/>
    <col min="11771" max="11771" width="8.5546875" style="798" bestFit="1" customWidth="1"/>
    <col min="11772" max="11772" width="3.5546875" style="798" customWidth="1"/>
    <col min="11773" max="11776" width="1.33203125" style="798" customWidth="1"/>
    <col min="11777" max="11858" width="3.5546875" style="798" customWidth="1"/>
    <col min="11859" max="12025" width="2.109375" style="798"/>
    <col min="12026" max="12026" width="3.5546875" style="798" customWidth="1"/>
    <col min="12027" max="12027" width="8.5546875" style="798" bestFit="1" customWidth="1"/>
    <col min="12028" max="12028" width="3.5546875" style="798" customWidth="1"/>
    <col min="12029" max="12032" width="1.33203125" style="798" customWidth="1"/>
    <col min="12033" max="12114" width="3.5546875" style="798" customWidth="1"/>
    <col min="12115" max="12281" width="2.109375" style="798"/>
    <col min="12282" max="12282" width="3.5546875" style="798" customWidth="1"/>
    <col min="12283" max="12283" width="8.5546875" style="798" bestFit="1" customWidth="1"/>
    <col min="12284" max="12284" width="3.5546875" style="798" customWidth="1"/>
    <col min="12285" max="12288" width="1.33203125" style="798" customWidth="1"/>
    <col min="12289" max="12370" width="3.5546875" style="798" customWidth="1"/>
    <col min="12371" max="12537" width="2.109375" style="798"/>
    <col min="12538" max="12538" width="3.5546875" style="798" customWidth="1"/>
    <col min="12539" max="12539" width="8.5546875" style="798" bestFit="1" customWidth="1"/>
    <col min="12540" max="12540" width="3.5546875" style="798" customWidth="1"/>
    <col min="12541" max="12544" width="1.33203125" style="798" customWidth="1"/>
    <col min="12545" max="12626" width="3.5546875" style="798" customWidth="1"/>
    <col min="12627" max="12793" width="2.109375" style="798"/>
    <col min="12794" max="12794" width="3.5546875" style="798" customWidth="1"/>
    <col min="12795" max="12795" width="8.5546875" style="798" bestFit="1" customWidth="1"/>
    <col min="12796" max="12796" width="3.5546875" style="798" customWidth="1"/>
    <col min="12797" max="12800" width="1.33203125" style="798" customWidth="1"/>
    <col min="12801" max="12882" width="3.5546875" style="798" customWidth="1"/>
    <col min="12883" max="13049" width="2.109375" style="798"/>
    <col min="13050" max="13050" width="3.5546875" style="798" customWidth="1"/>
    <col min="13051" max="13051" width="8.5546875" style="798" bestFit="1" customWidth="1"/>
    <col min="13052" max="13052" width="3.5546875" style="798" customWidth="1"/>
    <col min="13053" max="13056" width="1.33203125" style="798" customWidth="1"/>
    <col min="13057" max="13138" width="3.5546875" style="798" customWidth="1"/>
    <col min="13139" max="13305" width="2.109375" style="798"/>
    <col min="13306" max="13306" width="3.5546875" style="798" customWidth="1"/>
    <col min="13307" max="13307" width="8.5546875" style="798" bestFit="1" customWidth="1"/>
    <col min="13308" max="13308" width="3.5546875" style="798" customWidth="1"/>
    <col min="13309" max="13312" width="1.33203125" style="798" customWidth="1"/>
    <col min="13313" max="13394" width="3.5546875" style="798" customWidth="1"/>
    <col min="13395" max="13561" width="2.109375" style="798"/>
    <col min="13562" max="13562" width="3.5546875" style="798" customWidth="1"/>
    <col min="13563" max="13563" width="8.5546875" style="798" bestFit="1" customWidth="1"/>
    <col min="13564" max="13564" width="3.5546875" style="798" customWidth="1"/>
    <col min="13565" max="13568" width="1.33203125" style="798" customWidth="1"/>
    <col min="13569" max="13650" width="3.5546875" style="798" customWidth="1"/>
    <col min="13651" max="13817" width="2.109375" style="798"/>
    <col min="13818" max="13818" width="3.5546875" style="798" customWidth="1"/>
    <col min="13819" max="13819" width="8.5546875" style="798" bestFit="1" customWidth="1"/>
    <col min="13820" max="13820" width="3.5546875" style="798" customWidth="1"/>
    <col min="13821" max="13824" width="1.33203125" style="798" customWidth="1"/>
    <col min="13825" max="13906" width="3.5546875" style="798" customWidth="1"/>
    <col min="13907" max="14073" width="2.109375" style="798"/>
    <col min="14074" max="14074" width="3.5546875" style="798" customWidth="1"/>
    <col min="14075" max="14075" width="8.5546875" style="798" bestFit="1" customWidth="1"/>
    <col min="14076" max="14076" width="3.5546875" style="798" customWidth="1"/>
    <col min="14077" max="14080" width="1.33203125" style="798" customWidth="1"/>
    <col min="14081" max="14162" width="3.5546875" style="798" customWidth="1"/>
    <col min="14163" max="14329" width="2.109375" style="798"/>
    <col min="14330" max="14330" width="3.5546875" style="798" customWidth="1"/>
    <col min="14331" max="14331" width="8.5546875" style="798" bestFit="1" customWidth="1"/>
    <col min="14332" max="14332" width="3.5546875" style="798" customWidth="1"/>
    <col min="14333" max="14336" width="1.33203125" style="798" customWidth="1"/>
    <col min="14337" max="14418" width="3.5546875" style="798" customWidth="1"/>
    <col min="14419" max="14585" width="2.109375" style="798"/>
    <col min="14586" max="14586" width="3.5546875" style="798" customWidth="1"/>
    <col min="14587" max="14587" width="8.5546875" style="798" bestFit="1" customWidth="1"/>
    <col min="14588" max="14588" width="3.5546875" style="798" customWidth="1"/>
    <col min="14589" max="14592" width="1.33203125" style="798" customWidth="1"/>
    <col min="14593" max="14674" width="3.5546875" style="798" customWidth="1"/>
    <col min="14675" max="14841" width="2.109375" style="798"/>
    <col min="14842" max="14842" width="3.5546875" style="798" customWidth="1"/>
    <col min="14843" max="14843" width="8.5546875" style="798" bestFit="1" customWidth="1"/>
    <col min="14844" max="14844" width="3.5546875" style="798" customWidth="1"/>
    <col min="14845" max="14848" width="1.33203125" style="798" customWidth="1"/>
    <col min="14849" max="14930" width="3.5546875" style="798" customWidth="1"/>
    <col min="14931" max="15097" width="2.109375" style="798"/>
    <col min="15098" max="15098" width="3.5546875" style="798" customWidth="1"/>
    <col min="15099" max="15099" width="8.5546875" style="798" bestFit="1" customWidth="1"/>
    <col min="15100" max="15100" width="3.5546875" style="798" customWidth="1"/>
    <col min="15101" max="15104" width="1.33203125" style="798" customWidth="1"/>
    <col min="15105" max="15186" width="3.5546875" style="798" customWidth="1"/>
    <col min="15187" max="15353" width="2.109375" style="798"/>
    <col min="15354" max="15354" width="3.5546875" style="798" customWidth="1"/>
    <col min="15355" max="15355" width="8.5546875" style="798" bestFit="1" customWidth="1"/>
    <col min="15356" max="15356" width="3.5546875" style="798" customWidth="1"/>
    <col min="15357" max="15360" width="1.33203125" style="798" customWidth="1"/>
    <col min="15361" max="15442" width="3.5546875" style="798" customWidth="1"/>
    <col min="15443" max="15609" width="2.109375" style="798"/>
    <col min="15610" max="15610" width="3.5546875" style="798" customWidth="1"/>
    <col min="15611" max="15611" width="8.5546875" style="798" bestFit="1" customWidth="1"/>
    <col min="15612" max="15612" width="3.5546875" style="798" customWidth="1"/>
    <col min="15613" max="15616" width="1.33203125" style="798" customWidth="1"/>
    <col min="15617" max="15698" width="3.5546875" style="798" customWidth="1"/>
    <col min="15699" max="15865" width="2.109375" style="798"/>
    <col min="15866" max="15866" width="3.5546875" style="798" customWidth="1"/>
    <col min="15867" max="15867" width="8.5546875" style="798" bestFit="1" customWidth="1"/>
    <col min="15868" max="15868" width="3.5546875" style="798" customWidth="1"/>
    <col min="15869" max="15872" width="1.33203125" style="798" customWidth="1"/>
    <col min="15873" max="15954" width="3.5546875" style="798" customWidth="1"/>
    <col min="15955" max="16121" width="2.109375" style="798"/>
    <col min="16122" max="16122" width="3.5546875" style="798" customWidth="1"/>
    <col min="16123" max="16123" width="8.5546875" style="798" bestFit="1" customWidth="1"/>
    <col min="16124" max="16124" width="3.5546875" style="798" customWidth="1"/>
    <col min="16125" max="16128" width="1.33203125" style="798" customWidth="1"/>
    <col min="16129" max="16210" width="3.5546875" style="798" customWidth="1"/>
    <col min="16211" max="16384" width="2.109375" style="798"/>
  </cols>
  <sheetData>
    <row r="1" spans="2:82" ht="15" customHeight="1" thickBot="1"/>
    <row r="2" spans="2:82" ht="15" customHeight="1" thickBot="1">
      <c r="B2" s="845"/>
      <c r="C2" s="846"/>
      <c r="D2" s="846"/>
      <c r="E2" s="846"/>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6"/>
      <c r="AN2" s="846"/>
      <c r="AO2" s="846"/>
      <c r="AP2" s="846"/>
      <c r="AQ2" s="846"/>
      <c r="AR2" s="846"/>
      <c r="AS2" s="846"/>
      <c r="AT2" s="846"/>
      <c r="AU2" s="846"/>
      <c r="AV2" s="846"/>
      <c r="AW2" s="846"/>
      <c r="AX2" s="846"/>
      <c r="AY2" s="846"/>
      <c r="AZ2" s="846"/>
      <c r="BA2" s="846"/>
      <c r="BB2" s="846"/>
      <c r="BC2" s="846"/>
      <c r="BD2" s="846"/>
      <c r="BE2" s="846"/>
      <c r="BF2" s="846"/>
      <c r="BG2" s="846"/>
      <c r="BH2" s="846"/>
      <c r="BI2" s="846"/>
      <c r="BJ2" s="846"/>
      <c r="BK2" s="846"/>
      <c r="BL2" s="846"/>
      <c r="BM2" s="846"/>
      <c r="BN2" s="846"/>
      <c r="BO2" s="846"/>
      <c r="BP2" s="846"/>
      <c r="BQ2" s="846"/>
      <c r="BR2" s="846"/>
      <c r="BS2" s="846"/>
      <c r="BT2" s="846"/>
      <c r="BU2" s="846"/>
      <c r="BV2" s="846"/>
      <c r="BW2" s="846"/>
      <c r="BX2" s="846"/>
      <c r="BY2" s="846"/>
      <c r="BZ2" s="846"/>
      <c r="CA2" s="846"/>
      <c r="CB2" s="846"/>
      <c r="CC2" s="847"/>
    </row>
    <row r="3" spans="2:82" ht="30" customHeight="1">
      <c r="B3" s="820"/>
      <c r="C3" s="2630">
        <v>1</v>
      </c>
      <c r="D3" s="2631"/>
      <c r="E3" s="2631"/>
      <c r="F3" s="2632"/>
      <c r="G3" s="805"/>
      <c r="H3" s="805"/>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805"/>
      <c r="BL3" s="805"/>
      <c r="BM3" s="805"/>
      <c r="BN3" s="805"/>
      <c r="BO3" s="805"/>
      <c r="BP3" s="805"/>
      <c r="BQ3" s="805"/>
      <c r="BR3" s="805"/>
      <c r="BS3" s="805"/>
      <c r="BT3" s="805"/>
      <c r="BU3" s="805"/>
      <c r="BV3" s="805"/>
      <c r="BW3" s="805"/>
      <c r="BX3" s="805"/>
      <c r="BY3" s="805"/>
      <c r="BZ3" s="805"/>
      <c r="CA3" s="805"/>
      <c r="CB3" s="805"/>
      <c r="CC3" s="821"/>
      <c r="CD3" s="805"/>
    </row>
    <row r="4" spans="2:82" ht="30" customHeight="1">
      <c r="B4" s="859"/>
      <c r="C4" s="2633"/>
      <c r="D4" s="2634"/>
      <c r="E4" s="2634"/>
      <c r="F4" s="2635"/>
      <c r="G4" s="23" t="s">
        <v>2171</v>
      </c>
      <c r="H4" s="807"/>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807"/>
      <c r="BL4" s="807"/>
      <c r="BM4" s="807"/>
      <c r="BN4" s="807"/>
      <c r="BO4" s="807"/>
      <c r="BP4" s="807"/>
      <c r="BQ4" s="807"/>
      <c r="BR4" s="807"/>
      <c r="BS4" s="807"/>
      <c r="BT4" s="807"/>
      <c r="BU4" s="807"/>
      <c r="BV4" s="807"/>
      <c r="BW4" s="807"/>
      <c r="BX4" s="807"/>
      <c r="BY4" s="807"/>
      <c r="BZ4" s="807"/>
      <c r="CA4" s="807"/>
      <c r="CB4" s="807"/>
      <c r="CC4" s="860"/>
      <c r="CD4" s="807"/>
    </row>
    <row r="5" spans="2:82" ht="30" customHeight="1" thickBot="1">
      <c r="B5" s="861"/>
      <c r="C5" s="2636"/>
      <c r="D5" s="2637"/>
      <c r="E5" s="2637"/>
      <c r="F5" s="2638"/>
      <c r="G5" s="808" t="s">
        <v>2170</v>
      </c>
      <c r="H5" s="808"/>
      <c r="BK5" s="808"/>
      <c r="BL5" s="808"/>
      <c r="BM5" s="808"/>
      <c r="BN5" s="808"/>
      <c r="BO5" s="808"/>
      <c r="BP5" s="808"/>
      <c r="BQ5" s="808"/>
      <c r="BR5" s="808"/>
      <c r="BS5" s="808"/>
      <c r="BT5" s="808"/>
      <c r="BU5" s="808"/>
      <c r="BV5" s="808"/>
      <c r="BW5" s="808"/>
      <c r="BX5" s="808"/>
      <c r="BY5" s="808"/>
      <c r="BZ5" s="808"/>
      <c r="CA5" s="808"/>
      <c r="CB5" s="808"/>
      <c r="CC5" s="862"/>
      <c r="CD5" s="808"/>
    </row>
    <row r="6" spans="2:82" ht="16.2" customHeight="1">
      <c r="B6" s="801"/>
      <c r="C6" s="802"/>
      <c r="D6" s="802"/>
      <c r="E6" s="802"/>
      <c r="F6" s="802"/>
      <c r="G6" s="802"/>
      <c r="H6" s="802"/>
      <c r="I6" s="802"/>
      <c r="J6" s="802"/>
      <c r="K6" s="802"/>
      <c r="L6" s="802"/>
      <c r="M6" s="802"/>
      <c r="N6" s="802"/>
      <c r="O6" s="802"/>
      <c r="P6" s="802"/>
      <c r="Q6" s="802"/>
      <c r="R6" s="802"/>
      <c r="S6" s="802"/>
      <c r="T6" s="802"/>
      <c r="U6" s="802"/>
      <c r="V6" s="802"/>
      <c r="W6" s="802"/>
      <c r="X6" s="802"/>
      <c r="Y6" s="802"/>
      <c r="Z6" s="802"/>
      <c r="AA6" s="802"/>
      <c r="AB6" s="802"/>
      <c r="AC6" s="802"/>
      <c r="AD6" s="802"/>
      <c r="AE6" s="802"/>
      <c r="AF6" s="802"/>
      <c r="AG6" s="802"/>
      <c r="AH6" s="802"/>
      <c r="AI6" s="802"/>
      <c r="AJ6" s="802"/>
      <c r="AK6" s="802"/>
      <c r="AL6" s="802"/>
      <c r="AM6" s="802"/>
      <c r="AN6" s="802"/>
      <c r="AO6" s="802"/>
      <c r="AP6" s="802"/>
      <c r="AQ6" s="802"/>
      <c r="AR6" s="802"/>
      <c r="AS6" s="802"/>
      <c r="AT6" s="802"/>
      <c r="AU6" s="802"/>
      <c r="AV6" s="802"/>
      <c r="AW6" s="802"/>
      <c r="AX6" s="802"/>
      <c r="AY6" s="802"/>
      <c r="AZ6" s="802"/>
      <c r="BA6" s="802"/>
      <c r="BB6" s="802"/>
      <c r="BC6" s="802"/>
      <c r="BD6" s="802"/>
      <c r="BE6" s="802"/>
      <c r="BF6" s="802"/>
      <c r="BG6" s="802"/>
      <c r="BH6" s="802"/>
      <c r="BI6" s="802"/>
      <c r="BJ6" s="802"/>
      <c r="BK6" s="802"/>
      <c r="BL6" s="802"/>
      <c r="BM6" s="802"/>
      <c r="BN6" s="802"/>
      <c r="BO6" s="802"/>
      <c r="BP6" s="802"/>
      <c r="BQ6" s="802"/>
      <c r="BR6" s="802"/>
      <c r="BS6" s="802"/>
      <c r="BT6" s="802"/>
      <c r="BU6" s="802"/>
      <c r="BV6" s="802"/>
      <c r="BW6" s="802"/>
      <c r="BX6" s="802"/>
      <c r="BY6" s="802"/>
      <c r="BZ6" s="802"/>
      <c r="CA6" s="802"/>
      <c r="CB6" s="802"/>
      <c r="CC6" s="803"/>
      <c r="CD6" s="802"/>
    </row>
    <row r="7" spans="2:82" ht="20.100000000000001" customHeight="1">
      <c r="B7" s="801"/>
      <c r="C7" s="802"/>
      <c r="D7" s="802"/>
      <c r="E7" s="802"/>
      <c r="F7" s="802"/>
      <c r="G7" s="802"/>
      <c r="H7" s="802"/>
      <c r="I7" s="802"/>
      <c r="J7" s="802"/>
      <c r="K7" s="802"/>
      <c r="L7" s="802"/>
      <c r="M7" s="802"/>
      <c r="N7" s="802"/>
      <c r="O7" s="802"/>
      <c r="P7" s="802"/>
      <c r="Q7" s="802"/>
      <c r="R7" s="802"/>
      <c r="S7" s="802"/>
      <c r="T7" s="802"/>
      <c r="U7" s="802"/>
      <c r="V7" s="802"/>
      <c r="W7" s="802"/>
      <c r="X7" s="802"/>
      <c r="Y7" s="802"/>
      <c r="Z7" s="802"/>
      <c r="AA7" s="802"/>
      <c r="AB7" s="802"/>
      <c r="AC7" s="802"/>
      <c r="AD7" s="802"/>
      <c r="AE7" s="802"/>
      <c r="AF7" s="802"/>
      <c r="AG7" s="802"/>
      <c r="AH7" s="802"/>
      <c r="AI7" s="802"/>
      <c r="AJ7" s="802"/>
      <c r="AK7" s="802"/>
      <c r="AL7" s="802"/>
      <c r="AM7" s="802"/>
      <c r="AN7" s="802"/>
      <c r="AO7" s="802"/>
      <c r="AP7" s="802"/>
      <c r="AQ7" s="802"/>
      <c r="AR7" s="802"/>
      <c r="AS7" s="802"/>
      <c r="AT7" s="802"/>
      <c r="AU7" s="802"/>
      <c r="AV7" s="802"/>
      <c r="AW7" s="802"/>
      <c r="AX7" s="802"/>
      <c r="AY7" s="802"/>
      <c r="AZ7" s="802"/>
      <c r="BA7" s="802"/>
      <c r="BB7" s="802"/>
      <c r="BC7" s="802"/>
      <c r="BD7" s="802"/>
      <c r="BE7" s="802"/>
      <c r="BF7" s="802"/>
      <c r="BG7" s="802"/>
      <c r="BH7" s="802"/>
      <c r="BI7" s="802"/>
      <c r="BJ7" s="802"/>
      <c r="BK7" s="802"/>
      <c r="BL7" s="802"/>
      <c r="BM7" s="802"/>
      <c r="BN7" s="802"/>
      <c r="BO7" s="802"/>
      <c r="BP7" s="802"/>
      <c r="BQ7" s="802"/>
      <c r="BR7" s="802"/>
      <c r="BS7" s="802"/>
      <c r="BT7" s="802"/>
      <c r="BU7" s="802"/>
      <c r="BV7" s="802"/>
      <c r="BW7" s="802"/>
      <c r="BX7" s="802"/>
      <c r="BY7" s="802"/>
      <c r="BZ7" s="802"/>
      <c r="CA7" s="802"/>
      <c r="CB7" s="802"/>
      <c r="CC7" s="803"/>
      <c r="CD7" s="802"/>
    </row>
    <row r="8" spans="2:82" ht="30" customHeight="1">
      <c r="B8" s="804"/>
      <c r="C8" s="864" t="s">
        <v>400</v>
      </c>
      <c r="D8" s="839" t="s">
        <v>2552</v>
      </c>
      <c r="E8" s="890"/>
      <c r="F8" s="863"/>
      <c r="G8" s="863"/>
      <c r="H8" s="863"/>
      <c r="I8" s="863"/>
      <c r="J8" s="863"/>
      <c r="K8" s="863"/>
      <c r="L8" s="863"/>
      <c r="M8" s="863"/>
      <c r="N8" s="863"/>
      <c r="O8" s="863"/>
      <c r="P8" s="863"/>
      <c r="Q8" s="863"/>
      <c r="R8" s="863"/>
      <c r="S8" s="863"/>
      <c r="T8" s="863"/>
      <c r="U8" s="863"/>
      <c r="V8" s="863"/>
      <c r="W8" s="863"/>
      <c r="X8" s="863"/>
      <c r="Y8" s="863"/>
      <c r="Z8" s="863"/>
      <c r="AA8" s="863"/>
      <c r="AB8" s="863"/>
      <c r="AC8" s="863"/>
      <c r="AD8" s="863"/>
      <c r="AE8" s="863"/>
      <c r="AF8" s="863"/>
      <c r="AG8" s="863"/>
      <c r="AH8" s="863"/>
      <c r="AI8" s="863"/>
      <c r="AJ8" s="863"/>
      <c r="AK8" s="863"/>
      <c r="AL8" s="863"/>
      <c r="AM8" s="863"/>
      <c r="AN8" s="863"/>
      <c r="AO8" s="863"/>
      <c r="AP8" s="863"/>
      <c r="AQ8" s="863"/>
      <c r="AR8" s="863"/>
      <c r="AS8" s="863"/>
      <c r="AT8" s="863"/>
      <c r="AU8" s="863"/>
      <c r="AV8" s="863"/>
      <c r="AW8" s="863"/>
      <c r="AX8" s="863"/>
      <c r="AY8" s="863"/>
      <c r="AZ8" s="863"/>
      <c r="BA8" s="863"/>
      <c r="BB8" s="863"/>
      <c r="BC8" s="863"/>
      <c r="BD8" s="863"/>
      <c r="BE8" s="863"/>
      <c r="BF8" s="863"/>
      <c r="BG8" s="863"/>
      <c r="BH8" s="863"/>
      <c r="BI8" s="863"/>
      <c r="BJ8" s="863"/>
      <c r="BK8" s="863"/>
      <c r="BL8" s="863"/>
      <c r="BM8" s="863"/>
      <c r="BN8" s="863"/>
      <c r="BO8" s="863"/>
      <c r="BP8" s="863"/>
      <c r="BQ8" s="863"/>
      <c r="BR8" s="863"/>
      <c r="BS8" s="863"/>
      <c r="BT8" s="863"/>
      <c r="BU8" s="863"/>
      <c r="BV8" s="863"/>
      <c r="CC8" s="806"/>
    </row>
    <row r="9" spans="2:82" ht="30" customHeight="1">
      <c r="B9" s="804"/>
      <c r="C9" s="823"/>
      <c r="D9" s="839" t="s">
        <v>2553</v>
      </c>
      <c r="E9" s="797"/>
      <c r="F9" s="823"/>
      <c r="G9" s="823"/>
      <c r="H9" s="823"/>
      <c r="I9" s="823"/>
      <c r="J9" s="823"/>
      <c r="K9" s="823"/>
      <c r="L9" s="823"/>
      <c r="M9" s="823"/>
      <c r="N9" s="823"/>
      <c r="O9" s="823"/>
      <c r="P9" s="823"/>
      <c r="Q9" s="823"/>
      <c r="R9" s="823"/>
      <c r="S9" s="823"/>
      <c r="T9" s="823"/>
      <c r="U9" s="823"/>
      <c r="V9" s="823"/>
      <c r="W9" s="823"/>
      <c r="X9" s="823"/>
      <c r="Y9" s="823"/>
      <c r="Z9" s="823"/>
      <c r="AA9" s="823"/>
      <c r="AB9" s="823"/>
      <c r="AC9" s="823"/>
      <c r="AD9" s="823"/>
      <c r="AE9" s="823"/>
      <c r="AF9" s="823"/>
      <c r="AG9" s="823"/>
      <c r="AH9" s="823"/>
      <c r="AI9" s="823"/>
      <c r="AJ9" s="823"/>
      <c r="AK9" s="823"/>
      <c r="AL9" s="823"/>
      <c r="AM9" s="823"/>
      <c r="AN9" s="823"/>
      <c r="AO9" s="823"/>
      <c r="AP9" s="823"/>
      <c r="AQ9" s="823"/>
      <c r="AR9" s="823"/>
      <c r="AS9" s="823"/>
      <c r="AT9" s="823"/>
      <c r="AU9" s="823"/>
      <c r="AV9" s="823"/>
      <c r="AW9" s="823"/>
      <c r="AX9" s="823"/>
      <c r="AY9" s="823"/>
      <c r="AZ9" s="823"/>
      <c r="BA9" s="823"/>
      <c r="BB9" s="823"/>
      <c r="BC9" s="823"/>
      <c r="BD9" s="823"/>
      <c r="BE9" s="823"/>
      <c r="BF9" s="823"/>
      <c r="BG9" s="823"/>
      <c r="BH9" s="823"/>
      <c r="BI9" s="823"/>
      <c r="BJ9" s="823"/>
      <c r="BK9" s="823"/>
      <c r="BL9" s="823"/>
      <c r="BM9" s="823"/>
      <c r="BN9" s="823"/>
      <c r="BO9" s="823"/>
      <c r="BP9" s="823"/>
      <c r="BQ9" s="823"/>
      <c r="BR9" s="823"/>
      <c r="BS9" s="839"/>
      <c r="BT9" s="823"/>
      <c r="BU9" s="823"/>
      <c r="BV9" s="823"/>
      <c r="CC9" s="806"/>
    </row>
    <row r="10" spans="2:82" ht="30" customHeight="1">
      <c r="B10" s="804"/>
      <c r="C10" s="832"/>
      <c r="D10" s="891" t="s">
        <v>2172</v>
      </c>
      <c r="E10" s="797"/>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c r="AE10" s="823"/>
      <c r="AF10" s="823"/>
      <c r="AG10" s="823"/>
      <c r="AH10" s="823"/>
      <c r="AI10" s="823"/>
      <c r="AJ10" s="823"/>
      <c r="AK10" s="823"/>
      <c r="AL10" s="823"/>
      <c r="AM10" s="823"/>
      <c r="AN10" s="823"/>
      <c r="AO10" s="823"/>
      <c r="AP10" s="823"/>
      <c r="AQ10" s="823"/>
      <c r="AR10" s="823"/>
      <c r="AS10" s="823"/>
      <c r="AT10" s="823"/>
      <c r="AU10" s="823"/>
      <c r="AV10" s="823"/>
      <c r="AW10" s="823"/>
      <c r="AX10" s="823"/>
      <c r="AY10" s="823"/>
      <c r="AZ10" s="823"/>
      <c r="BA10" s="823"/>
      <c r="BB10" s="823"/>
      <c r="BC10" s="823"/>
      <c r="BD10" s="823"/>
      <c r="BE10" s="823"/>
      <c r="BF10" s="823"/>
      <c r="BG10" s="823"/>
      <c r="BH10" s="823"/>
      <c r="BI10" s="823"/>
      <c r="BJ10" s="823"/>
      <c r="BK10" s="823"/>
      <c r="BL10" s="823"/>
      <c r="BM10" s="823"/>
      <c r="BN10" s="823"/>
      <c r="BO10" s="823"/>
      <c r="BP10" s="823"/>
      <c r="BQ10" s="823"/>
      <c r="BR10" s="823"/>
      <c r="BS10" s="823"/>
      <c r="BT10" s="823"/>
      <c r="BU10" s="823"/>
      <c r="BV10" s="823"/>
      <c r="BW10" s="2650"/>
      <c r="BX10" s="2650"/>
      <c r="BY10" s="2650"/>
      <c r="BZ10" s="2650"/>
      <c r="CA10" s="2650"/>
      <c r="CB10" s="2650"/>
      <c r="CC10" s="806"/>
    </row>
    <row r="11" spans="2:82" ht="16.2" customHeight="1">
      <c r="B11" s="804"/>
      <c r="C11" s="823"/>
      <c r="D11" s="832"/>
      <c r="E11" s="797"/>
      <c r="F11" s="823"/>
      <c r="G11" s="823"/>
      <c r="H11" s="823"/>
      <c r="I11" s="823"/>
      <c r="J11" s="823"/>
      <c r="K11" s="823"/>
      <c r="L11" s="823"/>
      <c r="M11" s="823"/>
      <c r="N11" s="823"/>
      <c r="O11" s="823"/>
      <c r="P11" s="823"/>
      <c r="Q11" s="823"/>
      <c r="R11" s="823"/>
      <c r="S11" s="823"/>
      <c r="T11" s="823"/>
      <c r="U11" s="823"/>
      <c r="V11" s="823"/>
      <c r="W11" s="823"/>
      <c r="X11" s="823"/>
      <c r="Y11" s="823"/>
      <c r="Z11" s="823"/>
      <c r="AA11" s="823"/>
      <c r="AB11" s="823"/>
      <c r="AC11" s="823"/>
      <c r="AD11" s="823"/>
      <c r="AE11" s="823"/>
      <c r="AF11" s="823"/>
      <c r="AG11" s="823"/>
      <c r="AH11" s="823"/>
      <c r="AI11" s="823"/>
      <c r="AJ11" s="823"/>
      <c r="AK11" s="823"/>
      <c r="AL11" s="823"/>
      <c r="AM11" s="823"/>
      <c r="AN11" s="823"/>
      <c r="AO11" s="823"/>
      <c r="AP11" s="823"/>
      <c r="AQ11" s="823"/>
      <c r="AR11" s="823"/>
      <c r="AS11" s="823"/>
      <c r="AT11" s="823"/>
      <c r="AU11" s="823"/>
      <c r="AV11" s="823"/>
      <c r="AW11" s="823"/>
      <c r="AX11" s="823"/>
      <c r="AY11" s="823"/>
      <c r="AZ11" s="823"/>
      <c r="BA11" s="823"/>
      <c r="BB11" s="823"/>
      <c r="BC11" s="823"/>
      <c r="BD11" s="823"/>
      <c r="BE11" s="823"/>
      <c r="BF11" s="823"/>
      <c r="BG11" s="823"/>
      <c r="BH11" s="823"/>
      <c r="BI11" s="823"/>
      <c r="BJ11" s="823"/>
      <c r="BK11" s="823"/>
      <c r="BL11" s="823"/>
      <c r="BM11" s="823"/>
      <c r="BN11" s="823"/>
      <c r="BO11" s="823"/>
      <c r="BP11" s="823"/>
      <c r="BQ11" s="823"/>
      <c r="BR11" s="823"/>
      <c r="BS11" s="823"/>
      <c r="BT11" s="823"/>
      <c r="BU11" s="823"/>
      <c r="BV11" s="823"/>
      <c r="BW11" s="838"/>
      <c r="BX11" s="838"/>
      <c r="BY11" s="838"/>
      <c r="BZ11" s="838"/>
      <c r="CA11" s="838"/>
      <c r="CB11" s="838"/>
      <c r="CC11" s="806"/>
    </row>
    <row r="12" spans="2:82" ht="30" customHeight="1">
      <c r="B12" s="804"/>
      <c r="C12" s="822"/>
      <c r="D12" s="839" t="s">
        <v>19</v>
      </c>
      <c r="E12" s="839"/>
      <c r="F12" s="839"/>
      <c r="G12" s="839"/>
      <c r="H12" s="839"/>
      <c r="I12" s="839"/>
      <c r="J12" s="839"/>
      <c r="K12" s="839"/>
      <c r="L12" s="839"/>
      <c r="M12" s="839"/>
      <c r="N12" s="839"/>
      <c r="O12" s="839"/>
      <c r="P12" s="839"/>
      <c r="Q12" s="839"/>
      <c r="R12" s="839"/>
      <c r="S12" s="839"/>
      <c r="T12" s="839"/>
      <c r="U12" s="839"/>
      <c r="V12" s="839"/>
      <c r="W12" s="839"/>
      <c r="X12" s="839"/>
      <c r="Y12" s="839"/>
      <c r="Z12" s="839"/>
      <c r="AA12" s="839"/>
      <c r="AB12" s="839"/>
      <c r="AC12" s="839"/>
      <c r="AD12" s="839"/>
      <c r="AE12" s="839"/>
      <c r="AF12" s="839"/>
      <c r="AG12" s="839"/>
      <c r="AH12" s="839"/>
      <c r="AI12" s="839"/>
      <c r="AJ12" s="839"/>
      <c r="AK12" s="839"/>
      <c r="AL12" s="822"/>
      <c r="AM12" s="822"/>
      <c r="AN12" s="822"/>
      <c r="AO12" s="822"/>
      <c r="AP12" s="822"/>
      <c r="AQ12" s="822"/>
      <c r="AR12" s="822"/>
      <c r="AS12" s="822"/>
      <c r="AT12" s="822"/>
      <c r="AU12" s="822"/>
      <c r="AV12" s="822"/>
      <c r="AW12" s="822"/>
      <c r="AX12" s="822"/>
      <c r="AY12" s="822"/>
      <c r="AZ12" s="822"/>
      <c r="BA12" s="822"/>
      <c r="BB12" s="822"/>
      <c r="BC12" s="822"/>
      <c r="BD12" s="822"/>
      <c r="BE12" s="822"/>
      <c r="BF12" s="822"/>
      <c r="BG12" s="822"/>
      <c r="BH12" s="822"/>
      <c r="BI12" s="822"/>
      <c r="BJ12" s="822"/>
      <c r="BK12" s="822"/>
      <c r="BL12" s="822"/>
      <c r="BM12" s="822"/>
      <c r="BN12" s="822"/>
      <c r="BO12" s="822"/>
      <c r="BP12" s="822"/>
      <c r="BQ12" s="822"/>
      <c r="BR12" s="822"/>
      <c r="BS12" s="822"/>
      <c r="BT12" s="822"/>
      <c r="BU12" s="822"/>
      <c r="BV12" s="822"/>
      <c r="BW12" s="838"/>
      <c r="BX12" s="838"/>
      <c r="BY12" s="838"/>
      <c r="BZ12" s="838"/>
      <c r="CA12" s="838"/>
      <c r="CB12" s="838"/>
      <c r="CC12" s="806"/>
    </row>
    <row r="13" spans="2:82" ht="30" customHeight="1">
      <c r="B13" s="804"/>
      <c r="C13" s="823"/>
      <c r="D13" s="2731" t="s">
        <v>20</v>
      </c>
      <c r="E13" s="2731"/>
      <c r="F13" s="2731"/>
      <c r="G13" s="2731"/>
      <c r="H13" s="2731"/>
      <c r="I13" s="2731"/>
      <c r="J13" s="2731"/>
      <c r="K13" s="2731"/>
      <c r="L13" s="2731"/>
      <c r="M13" s="2731"/>
      <c r="N13" s="2731"/>
      <c r="O13" s="2731"/>
      <c r="P13" s="2731"/>
      <c r="Q13" s="2731"/>
      <c r="R13" s="2731"/>
      <c r="S13" s="2731"/>
      <c r="T13" s="2731"/>
      <c r="U13" s="2731"/>
      <c r="V13" s="2731"/>
      <c r="W13" s="2731"/>
      <c r="X13" s="2731"/>
      <c r="Y13" s="2731"/>
      <c r="Z13" s="2731"/>
      <c r="AA13" s="2731"/>
      <c r="AB13" s="2731"/>
      <c r="AC13" s="823"/>
      <c r="AD13" s="823"/>
      <c r="AE13" s="823"/>
      <c r="AF13" s="823"/>
      <c r="AG13" s="823"/>
      <c r="AH13" s="823"/>
      <c r="AI13" s="823"/>
      <c r="AJ13" s="823"/>
      <c r="AK13" s="823"/>
      <c r="AL13" s="823"/>
      <c r="AM13" s="823"/>
      <c r="AN13" s="823"/>
      <c r="AO13" s="823"/>
      <c r="AP13" s="823"/>
      <c r="AQ13" s="823"/>
      <c r="AR13" s="823"/>
      <c r="AS13" s="823"/>
      <c r="AT13" s="823"/>
      <c r="AU13" s="823"/>
      <c r="AV13" s="823"/>
      <c r="AW13" s="823"/>
      <c r="AX13" s="823"/>
      <c r="AY13" s="823"/>
      <c r="AZ13" s="823"/>
      <c r="BA13" s="823"/>
      <c r="BB13" s="823"/>
      <c r="BC13" s="622"/>
      <c r="BD13" s="823"/>
      <c r="BE13" s="823"/>
      <c r="BF13" s="823"/>
      <c r="BG13" s="823"/>
      <c r="BH13" s="823"/>
      <c r="BI13" s="823"/>
      <c r="BJ13" s="823"/>
      <c r="BK13" s="823"/>
      <c r="BL13" s="823"/>
      <c r="BM13" s="823"/>
      <c r="BN13" s="823"/>
      <c r="BO13" s="823"/>
      <c r="BP13" s="823"/>
      <c r="BQ13" s="823"/>
      <c r="BR13" s="823"/>
      <c r="BS13" s="823"/>
      <c r="BT13" s="823"/>
      <c r="BU13" s="823"/>
      <c r="BV13" s="823"/>
      <c r="BW13" s="838"/>
      <c r="BX13" s="838"/>
      <c r="BY13" s="838"/>
      <c r="BZ13" s="838"/>
      <c r="CA13" s="838"/>
      <c r="CB13" s="838"/>
      <c r="CC13" s="806"/>
    </row>
    <row r="14" spans="2:82" ht="16.2" customHeight="1">
      <c r="B14" s="804"/>
      <c r="C14" s="823"/>
      <c r="D14" s="823"/>
      <c r="E14" s="823"/>
      <c r="F14" s="823"/>
      <c r="G14" s="823"/>
      <c r="H14" s="823"/>
      <c r="I14" s="823"/>
      <c r="J14" s="823"/>
      <c r="K14" s="823"/>
      <c r="L14" s="823"/>
      <c r="M14" s="823"/>
      <c r="N14" s="823"/>
      <c r="O14" s="823"/>
      <c r="P14" s="823"/>
      <c r="Q14" s="823"/>
      <c r="R14" s="823"/>
      <c r="S14" s="823"/>
      <c r="T14" s="823"/>
      <c r="U14" s="823"/>
      <c r="V14" s="823"/>
      <c r="W14" s="823"/>
      <c r="X14" s="823"/>
      <c r="Y14" s="823"/>
      <c r="Z14" s="823"/>
      <c r="AA14" s="823"/>
      <c r="AB14" s="823"/>
      <c r="AC14" s="823"/>
      <c r="AD14" s="823"/>
      <c r="AE14" s="823"/>
      <c r="AF14" s="823"/>
      <c r="AG14" s="823"/>
      <c r="AH14" s="823"/>
      <c r="AI14" s="823"/>
      <c r="AJ14" s="823"/>
      <c r="AK14" s="823"/>
      <c r="AL14" s="823"/>
      <c r="AM14" s="823"/>
      <c r="AN14" s="823"/>
      <c r="AO14" s="823"/>
      <c r="AP14" s="823"/>
      <c r="AQ14" s="823"/>
      <c r="AR14" s="823"/>
      <c r="AS14" s="823"/>
      <c r="AT14" s="823"/>
      <c r="AU14" s="823"/>
      <c r="AV14" s="823"/>
      <c r="AW14" s="823"/>
      <c r="AX14" s="823"/>
      <c r="AY14" s="823"/>
      <c r="AZ14" s="823"/>
      <c r="BA14" s="823"/>
      <c r="BB14" s="823"/>
      <c r="BC14" s="622"/>
      <c r="BD14" s="823"/>
      <c r="BE14" s="823"/>
      <c r="BF14" s="823"/>
      <c r="BG14" s="823"/>
      <c r="BH14" s="823"/>
      <c r="BI14" s="823"/>
      <c r="BJ14" s="823"/>
      <c r="BK14" s="823"/>
      <c r="BL14" s="823"/>
      <c r="BM14" s="823"/>
      <c r="BN14" s="823"/>
      <c r="BO14" s="823"/>
      <c r="BP14" s="823"/>
      <c r="BQ14" s="823"/>
      <c r="BR14" s="823"/>
      <c r="BS14" s="823"/>
      <c r="BT14" s="823"/>
      <c r="BU14" s="823"/>
      <c r="BV14" s="823"/>
      <c r="CC14" s="806"/>
    </row>
    <row r="15" spans="2:82" ht="30" customHeight="1">
      <c r="B15" s="804"/>
      <c r="C15" s="822"/>
      <c r="D15" s="822"/>
      <c r="E15" s="822"/>
      <c r="F15" s="2732" t="s">
        <v>377</v>
      </c>
      <c r="G15" s="2732"/>
      <c r="H15" s="2732"/>
      <c r="I15" s="2732"/>
      <c r="J15" s="822"/>
      <c r="K15" s="822"/>
      <c r="L15" s="822"/>
      <c r="M15" s="822"/>
      <c r="N15" s="822"/>
      <c r="O15" s="822"/>
      <c r="P15" s="836"/>
      <c r="Q15" s="822"/>
      <c r="R15" s="822"/>
      <c r="S15" s="822"/>
      <c r="T15" s="822"/>
      <c r="U15" s="822"/>
      <c r="V15" s="822"/>
      <c r="W15" s="822"/>
      <c r="X15" s="822"/>
      <c r="Y15" s="822"/>
      <c r="Z15" s="822"/>
      <c r="AA15" s="822"/>
      <c r="AB15" s="822"/>
      <c r="AC15" s="822"/>
      <c r="AD15" s="822"/>
      <c r="AE15" s="822"/>
      <c r="AF15" s="822"/>
      <c r="AG15" s="822"/>
      <c r="AH15" s="822"/>
      <c r="AI15" s="822"/>
      <c r="AJ15" s="822"/>
      <c r="AK15" s="822"/>
      <c r="AL15" s="822"/>
      <c r="AM15" s="822"/>
      <c r="AN15" s="822"/>
      <c r="AO15" s="822"/>
      <c r="AP15" s="822"/>
      <c r="AQ15" s="822"/>
      <c r="AR15" s="822"/>
      <c r="AS15" s="822"/>
      <c r="AT15" s="822"/>
      <c r="AU15" s="822"/>
      <c r="AV15" s="822"/>
      <c r="AW15" s="822"/>
      <c r="AX15" s="822"/>
      <c r="AY15" s="822"/>
      <c r="AZ15" s="822"/>
      <c r="BA15" s="822"/>
      <c r="BB15" s="822"/>
      <c r="BC15" s="822"/>
      <c r="BD15" s="822"/>
      <c r="BE15" s="822"/>
      <c r="BF15" s="822"/>
      <c r="BG15" s="822"/>
      <c r="BH15" s="822"/>
      <c r="BI15" s="822"/>
      <c r="BJ15" s="822"/>
      <c r="BK15" s="822"/>
      <c r="BL15" s="822"/>
      <c r="BM15" s="822"/>
      <c r="BN15" s="822"/>
      <c r="BO15" s="822"/>
      <c r="BP15" s="822"/>
      <c r="BQ15" s="822"/>
      <c r="BR15" s="822"/>
      <c r="BS15" s="822"/>
      <c r="BT15" s="822"/>
      <c r="BU15" s="822"/>
      <c r="BV15" s="822"/>
      <c r="CC15" s="806"/>
    </row>
    <row r="16" spans="2:82" ht="30" customHeight="1">
      <c r="B16" s="809"/>
      <c r="C16" s="864"/>
      <c r="D16" s="839"/>
      <c r="E16" s="2733" t="s">
        <v>21</v>
      </c>
      <c r="F16" s="823"/>
      <c r="G16" s="2618"/>
      <c r="H16" s="2619"/>
      <c r="I16" s="2620"/>
      <c r="J16" s="823"/>
      <c r="K16" s="2734" t="s">
        <v>1142</v>
      </c>
      <c r="L16" s="2734"/>
      <c r="M16" s="2734"/>
      <c r="N16" s="2734"/>
      <c r="O16" s="2734"/>
      <c r="P16" s="823"/>
      <c r="Q16" s="823"/>
      <c r="R16" s="2733" t="s">
        <v>22</v>
      </c>
      <c r="S16" s="840"/>
      <c r="T16" s="2618"/>
      <c r="U16" s="2619"/>
      <c r="V16" s="2620"/>
      <c r="W16" s="823"/>
      <c r="X16" s="2734" t="s">
        <v>1143</v>
      </c>
      <c r="Y16" s="2734"/>
      <c r="Z16" s="2734"/>
      <c r="AA16" s="2734"/>
      <c r="AB16" s="2734"/>
      <c r="AC16" s="2734"/>
      <c r="AD16" s="838"/>
      <c r="AE16" s="838"/>
      <c r="AF16" s="838"/>
      <c r="AG16" s="838"/>
      <c r="AH16" s="838"/>
      <c r="AI16" s="838"/>
      <c r="AJ16" s="838"/>
      <c r="AK16" s="838"/>
      <c r="AL16" s="838"/>
      <c r="AM16" s="838"/>
      <c r="AN16" s="838"/>
      <c r="AO16" s="838"/>
      <c r="AP16" s="838"/>
      <c r="AQ16" s="838"/>
      <c r="AR16" s="838"/>
      <c r="AS16" s="838"/>
      <c r="AT16" s="838"/>
      <c r="AU16" s="838"/>
      <c r="AV16" s="838"/>
      <c r="AW16" s="838"/>
      <c r="AX16" s="838"/>
      <c r="AY16" s="838"/>
      <c r="AZ16" s="838"/>
      <c r="BA16" s="838"/>
      <c r="BB16" s="838"/>
      <c r="BC16" s="838"/>
      <c r="BD16" s="838"/>
      <c r="BE16" s="838"/>
      <c r="BF16" s="838"/>
      <c r="BG16" s="838"/>
      <c r="BH16" s="838"/>
      <c r="BI16" s="838"/>
      <c r="BJ16" s="822"/>
      <c r="BK16" s="822"/>
      <c r="BL16" s="822"/>
      <c r="BM16" s="822"/>
      <c r="BN16" s="822"/>
      <c r="BO16" s="822"/>
      <c r="BP16" s="822"/>
      <c r="BQ16" s="822"/>
      <c r="BR16" s="822"/>
      <c r="BS16" s="822"/>
      <c r="BT16" s="822"/>
      <c r="BU16" s="822"/>
      <c r="BV16" s="822"/>
      <c r="CC16" s="806"/>
    </row>
    <row r="17" spans="2:93" ht="30" customHeight="1">
      <c r="B17" s="809"/>
      <c r="C17" s="822"/>
      <c r="D17" s="832"/>
      <c r="E17" s="2733"/>
      <c r="F17" s="823"/>
      <c r="G17" s="2621"/>
      <c r="H17" s="2622"/>
      <c r="I17" s="2623"/>
      <c r="J17" s="823"/>
      <c r="K17" s="2734"/>
      <c r="L17" s="2734"/>
      <c r="M17" s="2734"/>
      <c r="N17" s="2734"/>
      <c r="O17" s="2734"/>
      <c r="P17" s="823"/>
      <c r="Q17" s="823"/>
      <c r="R17" s="2733"/>
      <c r="S17" s="840"/>
      <c r="T17" s="2621"/>
      <c r="U17" s="2622"/>
      <c r="V17" s="2623"/>
      <c r="W17" s="823"/>
      <c r="X17" s="2734"/>
      <c r="Y17" s="2734"/>
      <c r="Z17" s="2734"/>
      <c r="AA17" s="2734"/>
      <c r="AB17" s="2734"/>
      <c r="AC17" s="2734"/>
      <c r="AD17" s="838"/>
      <c r="AE17" s="838"/>
      <c r="AF17" s="838"/>
      <c r="AG17" s="838"/>
      <c r="AH17" s="838"/>
      <c r="AI17" s="838"/>
      <c r="AJ17" s="838"/>
      <c r="AK17" s="838"/>
      <c r="AL17" s="838"/>
      <c r="AM17" s="838"/>
      <c r="AN17" s="838"/>
      <c r="AO17" s="838"/>
      <c r="AP17" s="838"/>
      <c r="AQ17" s="838"/>
      <c r="AR17" s="838"/>
      <c r="AS17" s="838"/>
      <c r="AT17" s="838"/>
      <c r="AU17" s="838"/>
      <c r="AV17" s="838"/>
      <c r="AW17" s="838"/>
      <c r="AX17" s="838"/>
      <c r="AY17" s="838"/>
      <c r="AZ17" s="838"/>
      <c r="BA17" s="838"/>
      <c r="BB17" s="838"/>
      <c r="BC17" s="838"/>
      <c r="BD17" s="822"/>
      <c r="BE17" s="822"/>
      <c r="BF17" s="835"/>
      <c r="BG17" s="835"/>
      <c r="BH17" s="835"/>
      <c r="BI17" s="835"/>
      <c r="BJ17" s="822"/>
      <c r="BK17" s="822"/>
      <c r="BL17" s="822"/>
      <c r="BM17" s="822"/>
      <c r="BN17" s="822"/>
      <c r="BO17" s="822"/>
      <c r="BP17" s="822"/>
      <c r="BQ17" s="822"/>
      <c r="BR17" s="822"/>
      <c r="BS17" s="822"/>
      <c r="BT17" s="822"/>
      <c r="BU17" s="822"/>
      <c r="BV17" s="822"/>
      <c r="BW17" s="2650"/>
      <c r="BX17" s="2650"/>
      <c r="BY17" s="2650"/>
      <c r="BZ17" s="2650"/>
      <c r="CA17" s="2650"/>
      <c r="CB17" s="2650"/>
      <c r="CC17" s="806"/>
    </row>
    <row r="18" spans="2:93" ht="16.2" customHeight="1">
      <c r="B18" s="900"/>
      <c r="C18" s="901"/>
      <c r="D18" s="901"/>
      <c r="E18" s="901"/>
      <c r="F18" s="901"/>
      <c r="G18" s="901"/>
      <c r="H18" s="901"/>
      <c r="I18" s="901"/>
      <c r="J18" s="901"/>
      <c r="K18" s="901"/>
      <c r="L18" s="901"/>
      <c r="M18" s="901"/>
      <c r="N18" s="901"/>
      <c r="O18" s="901"/>
      <c r="P18" s="901"/>
      <c r="Q18" s="901"/>
      <c r="R18" s="901"/>
      <c r="S18" s="901"/>
      <c r="T18" s="901"/>
      <c r="U18" s="901"/>
      <c r="V18" s="901"/>
      <c r="W18" s="901"/>
      <c r="X18" s="901"/>
      <c r="Y18" s="901"/>
      <c r="Z18" s="901"/>
      <c r="AA18" s="901"/>
      <c r="AB18" s="901"/>
      <c r="AC18" s="901"/>
      <c r="AD18" s="901"/>
      <c r="AE18" s="901"/>
      <c r="AF18" s="901"/>
      <c r="AG18" s="901"/>
      <c r="AH18" s="901"/>
      <c r="AI18" s="901"/>
      <c r="AJ18" s="901"/>
      <c r="AK18" s="901"/>
      <c r="AL18" s="901"/>
      <c r="AM18" s="901"/>
      <c r="AN18" s="901"/>
      <c r="AO18" s="901"/>
      <c r="AP18" s="901"/>
      <c r="AQ18" s="901"/>
      <c r="AR18" s="901"/>
      <c r="AS18" s="901"/>
      <c r="AT18" s="901"/>
      <c r="AU18" s="901"/>
      <c r="AV18" s="901"/>
      <c r="AW18" s="901"/>
      <c r="AX18" s="901"/>
      <c r="AY18" s="901"/>
      <c r="AZ18" s="901"/>
      <c r="BA18" s="901"/>
      <c r="BB18" s="901"/>
      <c r="BC18" s="901"/>
      <c r="BD18" s="901"/>
      <c r="BE18" s="901"/>
      <c r="BF18" s="901"/>
      <c r="BG18" s="901"/>
      <c r="BH18" s="901"/>
      <c r="BI18" s="901"/>
      <c r="BJ18" s="901"/>
      <c r="BK18" s="901"/>
      <c r="BL18" s="901"/>
      <c r="BM18" s="901"/>
      <c r="BN18" s="901"/>
      <c r="BO18" s="901"/>
      <c r="BP18" s="901"/>
      <c r="BQ18" s="901"/>
      <c r="BR18" s="901"/>
      <c r="BS18" s="901"/>
      <c r="BT18" s="901"/>
      <c r="BU18" s="901"/>
      <c r="BV18" s="901"/>
      <c r="BW18" s="902"/>
      <c r="BX18" s="902"/>
      <c r="BY18" s="902"/>
      <c r="BZ18" s="902"/>
      <c r="CA18" s="902"/>
      <c r="CB18" s="902"/>
      <c r="CC18" s="903"/>
      <c r="CK18" s="191"/>
    </row>
    <row r="19" spans="2:93" ht="16.2" customHeight="1">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2"/>
      <c r="AI19" s="1542"/>
      <c r="AJ19" s="1542"/>
      <c r="AK19" s="1542"/>
      <c r="AL19" s="1542"/>
      <c r="AM19" s="1542"/>
      <c r="AN19" s="1542"/>
      <c r="AO19" s="1542"/>
      <c r="AP19" s="1542"/>
      <c r="AQ19" s="1542"/>
      <c r="AR19" s="1542"/>
      <c r="AS19" s="1542"/>
      <c r="AT19" s="1542"/>
      <c r="AU19" s="1542"/>
      <c r="AV19" s="1542"/>
      <c r="AW19" s="1542"/>
      <c r="AX19" s="1542"/>
      <c r="AY19" s="1542"/>
      <c r="AZ19" s="1542"/>
      <c r="BA19" s="1542"/>
      <c r="BB19" s="1542"/>
      <c r="BC19" s="1542"/>
      <c r="BD19" s="1542"/>
      <c r="BE19" s="1542"/>
      <c r="BF19" s="1542"/>
      <c r="BG19" s="1542"/>
      <c r="BH19" s="1542"/>
      <c r="BI19" s="1542"/>
      <c r="BJ19" s="1542"/>
      <c r="BK19" s="1542"/>
      <c r="BL19" s="1542"/>
      <c r="BM19" s="1542"/>
      <c r="BN19" s="1542"/>
      <c r="BO19" s="1542"/>
      <c r="BP19" s="1542"/>
      <c r="BQ19" s="1542"/>
      <c r="BR19" s="1542"/>
      <c r="BS19" s="1542"/>
      <c r="BT19" s="1542"/>
      <c r="BU19" s="1542"/>
      <c r="BV19" s="1542"/>
      <c r="BW19" s="1565"/>
      <c r="BX19" s="1565"/>
      <c r="BY19" s="1565"/>
      <c r="BZ19" s="1565"/>
      <c r="CA19" s="1565"/>
      <c r="CB19" s="1565"/>
      <c r="CC19" s="1543"/>
      <c r="CK19" s="193"/>
    </row>
    <row r="20" spans="2:93" ht="30" customHeight="1">
      <c r="B20" s="1541"/>
      <c r="C20" s="1925"/>
      <c r="D20" s="1592" t="s">
        <v>205</v>
      </c>
      <c r="E20" s="1542"/>
      <c r="F20" s="1542"/>
      <c r="G20" s="1542"/>
      <c r="H20" s="1542"/>
      <c r="I20" s="1542"/>
      <c r="J20" s="1542"/>
      <c r="K20" s="1542"/>
      <c r="L20" s="1542"/>
      <c r="M20" s="1542"/>
      <c r="N20" s="1542"/>
      <c r="O20" s="1542"/>
      <c r="P20" s="1542"/>
      <c r="Q20" s="1542"/>
      <c r="R20" s="1542"/>
      <c r="S20" s="1542"/>
      <c r="T20" s="1542"/>
      <c r="U20" s="1542"/>
      <c r="V20" s="1542"/>
      <c r="W20" s="1542"/>
      <c r="X20" s="1542"/>
      <c r="Y20" s="1542"/>
      <c r="Z20" s="1542"/>
      <c r="AA20" s="1542"/>
      <c r="AB20" s="1542"/>
      <c r="AC20" s="1542"/>
      <c r="AD20" s="1542"/>
      <c r="AE20" s="1542"/>
      <c r="AF20" s="1542"/>
      <c r="AG20" s="1542"/>
      <c r="AH20" s="1542"/>
      <c r="AI20" s="1542"/>
      <c r="AJ20" s="1542"/>
      <c r="AK20" s="1542"/>
      <c r="AL20" s="1542"/>
      <c r="AM20" s="1542"/>
      <c r="AN20" s="1542"/>
      <c r="AO20" s="1542"/>
      <c r="AP20" s="1542"/>
      <c r="AQ20" s="1542"/>
      <c r="AR20" s="1542"/>
      <c r="AS20" s="1542"/>
      <c r="AT20" s="1542"/>
      <c r="AU20" s="1542"/>
      <c r="AV20" s="1542"/>
      <c r="AW20" s="1542"/>
      <c r="AX20" s="1542"/>
      <c r="AY20" s="1542"/>
      <c r="AZ20" s="1542"/>
      <c r="BA20" s="1542"/>
      <c r="BB20" s="1542"/>
      <c r="BC20" s="1542"/>
      <c r="BD20" s="1542"/>
      <c r="BE20" s="1542"/>
      <c r="BF20" s="1542"/>
      <c r="BG20" s="1542"/>
      <c r="BH20" s="1542"/>
      <c r="BI20" s="1542"/>
      <c r="BJ20" s="1542"/>
      <c r="BK20" s="1542"/>
      <c r="BL20" s="1542"/>
      <c r="BM20" s="1542"/>
      <c r="BN20" s="1542"/>
      <c r="BO20" s="1542"/>
      <c r="BP20" s="1542"/>
      <c r="BQ20" s="1542"/>
      <c r="BR20" s="1542"/>
      <c r="BS20" s="1542"/>
      <c r="BT20" s="1542"/>
      <c r="BU20" s="1542"/>
      <c r="BV20" s="1542"/>
      <c r="BW20" s="1896"/>
      <c r="BX20" s="1896"/>
      <c r="BY20" s="1896"/>
      <c r="BZ20" s="1896"/>
      <c r="CA20" s="1896"/>
      <c r="CB20" s="1896"/>
      <c r="CC20" s="1897"/>
    </row>
    <row r="21" spans="2:93" ht="30" customHeight="1">
      <c r="B21" s="1541"/>
      <c r="C21" s="1542"/>
      <c r="D21" s="1926" t="s">
        <v>206</v>
      </c>
      <c r="E21" s="1542"/>
      <c r="F21" s="1542"/>
      <c r="G21" s="1542"/>
      <c r="H21" s="1542"/>
      <c r="I21" s="1542"/>
      <c r="J21" s="1542"/>
      <c r="K21" s="1542"/>
      <c r="L21" s="1542"/>
      <c r="M21" s="1542"/>
      <c r="N21" s="1542"/>
      <c r="O21" s="1542"/>
      <c r="P21" s="1542"/>
      <c r="Q21" s="1542"/>
      <c r="R21" s="1542"/>
      <c r="S21" s="1542"/>
      <c r="T21" s="1542"/>
      <c r="U21" s="1542"/>
      <c r="V21" s="1542"/>
      <c r="W21" s="1893" t="s">
        <v>2173</v>
      </c>
      <c r="X21" s="1542"/>
      <c r="Y21" s="1542"/>
      <c r="Z21" s="1542"/>
      <c r="AA21" s="1542"/>
      <c r="AB21" s="1542"/>
      <c r="AC21" s="1542"/>
      <c r="AD21" s="1542"/>
      <c r="AE21" s="1542"/>
      <c r="AF21" s="1542"/>
      <c r="AG21" s="1542"/>
      <c r="AH21" s="1927"/>
      <c r="AI21" s="1542"/>
      <c r="AJ21" s="1927" t="s">
        <v>2180</v>
      </c>
      <c r="AK21" s="1542"/>
      <c r="AL21" s="1542"/>
      <c r="AM21" s="1542"/>
      <c r="AN21" s="1542"/>
      <c r="AO21" s="1542"/>
      <c r="AP21" s="1542"/>
      <c r="AQ21" s="1542"/>
      <c r="AR21" s="1893" t="s">
        <v>2182</v>
      </c>
      <c r="AS21" s="1542"/>
      <c r="AT21" s="1542"/>
      <c r="AU21" s="1542"/>
      <c r="AV21" s="1542"/>
      <c r="AW21" s="1542"/>
      <c r="AX21" s="1542"/>
      <c r="AY21" s="1542"/>
      <c r="AZ21" s="1542"/>
      <c r="BA21" s="1542"/>
      <c r="BB21" s="1542"/>
      <c r="BC21" s="1542"/>
      <c r="BD21" s="1542"/>
      <c r="BE21" s="1542"/>
      <c r="BF21" s="1542"/>
      <c r="BG21" s="1542"/>
      <c r="BH21" s="1542"/>
      <c r="BI21" s="1542"/>
      <c r="BJ21" s="1893" t="s">
        <v>2184</v>
      </c>
      <c r="BK21" s="1542"/>
      <c r="BL21" s="1542"/>
      <c r="BM21" s="1542"/>
      <c r="BN21" s="1542"/>
      <c r="BO21" s="1542"/>
      <c r="BP21" s="1542"/>
      <c r="BQ21" s="1542"/>
      <c r="BR21" s="1542"/>
      <c r="BS21" s="1542"/>
      <c r="BT21" s="1542"/>
      <c r="BU21" s="1542"/>
      <c r="BV21" s="1542"/>
      <c r="BW21" s="1542"/>
      <c r="BX21" s="1542"/>
      <c r="BY21" s="1893" t="s">
        <v>2186</v>
      </c>
      <c r="BZ21" s="1565"/>
      <c r="CA21" s="1565"/>
      <c r="CB21" s="1849"/>
      <c r="CC21" s="1543"/>
      <c r="CL21" s="814"/>
    </row>
    <row r="22" spans="2:93" ht="30" customHeight="1">
      <c r="B22" s="1541"/>
      <c r="C22" s="1542"/>
      <c r="D22" s="1926"/>
      <c r="E22" s="2712"/>
      <c r="F22" s="2713"/>
      <c r="G22" s="2713"/>
      <c r="H22" s="2713"/>
      <c r="I22" s="2713"/>
      <c r="J22" s="2713"/>
      <c r="K22" s="1542"/>
      <c r="L22" s="1542"/>
      <c r="M22" s="1542"/>
      <c r="N22" s="1542"/>
      <c r="O22" s="1542"/>
      <c r="P22" s="1542"/>
      <c r="Q22" s="1542"/>
      <c r="R22" s="1542"/>
      <c r="S22" s="1542"/>
      <c r="T22" s="1542"/>
      <c r="U22" s="1542"/>
      <c r="V22" s="1542"/>
      <c r="W22" s="1548" t="s">
        <v>2174</v>
      </c>
      <c r="X22" s="1548"/>
      <c r="Y22" s="1548"/>
      <c r="Z22" s="1548"/>
      <c r="AA22" s="1548"/>
      <c r="AB22" s="1548"/>
      <c r="AC22" s="1548"/>
      <c r="AD22" s="1548"/>
      <c r="AE22" s="1548"/>
      <c r="AF22" s="1548"/>
      <c r="AG22" s="1548"/>
      <c r="AH22" s="1928"/>
      <c r="AI22" s="1548"/>
      <c r="AJ22" s="1928" t="s">
        <v>2181</v>
      </c>
      <c r="AK22" s="1548"/>
      <c r="AL22" s="1548"/>
      <c r="AM22" s="1548"/>
      <c r="AN22" s="1548"/>
      <c r="AO22" s="1548"/>
      <c r="AP22" s="1548"/>
      <c r="AQ22" s="1548"/>
      <c r="AR22" s="1548" t="s">
        <v>2183</v>
      </c>
      <c r="AS22" s="1548"/>
      <c r="AT22" s="1548"/>
      <c r="AU22" s="1548"/>
      <c r="AV22" s="1548"/>
      <c r="AW22" s="1548"/>
      <c r="AX22" s="1548"/>
      <c r="AY22" s="1548"/>
      <c r="AZ22" s="1548"/>
      <c r="BA22" s="1548"/>
      <c r="BB22" s="1548"/>
      <c r="BC22" s="1548"/>
      <c r="BD22" s="1548"/>
      <c r="BE22" s="1548"/>
      <c r="BF22" s="1548"/>
      <c r="BG22" s="1548"/>
      <c r="BH22" s="1548"/>
      <c r="BI22" s="1548"/>
      <c r="BJ22" s="1548" t="s">
        <v>2185</v>
      </c>
      <c r="BK22" s="1548"/>
      <c r="BL22" s="1548"/>
      <c r="BM22" s="1548"/>
      <c r="BN22" s="1548"/>
      <c r="BO22" s="1548"/>
      <c r="BP22" s="1548"/>
      <c r="BQ22" s="1548"/>
      <c r="BR22" s="1548"/>
      <c r="BS22" s="1548"/>
      <c r="BT22" s="1548"/>
      <c r="BU22" s="1548"/>
      <c r="BV22" s="1548"/>
      <c r="BW22" s="1548"/>
      <c r="BX22" s="1542"/>
      <c r="BY22" s="1548" t="s">
        <v>2186</v>
      </c>
      <c r="BZ22" s="1929"/>
      <c r="CA22" s="1565"/>
      <c r="CB22" s="1849"/>
      <c r="CC22" s="1543"/>
      <c r="CL22" s="814"/>
    </row>
    <row r="23" spans="2:93" ht="30" customHeight="1">
      <c r="B23" s="1541"/>
      <c r="C23" s="1542"/>
      <c r="D23" s="1542"/>
      <c r="E23" s="2713"/>
      <c r="F23" s="2713"/>
      <c r="G23" s="2713"/>
      <c r="H23" s="2713"/>
      <c r="I23" s="2713"/>
      <c r="J23" s="2713"/>
      <c r="K23" s="1542"/>
      <c r="L23" s="1542"/>
      <c r="M23" s="1542"/>
      <c r="N23" s="1542"/>
      <c r="O23" s="1542"/>
      <c r="P23" s="1542"/>
      <c r="Q23" s="1542"/>
      <c r="R23" s="1542"/>
      <c r="S23" s="1542"/>
      <c r="T23" s="1542"/>
      <c r="U23" s="1542"/>
      <c r="V23" s="1542"/>
      <c r="W23" s="1542"/>
      <c r="X23" s="1542"/>
      <c r="Y23" s="1542"/>
      <c r="Z23" s="1542"/>
      <c r="AA23" s="1930" t="s">
        <v>2175</v>
      </c>
      <c r="AB23" s="1542"/>
      <c r="AC23" s="1542"/>
      <c r="AD23" s="1542"/>
      <c r="AE23" s="1542"/>
      <c r="AF23" s="1542"/>
      <c r="AG23" s="1542"/>
      <c r="AH23" s="1542"/>
      <c r="AI23" s="1542"/>
      <c r="AJ23" s="1542"/>
      <c r="AK23" s="1542"/>
      <c r="AL23" s="1930" t="s">
        <v>2176</v>
      </c>
      <c r="AM23" s="1542"/>
      <c r="AN23" s="1542"/>
      <c r="AO23" s="1542"/>
      <c r="AP23" s="1542"/>
      <c r="AQ23" s="1542"/>
      <c r="AR23" s="1542"/>
      <c r="AS23" s="1542"/>
      <c r="AT23" s="1542"/>
      <c r="AU23" s="1542"/>
      <c r="AV23" s="1930"/>
      <c r="AW23" s="1930"/>
      <c r="AX23" s="1930" t="s">
        <v>2177</v>
      </c>
      <c r="AY23" s="1542"/>
      <c r="AZ23" s="1542"/>
      <c r="BA23" s="1542"/>
      <c r="BB23" s="1542"/>
      <c r="BC23" s="1542"/>
      <c r="BD23" s="1542"/>
      <c r="BE23" s="1542"/>
      <c r="BF23" s="1542"/>
      <c r="BG23" s="1930"/>
      <c r="BH23" s="1930"/>
      <c r="BI23" s="1930"/>
      <c r="BJ23" s="1542"/>
      <c r="BK23" s="1542"/>
      <c r="BL23" s="1542"/>
      <c r="BM23" s="1542"/>
      <c r="BN23" s="1542"/>
      <c r="BO23" s="1542"/>
      <c r="BP23" s="1542"/>
      <c r="BQ23" s="1542"/>
      <c r="BR23" s="1930"/>
      <c r="BS23" s="1930"/>
      <c r="BT23" s="1930" t="s">
        <v>2178</v>
      </c>
      <c r="BU23" s="1542"/>
      <c r="BV23" s="1542"/>
      <c r="BW23" s="1915"/>
      <c r="BX23" s="1915"/>
      <c r="BY23" s="1915"/>
      <c r="BZ23" s="1565"/>
      <c r="CA23" s="1930" t="s">
        <v>2179</v>
      </c>
      <c r="CB23" s="1849"/>
      <c r="CC23" s="1543"/>
    </row>
    <row r="24" spans="2:93" ht="30" customHeight="1" thickBot="1">
      <c r="B24" s="1541"/>
      <c r="C24" s="1542"/>
      <c r="D24" s="1582" t="s">
        <v>2192</v>
      </c>
      <c r="E24" s="1542"/>
      <c r="F24" s="1558"/>
      <c r="G24" s="1558"/>
      <c r="H24" s="1558"/>
      <c r="I24" s="1542"/>
      <c r="J24" s="1542"/>
      <c r="K24" s="1931"/>
      <c r="L24" s="1931"/>
      <c r="M24" s="1931"/>
      <c r="N24" s="1931"/>
      <c r="O24" s="1931"/>
      <c r="P24" s="1573"/>
      <c r="Q24" s="1931"/>
      <c r="R24" s="1570"/>
      <c r="S24" s="1570"/>
      <c r="T24" s="1542"/>
      <c r="U24" s="1542"/>
      <c r="V24" s="1542"/>
      <c r="W24" s="2725"/>
      <c r="X24" s="2726"/>
      <c r="Y24" s="2726"/>
      <c r="Z24" s="2726"/>
      <c r="AA24" s="2727"/>
      <c r="AB24" s="1570"/>
      <c r="AC24" s="1570"/>
      <c r="AD24" s="1570"/>
      <c r="AE24" s="1570"/>
      <c r="AF24" s="1570"/>
      <c r="AG24" s="1570"/>
      <c r="AH24" s="2725"/>
      <c r="AI24" s="2726"/>
      <c r="AJ24" s="2726"/>
      <c r="AK24" s="2726"/>
      <c r="AL24" s="2727"/>
      <c r="AM24" s="1932"/>
      <c r="AN24" s="1932"/>
      <c r="AO24" s="1932"/>
      <c r="AP24" s="1542"/>
      <c r="AQ24" s="1542"/>
      <c r="AR24" s="2725"/>
      <c r="AS24" s="2726"/>
      <c r="AT24" s="2726"/>
      <c r="AU24" s="2726"/>
      <c r="AV24" s="2726"/>
      <c r="AW24" s="2726"/>
      <c r="AX24" s="2727"/>
      <c r="AY24" s="1542"/>
      <c r="AZ24" s="1542"/>
      <c r="BA24" s="1542"/>
      <c r="BB24" s="1542"/>
      <c r="BC24" s="2725"/>
      <c r="BD24" s="2726"/>
      <c r="BE24" s="2726"/>
      <c r="BF24" s="2726"/>
      <c r="BG24" s="2726"/>
      <c r="BH24" s="2726"/>
      <c r="BI24" s="2727"/>
      <c r="BJ24" s="1542"/>
      <c r="BK24" s="1545"/>
      <c r="BL24" s="1545"/>
      <c r="BM24" s="1542"/>
      <c r="BN24" s="2725"/>
      <c r="BO24" s="2726"/>
      <c r="BP24" s="2726"/>
      <c r="BQ24" s="2726"/>
      <c r="BR24" s="2726"/>
      <c r="BS24" s="2726"/>
      <c r="BT24" s="2727"/>
      <c r="BU24" s="1915"/>
      <c r="BV24" s="1915"/>
      <c r="BW24" s="1915"/>
      <c r="BX24" s="1915"/>
      <c r="BY24" s="2683"/>
      <c r="BZ24" s="2684"/>
      <c r="CA24" s="2685"/>
      <c r="CB24" s="1542"/>
      <c r="CC24" s="1543"/>
    </row>
    <row r="25" spans="2:93" ht="30" customHeight="1">
      <c r="B25" s="1541"/>
      <c r="C25" s="1542"/>
      <c r="D25" s="1548" t="s">
        <v>2193</v>
      </c>
      <c r="E25" s="1542"/>
      <c r="F25" s="1558"/>
      <c r="G25" s="1558"/>
      <c r="H25" s="1558"/>
      <c r="I25" s="1542"/>
      <c r="J25" s="1542"/>
      <c r="K25" s="1931"/>
      <c r="L25" s="1931"/>
      <c r="M25" s="1931"/>
      <c r="N25" s="1931"/>
      <c r="O25" s="1931"/>
      <c r="P25" s="1573"/>
      <c r="Q25" s="1933"/>
      <c r="R25" s="1570"/>
      <c r="S25" s="1570"/>
      <c r="T25" s="1542"/>
      <c r="U25" s="1542"/>
      <c r="V25" s="1542"/>
      <c r="W25" s="2728"/>
      <c r="X25" s="2729"/>
      <c r="Y25" s="2729"/>
      <c r="Z25" s="2729"/>
      <c r="AA25" s="2730"/>
      <c r="AB25" s="1570"/>
      <c r="AC25" s="1570"/>
      <c r="AD25" s="1570"/>
      <c r="AE25" s="1570"/>
      <c r="AF25" s="1570"/>
      <c r="AG25" s="1570"/>
      <c r="AH25" s="2728"/>
      <c r="AI25" s="2729"/>
      <c r="AJ25" s="2729"/>
      <c r="AK25" s="2729"/>
      <c r="AL25" s="2730"/>
      <c r="AM25" s="1932"/>
      <c r="AN25" s="1932"/>
      <c r="AO25" s="1932"/>
      <c r="AP25" s="1915"/>
      <c r="AQ25" s="1915"/>
      <c r="AR25" s="2728"/>
      <c r="AS25" s="2729"/>
      <c r="AT25" s="2729"/>
      <c r="AU25" s="2729"/>
      <c r="AV25" s="2729"/>
      <c r="AW25" s="2729"/>
      <c r="AX25" s="2730"/>
      <c r="AY25" s="1915"/>
      <c r="AZ25" s="1915"/>
      <c r="BA25" s="1915"/>
      <c r="BB25" s="1915"/>
      <c r="BC25" s="2728"/>
      <c r="BD25" s="2729"/>
      <c r="BE25" s="2729"/>
      <c r="BF25" s="2729"/>
      <c r="BG25" s="2729"/>
      <c r="BH25" s="2729"/>
      <c r="BI25" s="2730"/>
      <c r="BJ25" s="1915"/>
      <c r="BK25" s="1915"/>
      <c r="BL25" s="1915"/>
      <c r="BM25" s="1542"/>
      <c r="BN25" s="2728"/>
      <c r="BO25" s="2729"/>
      <c r="BP25" s="2729"/>
      <c r="BQ25" s="2729"/>
      <c r="BR25" s="2729"/>
      <c r="BS25" s="2729"/>
      <c r="BT25" s="2730"/>
      <c r="BU25" s="1915"/>
      <c r="BV25" s="1915"/>
      <c r="BW25" s="1915"/>
      <c r="BX25" s="1915"/>
      <c r="BY25" s="2686"/>
      <c r="BZ25" s="2687"/>
      <c r="CA25" s="2688"/>
      <c r="CB25" s="1542"/>
      <c r="CC25" s="1543"/>
    </row>
    <row r="26" spans="2:93" ht="16.2" customHeight="1">
      <c r="B26" s="1541"/>
      <c r="C26" s="1934"/>
      <c r="D26" s="1570"/>
      <c r="E26" s="1935"/>
      <c r="F26" s="1570"/>
      <c r="G26" s="1571"/>
      <c r="H26" s="1573"/>
      <c r="I26" s="1573"/>
      <c r="J26" s="1542"/>
      <c r="K26" s="1931"/>
      <c r="L26" s="1936"/>
      <c r="M26" s="1936"/>
      <c r="N26" s="1936"/>
      <c r="O26" s="1936"/>
      <c r="P26" s="1570"/>
      <c r="Q26" s="1570"/>
      <c r="R26" s="1570"/>
      <c r="S26" s="1570"/>
      <c r="T26" s="1542"/>
      <c r="U26" s="1542"/>
      <c r="V26" s="1542"/>
      <c r="W26" s="1570"/>
      <c r="X26" s="1570"/>
      <c r="Y26" s="1573"/>
      <c r="Z26" s="1570"/>
      <c r="AA26" s="1570"/>
      <c r="AB26" s="1570"/>
      <c r="AC26" s="1570"/>
      <c r="AD26" s="1570"/>
      <c r="AE26" s="1570"/>
      <c r="AF26" s="1570"/>
      <c r="AG26" s="1570"/>
      <c r="AH26" s="1570"/>
      <c r="AI26" s="1570"/>
      <c r="AJ26" s="1932"/>
      <c r="AK26" s="1932"/>
      <c r="AL26" s="1932"/>
      <c r="AM26" s="1932"/>
      <c r="AN26" s="1932"/>
      <c r="AO26" s="1932"/>
      <c r="AP26" s="1915"/>
      <c r="AQ26" s="1915"/>
      <c r="AR26" s="1915"/>
      <c r="AS26" s="1915"/>
      <c r="AT26" s="1915"/>
      <c r="AU26" s="1915"/>
      <c r="AV26" s="1915"/>
      <c r="AW26" s="1915"/>
      <c r="AX26" s="1915"/>
      <c r="AY26" s="1915"/>
      <c r="AZ26" s="1915"/>
      <c r="BA26" s="1915"/>
      <c r="BB26" s="1915"/>
      <c r="BC26" s="1915"/>
      <c r="BD26" s="1915"/>
      <c r="BE26" s="1915"/>
      <c r="BF26" s="1915"/>
      <c r="BG26" s="1915"/>
      <c r="BH26" s="1915"/>
      <c r="BI26" s="1915"/>
      <c r="BJ26" s="1915"/>
      <c r="BK26" s="1915"/>
      <c r="BL26" s="1915"/>
      <c r="BM26" s="1542"/>
      <c r="BN26" s="1561"/>
      <c r="BO26" s="1542"/>
      <c r="BP26" s="1896"/>
      <c r="BQ26" s="1896"/>
      <c r="BR26" s="1915"/>
      <c r="BS26" s="1915"/>
      <c r="BT26" s="1915"/>
      <c r="BU26" s="1915"/>
      <c r="BV26" s="1915"/>
      <c r="BW26" s="1542"/>
      <c r="BX26" s="1542"/>
      <c r="BY26" s="1542"/>
      <c r="BZ26" s="1542"/>
      <c r="CA26" s="1542"/>
      <c r="CB26" s="1542"/>
      <c r="CC26" s="1543"/>
    </row>
    <row r="27" spans="2:93" ht="30" customHeight="1">
      <c r="B27" s="1541"/>
      <c r="C27" s="1542"/>
      <c r="D27" s="1935"/>
      <c r="E27" s="1542"/>
      <c r="F27" s="1558"/>
      <c r="G27" s="1558"/>
      <c r="H27" s="1558"/>
      <c r="I27" s="1542"/>
      <c r="J27" s="1542"/>
      <c r="K27" s="2714"/>
      <c r="L27" s="2714"/>
      <c r="M27" s="2714"/>
      <c r="N27" s="2714"/>
      <c r="O27" s="2714"/>
      <c r="P27" s="1570"/>
      <c r="Q27" s="1931"/>
      <c r="R27" s="1570"/>
      <c r="S27" s="1570"/>
      <c r="T27" s="1542"/>
      <c r="U27" s="1542"/>
      <c r="V27" s="1542"/>
      <c r="W27" s="1542"/>
      <c r="X27" s="1542"/>
      <c r="Y27" s="1542"/>
      <c r="Z27" s="1542"/>
      <c r="AA27" s="1930" t="s">
        <v>2187</v>
      </c>
      <c r="AB27" s="1542"/>
      <c r="AC27" s="1542"/>
      <c r="AD27" s="1542"/>
      <c r="AE27" s="1542"/>
      <c r="AF27" s="1542"/>
      <c r="AG27" s="1542"/>
      <c r="AH27" s="1542"/>
      <c r="AI27" s="1542"/>
      <c r="AJ27" s="1542"/>
      <c r="AK27" s="1542"/>
      <c r="AL27" s="1930" t="s">
        <v>2188</v>
      </c>
      <c r="AM27" s="1542"/>
      <c r="AN27" s="1542"/>
      <c r="AO27" s="1542"/>
      <c r="AP27" s="1542"/>
      <c r="AQ27" s="1542"/>
      <c r="AR27" s="1542"/>
      <c r="AS27" s="1542"/>
      <c r="AT27" s="1542"/>
      <c r="AU27" s="1542"/>
      <c r="AV27" s="1930"/>
      <c r="AW27" s="1930"/>
      <c r="AX27" s="1930" t="s">
        <v>2189</v>
      </c>
      <c r="AY27" s="1542"/>
      <c r="AZ27" s="1542"/>
      <c r="BA27" s="1542"/>
      <c r="BB27" s="1542"/>
      <c r="BC27" s="1542"/>
      <c r="BD27" s="1542"/>
      <c r="BE27" s="1542"/>
      <c r="BF27" s="1542"/>
      <c r="BG27" s="1930"/>
      <c r="BH27" s="1930"/>
      <c r="BI27" s="1930"/>
      <c r="BJ27" s="1542"/>
      <c r="BK27" s="1542"/>
      <c r="BL27" s="1542"/>
      <c r="BM27" s="1542"/>
      <c r="BN27" s="1542"/>
      <c r="BO27" s="1542"/>
      <c r="BP27" s="1542"/>
      <c r="BQ27" s="1542"/>
      <c r="BR27" s="1930"/>
      <c r="BS27" s="1930"/>
      <c r="BT27" s="1930" t="s">
        <v>2190</v>
      </c>
      <c r="BU27" s="1542"/>
      <c r="BV27" s="1542"/>
      <c r="BW27" s="1915"/>
      <c r="BX27" s="1915"/>
      <c r="BY27" s="1915"/>
      <c r="BZ27" s="1565"/>
      <c r="CA27" s="1930" t="s">
        <v>2191</v>
      </c>
      <c r="CB27" s="1542"/>
      <c r="CC27" s="1543"/>
      <c r="CM27" s="799"/>
      <c r="CO27" s="799"/>
    </row>
    <row r="28" spans="2:93" ht="30" customHeight="1" thickBot="1">
      <c r="B28" s="1541"/>
      <c r="C28" s="1542"/>
      <c r="D28" s="1560" t="s">
        <v>2194</v>
      </c>
      <c r="E28" s="1542"/>
      <c r="F28" s="1558"/>
      <c r="G28" s="1558"/>
      <c r="H28" s="1558"/>
      <c r="I28" s="1542"/>
      <c r="J28" s="1542"/>
      <c r="K28" s="1931"/>
      <c r="L28" s="1936"/>
      <c r="M28" s="1936"/>
      <c r="N28" s="1936"/>
      <c r="O28" s="1936"/>
      <c r="P28" s="1570"/>
      <c r="Q28" s="1933"/>
      <c r="R28" s="1570"/>
      <c r="S28" s="1570"/>
      <c r="T28" s="1542"/>
      <c r="U28" s="1542"/>
      <c r="V28" s="1542"/>
      <c r="W28" s="2725"/>
      <c r="X28" s="2726"/>
      <c r="Y28" s="2726"/>
      <c r="Z28" s="2726"/>
      <c r="AA28" s="2727"/>
      <c r="AB28" s="1570"/>
      <c r="AC28" s="1570"/>
      <c r="AD28" s="1570"/>
      <c r="AE28" s="1570"/>
      <c r="AF28" s="1570"/>
      <c r="AG28" s="1570"/>
      <c r="AH28" s="2725"/>
      <c r="AI28" s="2726"/>
      <c r="AJ28" s="2726"/>
      <c r="AK28" s="2726"/>
      <c r="AL28" s="2727"/>
      <c r="AM28" s="1932"/>
      <c r="AN28" s="1932"/>
      <c r="AO28" s="1932"/>
      <c r="AP28" s="1542"/>
      <c r="AQ28" s="1542"/>
      <c r="AR28" s="2725"/>
      <c r="AS28" s="2726"/>
      <c r="AT28" s="2726"/>
      <c r="AU28" s="2726"/>
      <c r="AV28" s="2726"/>
      <c r="AW28" s="2726"/>
      <c r="AX28" s="2727"/>
      <c r="AY28" s="1542"/>
      <c r="AZ28" s="1542"/>
      <c r="BA28" s="1542"/>
      <c r="BB28" s="1542"/>
      <c r="BC28" s="2725"/>
      <c r="BD28" s="2726"/>
      <c r="BE28" s="2726"/>
      <c r="BF28" s="2726"/>
      <c r="BG28" s="2726"/>
      <c r="BH28" s="2726"/>
      <c r="BI28" s="2727"/>
      <c r="BJ28" s="1542"/>
      <c r="BK28" s="1545"/>
      <c r="BL28" s="1545"/>
      <c r="BM28" s="1542"/>
      <c r="BN28" s="2725"/>
      <c r="BO28" s="2726"/>
      <c r="BP28" s="2726"/>
      <c r="BQ28" s="2726"/>
      <c r="BR28" s="2726"/>
      <c r="BS28" s="2726"/>
      <c r="BT28" s="2727"/>
      <c r="BU28" s="1915"/>
      <c r="BV28" s="1915"/>
      <c r="BW28" s="1915"/>
      <c r="BX28" s="1915"/>
      <c r="BY28" s="2683"/>
      <c r="BZ28" s="2684"/>
      <c r="CA28" s="2685"/>
      <c r="CB28" s="1542"/>
      <c r="CC28" s="1543"/>
      <c r="CM28" s="799"/>
      <c r="CO28" s="810"/>
    </row>
    <row r="29" spans="2:93" ht="30" customHeight="1">
      <c r="B29" s="1541"/>
      <c r="C29" s="1542"/>
      <c r="D29" s="1572" t="s">
        <v>2195</v>
      </c>
      <c r="E29" s="1935"/>
      <c r="F29" s="1570"/>
      <c r="G29" s="1571"/>
      <c r="H29" s="1573"/>
      <c r="I29" s="1573"/>
      <c r="J29" s="1542"/>
      <c r="K29" s="1931"/>
      <c r="L29" s="1936"/>
      <c r="M29" s="1936"/>
      <c r="N29" s="1936"/>
      <c r="O29" s="1936"/>
      <c r="P29" s="1570"/>
      <c r="Q29" s="1573"/>
      <c r="R29" s="1570"/>
      <c r="S29" s="1570"/>
      <c r="T29" s="1542"/>
      <c r="U29" s="1542"/>
      <c r="V29" s="1542"/>
      <c r="W29" s="2728"/>
      <c r="X29" s="2729"/>
      <c r="Y29" s="2729"/>
      <c r="Z29" s="2729"/>
      <c r="AA29" s="2730"/>
      <c r="AB29" s="1570"/>
      <c r="AC29" s="1570"/>
      <c r="AD29" s="1570"/>
      <c r="AE29" s="1570"/>
      <c r="AF29" s="1570"/>
      <c r="AG29" s="1570"/>
      <c r="AH29" s="2728"/>
      <c r="AI29" s="2729"/>
      <c r="AJ29" s="2729"/>
      <c r="AK29" s="2729"/>
      <c r="AL29" s="2730"/>
      <c r="AM29" s="1932"/>
      <c r="AN29" s="1932"/>
      <c r="AO29" s="1932"/>
      <c r="AP29" s="1915"/>
      <c r="AQ29" s="1915"/>
      <c r="AR29" s="2728"/>
      <c r="AS29" s="2729"/>
      <c r="AT29" s="2729"/>
      <c r="AU29" s="2729"/>
      <c r="AV29" s="2729"/>
      <c r="AW29" s="2729"/>
      <c r="AX29" s="2730"/>
      <c r="AY29" s="1915"/>
      <c r="AZ29" s="1915"/>
      <c r="BA29" s="1915"/>
      <c r="BB29" s="1915"/>
      <c r="BC29" s="2728"/>
      <c r="BD29" s="2729"/>
      <c r="BE29" s="2729"/>
      <c r="BF29" s="2729"/>
      <c r="BG29" s="2729"/>
      <c r="BH29" s="2729"/>
      <c r="BI29" s="2730"/>
      <c r="BJ29" s="1915"/>
      <c r="BK29" s="1915"/>
      <c r="BL29" s="1915"/>
      <c r="BM29" s="1542"/>
      <c r="BN29" s="2728"/>
      <c r="BO29" s="2729"/>
      <c r="BP29" s="2729"/>
      <c r="BQ29" s="2729"/>
      <c r="BR29" s="2729"/>
      <c r="BS29" s="2729"/>
      <c r="BT29" s="2730"/>
      <c r="BU29" s="1915"/>
      <c r="BV29" s="1915"/>
      <c r="BW29" s="1915"/>
      <c r="BX29" s="1915"/>
      <c r="BY29" s="2686"/>
      <c r="BZ29" s="2687"/>
      <c r="CA29" s="2688"/>
      <c r="CB29" s="1542"/>
      <c r="CC29" s="1543"/>
      <c r="CM29" s="799"/>
    </row>
    <row r="30" spans="2:93" ht="30" customHeight="1">
      <c r="B30" s="1541"/>
      <c r="C30" s="1542"/>
      <c r="D30" s="1542"/>
      <c r="E30" s="1542"/>
      <c r="F30" s="1542"/>
      <c r="G30" s="1542"/>
      <c r="H30" s="1542"/>
      <c r="I30" s="1542"/>
      <c r="J30" s="1542"/>
      <c r="K30" s="1542"/>
      <c r="L30" s="1542"/>
      <c r="M30" s="1542"/>
      <c r="N30" s="1542"/>
      <c r="O30" s="1542"/>
      <c r="P30" s="1542"/>
      <c r="Q30" s="1542"/>
      <c r="R30" s="1542"/>
      <c r="S30" s="1542"/>
      <c r="T30" s="1542"/>
      <c r="U30" s="1542"/>
      <c r="V30" s="1542"/>
      <c r="W30" s="1542"/>
      <c r="X30" s="1542"/>
      <c r="Y30" s="1542"/>
      <c r="Z30" s="1542"/>
      <c r="AA30" s="1542"/>
      <c r="AB30" s="1542"/>
      <c r="AC30" s="1542"/>
      <c r="AD30" s="1542"/>
      <c r="AE30" s="1542"/>
      <c r="AF30" s="1542"/>
      <c r="AG30" s="1542"/>
      <c r="AH30" s="1542"/>
      <c r="AI30" s="1542"/>
      <c r="AJ30" s="1542"/>
      <c r="AK30" s="1542"/>
      <c r="AL30" s="1570"/>
      <c r="AM30" s="1542"/>
      <c r="AN30" s="1542"/>
      <c r="AO30" s="1542"/>
      <c r="AP30" s="1542"/>
      <c r="AQ30" s="1542"/>
      <c r="AR30" s="1542"/>
      <c r="AS30" s="1542"/>
      <c r="AT30" s="1542"/>
      <c r="AU30" s="1542"/>
      <c r="AV30" s="1542"/>
      <c r="AW30" s="1542"/>
      <c r="AX30" s="1542"/>
      <c r="AY30" s="1542"/>
      <c r="AZ30" s="1542"/>
      <c r="BA30" s="1542"/>
      <c r="BB30" s="1542"/>
      <c r="BC30" s="1542"/>
      <c r="BD30" s="1542"/>
      <c r="BE30" s="1542"/>
      <c r="BF30" s="1542"/>
      <c r="BG30" s="1542"/>
      <c r="BH30" s="1542"/>
      <c r="BI30" s="1542"/>
      <c r="BJ30" s="1542"/>
      <c r="BK30" s="1561"/>
      <c r="BL30" s="1542"/>
      <c r="BM30" s="1896"/>
      <c r="BN30" s="1896"/>
      <c r="BO30" s="1542"/>
      <c r="BP30" s="1542"/>
      <c r="BQ30" s="1934"/>
      <c r="BR30" s="1934"/>
      <c r="BS30" s="1934"/>
      <c r="BT30" s="1849"/>
      <c r="BU30" s="1849"/>
      <c r="BV30" s="1849"/>
      <c r="BW30" s="1542"/>
      <c r="BX30" s="1542"/>
      <c r="BY30" s="1542"/>
      <c r="BZ30" s="1542"/>
      <c r="CA30" s="1542"/>
      <c r="CB30" s="1542"/>
      <c r="CC30" s="1543"/>
      <c r="CM30" s="799"/>
      <c r="CO30" s="799"/>
    </row>
    <row r="31" spans="2:93" ht="30" customHeight="1">
      <c r="B31" s="1666"/>
      <c r="C31" s="1627"/>
      <c r="D31" s="1627"/>
      <c r="E31" s="1627"/>
      <c r="F31" s="1627"/>
      <c r="G31" s="1627"/>
      <c r="H31" s="1627"/>
      <c r="I31" s="1627"/>
      <c r="J31" s="1627"/>
      <c r="K31" s="1627"/>
      <c r="L31" s="1627"/>
      <c r="M31" s="1627"/>
      <c r="N31" s="1627"/>
      <c r="O31" s="1627"/>
      <c r="P31" s="1627"/>
      <c r="Q31" s="1627"/>
      <c r="R31" s="1627"/>
      <c r="S31" s="1627"/>
      <c r="T31" s="1627"/>
      <c r="U31" s="1627"/>
      <c r="V31" s="1627"/>
      <c r="W31" s="1627"/>
      <c r="X31" s="1627"/>
      <c r="Y31" s="1627"/>
      <c r="Z31" s="1627"/>
      <c r="AA31" s="1627"/>
      <c r="AB31" s="1627"/>
      <c r="AC31" s="1627"/>
      <c r="AD31" s="1627"/>
      <c r="AE31" s="1627"/>
      <c r="AF31" s="1627"/>
      <c r="AG31" s="1627"/>
      <c r="AH31" s="1627"/>
      <c r="AI31" s="1627"/>
      <c r="AJ31" s="1627"/>
      <c r="AK31" s="1627"/>
      <c r="AL31" s="1673"/>
      <c r="AM31" s="1627"/>
      <c r="AN31" s="1627"/>
      <c r="AO31" s="1627"/>
      <c r="AP31" s="1627"/>
      <c r="AQ31" s="1627"/>
      <c r="AR31" s="1627"/>
      <c r="AS31" s="1627"/>
      <c r="AT31" s="1627"/>
      <c r="AU31" s="1627"/>
      <c r="AV31" s="1627"/>
      <c r="AW31" s="1627"/>
      <c r="AX31" s="1627"/>
      <c r="AY31" s="1627"/>
      <c r="AZ31" s="1627"/>
      <c r="BA31" s="1627"/>
      <c r="BB31" s="1627"/>
      <c r="BC31" s="1627"/>
      <c r="BD31" s="1627"/>
      <c r="BE31" s="1627"/>
      <c r="BF31" s="1627"/>
      <c r="BG31" s="1627"/>
      <c r="BH31" s="1668"/>
      <c r="BI31" s="1668"/>
      <c r="BJ31" s="1627"/>
      <c r="BK31" s="1674"/>
      <c r="BL31" s="1627"/>
      <c r="BM31" s="1627"/>
      <c r="BN31" s="1673"/>
      <c r="BO31" s="1668"/>
      <c r="BP31" s="1668"/>
      <c r="BQ31" s="1675"/>
      <c r="BR31" s="1675"/>
      <c r="BS31" s="1675"/>
      <c r="BT31" s="1675"/>
      <c r="BU31" s="1675"/>
      <c r="BV31" s="1675"/>
      <c r="BW31" s="1627"/>
      <c r="BX31" s="1627"/>
      <c r="BY31" s="1627"/>
      <c r="BZ31" s="1627"/>
      <c r="CA31" s="1627"/>
      <c r="CB31" s="1627"/>
      <c r="CC31" s="1667"/>
      <c r="CO31" s="810"/>
    </row>
    <row r="32" spans="2:93" ht="16.2" customHeight="1">
      <c r="B32" s="809"/>
      <c r="AL32" s="867"/>
      <c r="BK32" s="875"/>
      <c r="BM32" s="813"/>
      <c r="BN32" s="813"/>
      <c r="BO32" s="1512"/>
      <c r="BP32" s="1512"/>
      <c r="BQ32" s="1512"/>
      <c r="BR32" s="1512"/>
      <c r="BS32" s="1512"/>
      <c r="BT32" s="813"/>
      <c r="BU32" s="813"/>
      <c r="BV32" s="813"/>
      <c r="CC32" s="806"/>
    </row>
    <row r="33" spans="2:93" ht="30" customHeight="1">
      <c r="B33" s="809"/>
      <c r="C33" s="191">
        <v>1.8</v>
      </c>
      <c r="D33" s="799" t="s">
        <v>2196</v>
      </c>
      <c r="AL33" s="867"/>
      <c r="AM33" s="805"/>
      <c r="AN33" s="812"/>
      <c r="AO33" s="805"/>
      <c r="AP33" s="805"/>
      <c r="AQ33" s="805"/>
      <c r="AR33" s="805"/>
      <c r="AS33" s="805"/>
      <c r="AT33" s="805"/>
      <c r="AU33" s="805"/>
      <c r="AV33" s="805"/>
      <c r="AW33" s="805"/>
      <c r="AX33" s="805"/>
      <c r="AY33" s="805"/>
      <c r="AZ33" s="805"/>
      <c r="BA33" s="805"/>
      <c r="BB33" s="805"/>
      <c r="BD33" s="805"/>
      <c r="BE33" s="805"/>
      <c r="BF33" s="805"/>
      <c r="BK33" s="876"/>
      <c r="BN33" s="877"/>
      <c r="BO33" s="1512"/>
      <c r="BP33" s="1512"/>
      <c r="BQ33" s="813"/>
      <c r="BR33" s="813"/>
      <c r="BS33" s="813"/>
      <c r="BT33" s="1512"/>
      <c r="BU33" s="1512"/>
      <c r="BV33" s="1512"/>
      <c r="CC33" s="806"/>
      <c r="CM33" s="799"/>
      <c r="CO33" s="799"/>
    </row>
    <row r="34" spans="2:93" ht="30" customHeight="1">
      <c r="B34" s="809"/>
      <c r="D34" s="810" t="s">
        <v>2197</v>
      </c>
      <c r="AL34" s="867"/>
      <c r="AM34" s="805"/>
      <c r="AN34" s="193"/>
      <c r="AO34" s="805"/>
      <c r="AP34" s="805"/>
      <c r="AQ34" s="805"/>
      <c r="AR34" s="805"/>
      <c r="AS34" s="805"/>
      <c r="AT34" s="805"/>
      <c r="AU34" s="805"/>
      <c r="AV34" s="805"/>
      <c r="AW34" s="805"/>
      <c r="AX34" s="805"/>
      <c r="AY34" s="805"/>
      <c r="AZ34" s="805"/>
      <c r="BA34" s="805"/>
      <c r="BB34" s="805"/>
      <c r="BD34" s="805"/>
      <c r="BE34" s="805"/>
      <c r="BF34" s="805"/>
      <c r="BI34" s="813"/>
      <c r="BJ34" s="805"/>
      <c r="BK34" s="875"/>
      <c r="BL34" s="805"/>
      <c r="BM34" s="813"/>
      <c r="BN34" s="813"/>
      <c r="BO34" s="813"/>
      <c r="BP34" s="813"/>
      <c r="BQ34" s="1512"/>
      <c r="BR34" s="1512"/>
      <c r="BS34" s="1512"/>
      <c r="BT34" s="1512"/>
      <c r="BU34" s="1512"/>
      <c r="BV34" s="1512"/>
      <c r="BZ34" s="799"/>
      <c r="CA34" s="1511" t="s">
        <v>379</v>
      </c>
      <c r="CC34" s="806"/>
      <c r="CO34" s="810"/>
    </row>
    <row r="35" spans="2:93" ht="16.2" customHeight="1">
      <c r="B35" s="809"/>
      <c r="AL35" s="867"/>
      <c r="BK35" s="872"/>
      <c r="BN35" s="867"/>
      <c r="BO35" s="1512"/>
      <c r="BP35" s="1512"/>
      <c r="BQ35" s="1512"/>
      <c r="BR35" s="1512"/>
      <c r="BS35" s="1512"/>
      <c r="CA35" s="1530"/>
      <c r="CC35" s="806"/>
    </row>
    <row r="36" spans="2:93" ht="30" customHeight="1">
      <c r="B36" s="809"/>
      <c r="C36" s="822"/>
      <c r="D36" s="2716"/>
      <c r="E36" s="2717"/>
      <c r="F36" s="2717"/>
      <c r="G36" s="2717"/>
      <c r="H36" s="2717"/>
      <c r="I36" s="2717"/>
      <c r="J36" s="2717"/>
      <c r="K36" s="2717"/>
      <c r="L36" s="2717"/>
      <c r="M36" s="2717"/>
      <c r="N36" s="2717"/>
      <c r="O36" s="2717"/>
      <c r="P36" s="2717"/>
      <c r="Q36" s="2717"/>
      <c r="R36" s="2717"/>
      <c r="S36" s="2717"/>
      <c r="T36" s="2717"/>
      <c r="U36" s="2717"/>
      <c r="V36" s="2717"/>
      <c r="W36" s="2717"/>
      <c r="X36" s="2717"/>
      <c r="Y36" s="2717"/>
      <c r="Z36" s="2717"/>
      <c r="AA36" s="2717"/>
      <c r="AB36" s="2717"/>
      <c r="AC36" s="2717"/>
      <c r="AD36" s="2717"/>
      <c r="AE36" s="2717"/>
      <c r="AF36" s="2717"/>
      <c r="AG36" s="2717"/>
      <c r="AH36" s="2717"/>
      <c r="AI36" s="2717"/>
      <c r="AJ36" s="2717"/>
      <c r="AK36" s="2717"/>
      <c r="AL36" s="2717"/>
      <c r="AM36" s="2717"/>
      <c r="AN36" s="2717"/>
      <c r="AO36" s="2717"/>
      <c r="AP36" s="2717"/>
      <c r="AQ36" s="2717"/>
      <c r="AR36" s="2717"/>
      <c r="AS36" s="2717"/>
      <c r="AT36" s="2717"/>
      <c r="AU36" s="2717"/>
      <c r="AV36" s="2717"/>
      <c r="AW36" s="2717"/>
      <c r="AX36" s="2717"/>
      <c r="AY36" s="2717"/>
      <c r="AZ36" s="2717"/>
      <c r="BA36" s="2717"/>
      <c r="BB36" s="2717"/>
      <c r="BC36" s="2717"/>
      <c r="BD36" s="2717"/>
      <c r="BE36" s="2717"/>
      <c r="BF36" s="2717"/>
      <c r="BG36" s="2717"/>
      <c r="BH36" s="2717"/>
      <c r="BI36" s="2717"/>
      <c r="BJ36" s="2717"/>
      <c r="BK36" s="2717"/>
      <c r="BL36" s="2717"/>
      <c r="BM36" s="2717"/>
      <c r="BN36" s="2717"/>
      <c r="BO36" s="2717"/>
      <c r="BP36" s="2717"/>
      <c r="BQ36" s="2717"/>
      <c r="BR36" s="2717"/>
      <c r="BS36" s="2717"/>
      <c r="BT36" s="2717"/>
      <c r="BU36" s="2717"/>
      <c r="BV36" s="2717"/>
      <c r="BW36" s="2717"/>
      <c r="BX36" s="2717"/>
      <c r="BY36" s="2717"/>
      <c r="BZ36" s="2717"/>
      <c r="CA36" s="2718"/>
      <c r="CC36" s="883"/>
    </row>
    <row r="37" spans="2:93" ht="30" customHeight="1">
      <c r="B37" s="809"/>
      <c r="D37" s="2719"/>
      <c r="E37" s="2720"/>
      <c r="F37" s="2720"/>
      <c r="G37" s="2720"/>
      <c r="H37" s="2720"/>
      <c r="I37" s="2720"/>
      <c r="J37" s="2720"/>
      <c r="K37" s="2720"/>
      <c r="L37" s="2720"/>
      <c r="M37" s="2720"/>
      <c r="N37" s="2720"/>
      <c r="O37" s="2720"/>
      <c r="P37" s="2720"/>
      <c r="Q37" s="2720"/>
      <c r="R37" s="2720"/>
      <c r="S37" s="2720"/>
      <c r="T37" s="2720"/>
      <c r="U37" s="2720"/>
      <c r="V37" s="2720"/>
      <c r="W37" s="2720"/>
      <c r="X37" s="2720"/>
      <c r="Y37" s="2720"/>
      <c r="Z37" s="2720"/>
      <c r="AA37" s="2720"/>
      <c r="AB37" s="2720"/>
      <c r="AC37" s="2720"/>
      <c r="AD37" s="2720"/>
      <c r="AE37" s="2720"/>
      <c r="AF37" s="2720"/>
      <c r="AG37" s="2720"/>
      <c r="AH37" s="2720"/>
      <c r="AI37" s="2720"/>
      <c r="AJ37" s="2720"/>
      <c r="AK37" s="2720"/>
      <c r="AL37" s="2720"/>
      <c r="AM37" s="2720"/>
      <c r="AN37" s="2720"/>
      <c r="AO37" s="2720"/>
      <c r="AP37" s="2720"/>
      <c r="AQ37" s="2720"/>
      <c r="AR37" s="2720"/>
      <c r="AS37" s="2720"/>
      <c r="AT37" s="2720"/>
      <c r="AU37" s="2720"/>
      <c r="AV37" s="2720"/>
      <c r="AW37" s="2720"/>
      <c r="AX37" s="2720"/>
      <c r="AY37" s="2720"/>
      <c r="AZ37" s="2720"/>
      <c r="BA37" s="2720"/>
      <c r="BB37" s="2720"/>
      <c r="BC37" s="2720"/>
      <c r="BD37" s="2720"/>
      <c r="BE37" s="2720"/>
      <c r="BF37" s="2720"/>
      <c r="BG37" s="2720"/>
      <c r="BH37" s="2720"/>
      <c r="BI37" s="2720"/>
      <c r="BJ37" s="2720"/>
      <c r="BK37" s="2720"/>
      <c r="BL37" s="2720"/>
      <c r="BM37" s="2720"/>
      <c r="BN37" s="2720"/>
      <c r="BO37" s="2720"/>
      <c r="BP37" s="2720"/>
      <c r="BQ37" s="2720"/>
      <c r="BR37" s="2720"/>
      <c r="BS37" s="2720"/>
      <c r="BT37" s="2720"/>
      <c r="BU37" s="2720"/>
      <c r="BV37" s="2720"/>
      <c r="BW37" s="2720"/>
      <c r="BX37" s="2720"/>
      <c r="BY37" s="2720"/>
      <c r="BZ37" s="2720"/>
      <c r="CA37" s="2721"/>
      <c r="CC37" s="806"/>
    </row>
    <row r="38" spans="2:93" ht="16.2" customHeight="1">
      <c r="B38" s="809"/>
      <c r="C38" s="867"/>
      <c r="D38" s="2719"/>
      <c r="E38" s="2720"/>
      <c r="F38" s="2720"/>
      <c r="G38" s="2720"/>
      <c r="H38" s="2720"/>
      <c r="I38" s="2720"/>
      <c r="J38" s="2720"/>
      <c r="K38" s="2720"/>
      <c r="L38" s="2720"/>
      <c r="M38" s="2720"/>
      <c r="N38" s="2720"/>
      <c r="O38" s="2720"/>
      <c r="P38" s="2720"/>
      <c r="Q38" s="2720"/>
      <c r="R38" s="2720"/>
      <c r="S38" s="2720"/>
      <c r="T38" s="2720"/>
      <c r="U38" s="2720"/>
      <c r="V38" s="2720"/>
      <c r="W38" s="2720"/>
      <c r="X38" s="2720"/>
      <c r="Y38" s="2720"/>
      <c r="Z38" s="2720"/>
      <c r="AA38" s="2720"/>
      <c r="AB38" s="2720"/>
      <c r="AC38" s="2720"/>
      <c r="AD38" s="2720"/>
      <c r="AE38" s="2720"/>
      <c r="AF38" s="2720"/>
      <c r="AG38" s="2720"/>
      <c r="AH38" s="2720"/>
      <c r="AI38" s="2720"/>
      <c r="AJ38" s="2720"/>
      <c r="AK38" s="2720"/>
      <c r="AL38" s="2720"/>
      <c r="AM38" s="2720"/>
      <c r="AN38" s="2720"/>
      <c r="AO38" s="2720"/>
      <c r="AP38" s="2720"/>
      <c r="AQ38" s="2720"/>
      <c r="AR38" s="2720"/>
      <c r="AS38" s="2720"/>
      <c r="AT38" s="2720"/>
      <c r="AU38" s="2720"/>
      <c r="AV38" s="2720"/>
      <c r="AW38" s="2720"/>
      <c r="AX38" s="2720"/>
      <c r="AY38" s="2720"/>
      <c r="AZ38" s="2720"/>
      <c r="BA38" s="2720"/>
      <c r="BB38" s="2720"/>
      <c r="BC38" s="2720"/>
      <c r="BD38" s="2720"/>
      <c r="BE38" s="2720"/>
      <c r="BF38" s="2720"/>
      <c r="BG38" s="2720"/>
      <c r="BH38" s="2720"/>
      <c r="BI38" s="2720"/>
      <c r="BJ38" s="2720"/>
      <c r="BK38" s="2720"/>
      <c r="BL38" s="2720"/>
      <c r="BM38" s="2720"/>
      <c r="BN38" s="2720"/>
      <c r="BO38" s="2720"/>
      <c r="BP38" s="2720"/>
      <c r="BQ38" s="2720"/>
      <c r="BR38" s="2720"/>
      <c r="BS38" s="2720"/>
      <c r="BT38" s="2720"/>
      <c r="BU38" s="2720"/>
      <c r="BV38" s="2720"/>
      <c r="BW38" s="2720"/>
      <c r="BX38" s="2720"/>
      <c r="BY38" s="2720"/>
      <c r="BZ38" s="2720"/>
      <c r="CA38" s="2721"/>
      <c r="CC38" s="806"/>
    </row>
    <row r="39" spans="2:93" ht="30" customHeight="1">
      <c r="B39" s="809"/>
      <c r="C39" s="867"/>
      <c r="D39" s="2719"/>
      <c r="E39" s="2720"/>
      <c r="F39" s="2720"/>
      <c r="G39" s="2720"/>
      <c r="H39" s="2720"/>
      <c r="I39" s="2720"/>
      <c r="J39" s="2720"/>
      <c r="K39" s="2720"/>
      <c r="L39" s="2720"/>
      <c r="M39" s="2720"/>
      <c r="N39" s="2720"/>
      <c r="O39" s="2720"/>
      <c r="P39" s="2720"/>
      <c r="Q39" s="2720"/>
      <c r="R39" s="2720"/>
      <c r="S39" s="2720"/>
      <c r="T39" s="2720"/>
      <c r="U39" s="2720"/>
      <c r="V39" s="2720"/>
      <c r="W39" s="2720"/>
      <c r="X39" s="2720"/>
      <c r="Y39" s="2720"/>
      <c r="Z39" s="2720"/>
      <c r="AA39" s="2720"/>
      <c r="AB39" s="2720"/>
      <c r="AC39" s="2720"/>
      <c r="AD39" s="2720"/>
      <c r="AE39" s="2720"/>
      <c r="AF39" s="2720"/>
      <c r="AG39" s="2720"/>
      <c r="AH39" s="2720"/>
      <c r="AI39" s="2720"/>
      <c r="AJ39" s="2720"/>
      <c r="AK39" s="2720"/>
      <c r="AL39" s="2720"/>
      <c r="AM39" s="2720"/>
      <c r="AN39" s="2720"/>
      <c r="AO39" s="2720"/>
      <c r="AP39" s="2720"/>
      <c r="AQ39" s="2720"/>
      <c r="AR39" s="2720"/>
      <c r="AS39" s="2720"/>
      <c r="AT39" s="2720"/>
      <c r="AU39" s="2720"/>
      <c r="AV39" s="2720"/>
      <c r="AW39" s="2720"/>
      <c r="AX39" s="2720"/>
      <c r="AY39" s="2720"/>
      <c r="AZ39" s="2720"/>
      <c r="BA39" s="2720"/>
      <c r="BB39" s="2720"/>
      <c r="BC39" s="2720"/>
      <c r="BD39" s="2720"/>
      <c r="BE39" s="2720"/>
      <c r="BF39" s="2720"/>
      <c r="BG39" s="2720"/>
      <c r="BH39" s="2720"/>
      <c r="BI39" s="2720"/>
      <c r="BJ39" s="2720"/>
      <c r="BK39" s="2720"/>
      <c r="BL39" s="2720"/>
      <c r="BM39" s="2720"/>
      <c r="BN39" s="2720"/>
      <c r="BO39" s="2720"/>
      <c r="BP39" s="2720"/>
      <c r="BQ39" s="2720"/>
      <c r="BR39" s="2720"/>
      <c r="BS39" s="2720"/>
      <c r="BT39" s="2720"/>
      <c r="BU39" s="2720"/>
      <c r="BV39" s="2720"/>
      <c r="BW39" s="2720"/>
      <c r="BX39" s="2720"/>
      <c r="BY39" s="2720"/>
      <c r="BZ39" s="2720"/>
      <c r="CA39" s="2721"/>
      <c r="CC39" s="884"/>
    </row>
    <row r="40" spans="2:93" ht="30" customHeight="1">
      <c r="B40" s="809"/>
      <c r="C40" s="867"/>
      <c r="D40" s="2719"/>
      <c r="E40" s="2720"/>
      <c r="F40" s="2720"/>
      <c r="G40" s="2720"/>
      <c r="H40" s="2720"/>
      <c r="I40" s="2720"/>
      <c r="J40" s="2720"/>
      <c r="K40" s="2720"/>
      <c r="L40" s="2720"/>
      <c r="M40" s="2720"/>
      <c r="N40" s="2720"/>
      <c r="O40" s="2720"/>
      <c r="P40" s="2720"/>
      <c r="Q40" s="2720"/>
      <c r="R40" s="2720"/>
      <c r="S40" s="2720"/>
      <c r="T40" s="2720"/>
      <c r="U40" s="2720"/>
      <c r="V40" s="2720"/>
      <c r="W40" s="2720"/>
      <c r="X40" s="2720"/>
      <c r="Y40" s="2720"/>
      <c r="Z40" s="2720"/>
      <c r="AA40" s="2720"/>
      <c r="AB40" s="2720"/>
      <c r="AC40" s="2720"/>
      <c r="AD40" s="2720"/>
      <c r="AE40" s="2720"/>
      <c r="AF40" s="2720"/>
      <c r="AG40" s="2720"/>
      <c r="AH40" s="2720"/>
      <c r="AI40" s="2720"/>
      <c r="AJ40" s="2720"/>
      <c r="AK40" s="2720"/>
      <c r="AL40" s="2720"/>
      <c r="AM40" s="2720"/>
      <c r="AN40" s="2720"/>
      <c r="AO40" s="2720"/>
      <c r="AP40" s="2720"/>
      <c r="AQ40" s="2720"/>
      <c r="AR40" s="2720"/>
      <c r="AS40" s="2720"/>
      <c r="AT40" s="2720"/>
      <c r="AU40" s="2720"/>
      <c r="AV40" s="2720"/>
      <c r="AW40" s="2720"/>
      <c r="AX40" s="2720"/>
      <c r="AY40" s="2720"/>
      <c r="AZ40" s="2720"/>
      <c r="BA40" s="2720"/>
      <c r="BB40" s="2720"/>
      <c r="BC40" s="2720"/>
      <c r="BD40" s="2720"/>
      <c r="BE40" s="2720"/>
      <c r="BF40" s="2720"/>
      <c r="BG40" s="2720"/>
      <c r="BH40" s="2720"/>
      <c r="BI40" s="2720"/>
      <c r="BJ40" s="2720"/>
      <c r="BK40" s="2720"/>
      <c r="BL40" s="2720"/>
      <c r="BM40" s="2720"/>
      <c r="BN40" s="2720"/>
      <c r="BO40" s="2720"/>
      <c r="BP40" s="2720"/>
      <c r="BQ40" s="2720"/>
      <c r="BR40" s="2720"/>
      <c r="BS40" s="2720"/>
      <c r="BT40" s="2720"/>
      <c r="BU40" s="2720"/>
      <c r="BV40" s="2720"/>
      <c r="BW40" s="2720"/>
      <c r="BX40" s="2720"/>
      <c r="BY40" s="2720"/>
      <c r="BZ40" s="2720"/>
      <c r="CA40" s="2721"/>
      <c r="CC40" s="883"/>
    </row>
    <row r="41" spans="2:93" ht="16.2" customHeight="1">
      <c r="B41" s="809"/>
      <c r="C41" s="867"/>
      <c r="D41" s="2719"/>
      <c r="E41" s="2720"/>
      <c r="F41" s="2720"/>
      <c r="G41" s="2720"/>
      <c r="H41" s="2720"/>
      <c r="I41" s="2720"/>
      <c r="J41" s="2720"/>
      <c r="K41" s="2720"/>
      <c r="L41" s="2720"/>
      <c r="M41" s="2720"/>
      <c r="N41" s="2720"/>
      <c r="O41" s="2720"/>
      <c r="P41" s="2720"/>
      <c r="Q41" s="2720"/>
      <c r="R41" s="2720"/>
      <c r="S41" s="2720"/>
      <c r="T41" s="2720"/>
      <c r="U41" s="2720"/>
      <c r="V41" s="2720"/>
      <c r="W41" s="2720"/>
      <c r="X41" s="2720"/>
      <c r="Y41" s="2720"/>
      <c r="Z41" s="2720"/>
      <c r="AA41" s="2720"/>
      <c r="AB41" s="2720"/>
      <c r="AC41" s="2720"/>
      <c r="AD41" s="2720"/>
      <c r="AE41" s="2720"/>
      <c r="AF41" s="2720"/>
      <c r="AG41" s="2720"/>
      <c r="AH41" s="2720"/>
      <c r="AI41" s="2720"/>
      <c r="AJ41" s="2720"/>
      <c r="AK41" s="2720"/>
      <c r="AL41" s="2720"/>
      <c r="AM41" s="2720"/>
      <c r="AN41" s="2720"/>
      <c r="AO41" s="2720"/>
      <c r="AP41" s="2720"/>
      <c r="AQ41" s="2720"/>
      <c r="AR41" s="2720"/>
      <c r="AS41" s="2720"/>
      <c r="AT41" s="2720"/>
      <c r="AU41" s="2720"/>
      <c r="AV41" s="2720"/>
      <c r="AW41" s="2720"/>
      <c r="AX41" s="2720"/>
      <c r="AY41" s="2720"/>
      <c r="AZ41" s="2720"/>
      <c r="BA41" s="2720"/>
      <c r="BB41" s="2720"/>
      <c r="BC41" s="2720"/>
      <c r="BD41" s="2720"/>
      <c r="BE41" s="2720"/>
      <c r="BF41" s="2720"/>
      <c r="BG41" s="2720"/>
      <c r="BH41" s="2720"/>
      <c r="BI41" s="2720"/>
      <c r="BJ41" s="2720"/>
      <c r="BK41" s="2720"/>
      <c r="BL41" s="2720"/>
      <c r="BM41" s="2720"/>
      <c r="BN41" s="2720"/>
      <c r="BO41" s="2720"/>
      <c r="BP41" s="2720"/>
      <c r="BQ41" s="2720"/>
      <c r="BR41" s="2720"/>
      <c r="BS41" s="2720"/>
      <c r="BT41" s="2720"/>
      <c r="BU41" s="2720"/>
      <c r="BV41" s="2720"/>
      <c r="BW41" s="2720"/>
      <c r="BX41" s="2720"/>
      <c r="BY41" s="2720"/>
      <c r="BZ41" s="2720"/>
      <c r="CA41" s="2721"/>
      <c r="CC41" s="883"/>
    </row>
    <row r="42" spans="2:93" ht="30" customHeight="1">
      <c r="B42" s="809"/>
      <c r="C42" s="885"/>
      <c r="D42" s="2719"/>
      <c r="E42" s="2720"/>
      <c r="F42" s="2720"/>
      <c r="G42" s="2720"/>
      <c r="H42" s="2720"/>
      <c r="I42" s="2720"/>
      <c r="J42" s="2720"/>
      <c r="K42" s="2720"/>
      <c r="L42" s="2720"/>
      <c r="M42" s="2720"/>
      <c r="N42" s="2720"/>
      <c r="O42" s="2720"/>
      <c r="P42" s="2720"/>
      <c r="Q42" s="2720"/>
      <c r="R42" s="2720"/>
      <c r="S42" s="2720"/>
      <c r="T42" s="2720"/>
      <c r="U42" s="2720"/>
      <c r="V42" s="2720"/>
      <c r="W42" s="2720"/>
      <c r="X42" s="2720"/>
      <c r="Y42" s="2720"/>
      <c r="Z42" s="2720"/>
      <c r="AA42" s="2720"/>
      <c r="AB42" s="2720"/>
      <c r="AC42" s="2720"/>
      <c r="AD42" s="2720"/>
      <c r="AE42" s="2720"/>
      <c r="AF42" s="2720"/>
      <c r="AG42" s="2720"/>
      <c r="AH42" s="2720"/>
      <c r="AI42" s="2720"/>
      <c r="AJ42" s="2720"/>
      <c r="AK42" s="2720"/>
      <c r="AL42" s="2720"/>
      <c r="AM42" s="2720"/>
      <c r="AN42" s="2720"/>
      <c r="AO42" s="2720"/>
      <c r="AP42" s="2720"/>
      <c r="AQ42" s="2720"/>
      <c r="AR42" s="2720"/>
      <c r="AS42" s="2720"/>
      <c r="AT42" s="2720"/>
      <c r="AU42" s="2720"/>
      <c r="AV42" s="2720"/>
      <c r="AW42" s="2720"/>
      <c r="AX42" s="2720"/>
      <c r="AY42" s="2720"/>
      <c r="AZ42" s="2720"/>
      <c r="BA42" s="2720"/>
      <c r="BB42" s="2720"/>
      <c r="BC42" s="2720"/>
      <c r="BD42" s="2720"/>
      <c r="BE42" s="2720"/>
      <c r="BF42" s="2720"/>
      <c r="BG42" s="2720"/>
      <c r="BH42" s="2720"/>
      <c r="BI42" s="2720"/>
      <c r="BJ42" s="2720"/>
      <c r="BK42" s="2720"/>
      <c r="BL42" s="2720"/>
      <c r="BM42" s="2720"/>
      <c r="BN42" s="2720"/>
      <c r="BO42" s="2720"/>
      <c r="BP42" s="2720"/>
      <c r="BQ42" s="2720"/>
      <c r="BR42" s="2720"/>
      <c r="BS42" s="2720"/>
      <c r="BT42" s="2720"/>
      <c r="BU42" s="2720"/>
      <c r="BV42" s="2720"/>
      <c r="BW42" s="2720"/>
      <c r="BX42" s="2720"/>
      <c r="BY42" s="2720"/>
      <c r="BZ42" s="2720"/>
      <c r="CA42" s="2721"/>
      <c r="CC42" s="883"/>
    </row>
    <row r="43" spans="2:93" ht="30" customHeight="1">
      <c r="B43" s="809"/>
      <c r="C43" s="885"/>
      <c r="D43" s="2722"/>
      <c r="E43" s="2723"/>
      <c r="F43" s="2723"/>
      <c r="G43" s="2723"/>
      <c r="H43" s="2723"/>
      <c r="I43" s="2723"/>
      <c r="J43" s="2723"/>
      <c r="K43" s="2723"/>
      <c r="L43" s="2723"/>
      <c r="M43" s="2723"/>
      <c r="N43" s="2723"/>
      <c r="O43" s="2723"/>
      <c r="P43" s="2723"/>
      <c r="Q43" s="2723"/>
      <c r="R43" s="2723"/>
      <c r="S43" s="2723"/>
      <c r="T43" s="2723"/>
      <c r="U43" s="2723"/>
      <c r="V43" s="2723"/>
      <c r="W43" s="2723"/>
      <c r="X43" s="2723"/>
      <c r="Y43" s="2723"/>
      <c r="Z43" s="2723"/>
      <c r="AA43" s="2723"/>
      <c r="AB43" s="2723"/>
      <c r="AC43" s="2723"/>
      <c r="AD43" s="2723"/>
      <c r="AE43" s="2723"/>
      <c r="AF43" s="2723"/>
      <c r="AG43" s="2723"/>
      <c r="AH43" s="2723"/>
      <c r="AI43" s="2723"/>
      <c r="AJ43" s="2723"/>
      <c r="AK43" s="2723"/>
      <c r="AL43" s="2723"/>
      <c r="AM43" s="2723"/>
      <c r="AN43" s="2723"/>
      <c r="AO43" s="2723"/>
      <c r="AP43" s="2723"/>
      <c r="AQ43" s="2723"/>
      <c r="AR43" s="2723"/>
      <c r="AS43" s="2723"/>
      <c r="AT43" s="2723"/>
      <c r="AU43" s="2723"/>
      <c r="AV43" s="2723"/>
      <c r="AW43" s="2723"/>
      <c r="AX43" s="2723"/>
      <c r="AY43" s="2723"/>
      <c r="AZ43" s="2723"/>
      <c r="BA43" s="2723"/>
      <c r="BB43" s="2723"/>
      <c r="BC43" s="2723"/>
      <c r="BD43" s="2723"/>
      <c r="BE43" s="2723"/>
      <c r="BF43" s="2723"/>
      <c r="BG43" s="2723"/>
      <c r="BH43" s="2723"/>
      <c r="BI43" s="2723"/>
      <c r="BJ43" s="2723"/>
      <c r="BK43" s="2723"/>
      <c r="BL43" s="2723"/>
      <c r="BM43" s="2723"/>
      <c r="BN43" s="2723"/>
      <c r="BO43" s="2723"/>
      <c r="BP43" s="2723"/>
      <c r="BQ43" s="2723"/>
      <c r="BR43" s="2723"/>
      <c r="BS43" s="2723"/>
      <c r="BT43" s="2723"/>
      <c r="BU43" s="2723"/>
      <c r="BV43" s="2723"/>
      <c r="BW43" s="2723"/>
      <c r="BX43" s="2723"/>
      <c r="BY43" s="2723"/>
      <c r="BZ43" s="2723"/>
      <c r="CA43" s="2724"/>
      <c r="CB43" s="811"/>
      <c r="CC43" s="925"/>
    </row>
    <row r="44" spans="2:93" ht="16.2" customHeight="1">
      <c r="B44" s="809"/>
      <c r="C44" s="885"/>
      <c r="D44" s="867"/>
      <c r="E44" s="865"/>
      <c r="F44" s="867"/>
      <c r="G44" s="871"/>
      <c r="H44" s="872"/>
      <c r="I44" s="872"/>
      <c r="K44" s="866"/>
      <c r="L44" s="873"/>
      <c r="M44" s="873"/>
      <c r="N44" s="873"/>
      <c r="O44" s="873"/>
      <c r="P44" s="867"/>
      <c r="Q44" s="872"/>
      <c r="R44" s="867"/>
      <c r="S44" s="867"/>
      <c r="Z44" s="867"/>
      <c r="AA44" s="867"/>
      <c r="AB44" s="867"/>
      <c r="AC44" s="867"/>
      <c r="AD44" s="867"/>
      <c r="AE44" s="867"/>
      <c r="AF44" s="867"/>
      <c r="AG44" s="867"/>
      <c r="AH44" s="867"/>
      <c r="AI44" s="867"/>
      <c r="AJ44" s="867"/>
      <c r="AK44" s="867"/>
      <c r="AL44" s="867"/>
      <c r="AM44" s="867"/>
      <c r="AN44" s="867"/>
      <c r="AO44" s="867"/>
      <c r="AP44" s="867"/>
      <c r="AQ44" s="867"/>
      <c r="AR44" s="867"/>
      <c r="AS44" s="867"/>
      <c r="AT44" s="867"/>
      <c r="AU44" s="867"/>
      <c r="AV44" s="867"/>
      <c r="AW44" s="867"/>
      <c r="AX44" s="867"/>
      <c r="AY44" s="867"/>
      <c r="AZ44" s="867"/>
      <c r="BC44" s="819"/>
      <c r="BD44" s="819"/>
      <c r="BE44" s="819"/>
      <c r="BF44" s="819"/>
      <c r="BG44" s="819"/>
      <c r="BH44" s="819"/>
      <c r="BI44" s="819"/>
      <c r="BL44" s="819"/>
      <c r="BM44" s="819"/>
      <c r="BN44" s="819"/>
      <c r="BO44" s="819"/>
      <c r="BP44" s="819"/>
      <c r="BQ44" s="819"/>
      <c r="BR44" s="819"/>
      <c r="BS44" s="819"/>
      <c r="BT44" s="819"/>
      <c r="BU44" s="819"/>
      <c r="BV44" s="819"/>
      <c r="BW44" s="819"/>
      <c r="BX44" s="819"/>
      <c r="BY44" s="819"/>
      <c r="BZ44" s="819"/>
      <c r="CA44" s="867"/>
      <c r="CB44" s="867"/>
      <c r="CC44" s="886"/>
      <c r="CD44" s="819"/>
    </row>
    <row r="45" spans="2:93" ht="30" customHeight="1">
      <c r="B45" s="1937"/>
      <c r="C45" s="1938"/>
      <c r="D45" s="1939"/>
      <c r="E45" s="1940"/>
      <c r="F45" s="1941"/>
      <c r="G45" s="1941"/>
      <c r="H45" s="1941"/>
      <c r="I45" s="1940"/>
      <c r="J45" s="1940"/>
      <c r="K45" s="2715"/>
      <c r="L45" s="2715"/>
      <c r="M45" s="2715"/>
      <c r="N45" s="2715"/>
      <c r="O45" s="2715"/>
      <c r="P45" s="1938"/>
      <c r="Q45" s="1942"/>
      <c r="R45" s="1938"/>
      <c r="S45" s="1938"/>
      <c r="T45" s="1940"/>
      <c r="U45" s="1940"/>
      <c r="V45" s="1940"/>
      <c r="W45" s="1940"/>
      <c r="X45" s="1940"/>
      <c r="Y45" s="1940"/>
      <c r="Z45" s="1940"/>
      <c r="AA45" s="1940"/>
      <c r="AB45" s="1940"/>
      <c r="AC45" s="1940"/>
      <c r="AD45" s="1940"/>
      <c r="AE45" s="1940"/>
      <c r="AF45" s="1940"/>
      <c r="AG45" s="1940"/>
      <c r="AH45" s="1940"/>
      <c r="AI45" s="1940"/>
      <c r="AJ45" s="1940"/>
      <c r="AK45" s="1940"/>
      <c r="AL45" s="1940"/>
      <c r="AM45" s="1943"/>
      <c r="AN45" s="1943"/>
      <c r="AO45" s="1943"/>
      <c r="AP45" s="1944"/>
      <c r="AQ45" s="1944"/>
      <c r="AR45" s="1944"/>
      <c r="AS45" s="1944"/>
      <c r="AT45" s="1944"/>
      <c r="AU45" s="1944"/>
      <c r="AV45" s="1944"/>
      <c r="AW45" s="1938"/>
      <c r="AX45" s="1938"/>
      <c r="AY45" s="1938"/>
      <c r="AZ45" s="1945"/>
      <c r="BA45" s="1940"/>
      <c r="BB45" s="1940"/>
      <c r="BC45" s="1940"/>
      <c r="BD45" s="1940"/>
      <c r="BE45" s="1940"/>
      <c r="BF45" s="1940"/>
      <c r="BG45" s="1940"/>
      <c r="BH45" s="1940"/>
      <c r="BI45" s="1940"/>
      <c r="BJ45" s="1940"/>
      <c r="BK45" s="1940"/>
      <c r="BL45" s="1940"/>
      <c r="BM45" s="1940"/>
      <c r="BN45" s="1940"/>
      <c r="BO45" s="1940"/>
      <c r="BP45" s="1940"/>
      <c r="BQ45" s="1940"/>
      <c r="BR45" s="1940"/>
      <c r="BS45" s="1940"/>
      <c r="BT45" s="1940"/>
      <c r="BU45" s="1940"/>
      <c r="BV45" s="1940"/>
      <c r="BW45" s="1940"/>
      <c r="BX45" s="1940"/>
      <c r="BY45" s="1940"/>
      <c r="BZ45" s="1940"/>
      <c r="CA45" s="1940"/>
      <c r="CB45" s="1940"/>
      <c r="CC45" s="1946"/>
    </row>
    <row r="46" spans="2:93" ht="30" customHeight="1">
      <c r="B46" s="1541"/>
      <c r="C46" s="1570"/>
      <c r="D46" s="1893" t="s">
        <v>205</v>
      </c>
      <c r="E46" s="1542"/>
      <c r="F46" s="1558"/>
      <c r="G46" s="1558"/>
      <c r="H46" s="1558"/>
      <c r="I46" s="1542"/>
      <c r="J46" s="1542"/>
      <c r="K46" s="1931"/>
      <c r="L46" s="1936"/>
      <c r="M46" s="1936"/>
      <c r="N46" s="1936"/>
      <c r="O46" s="1936"/>
      <c r="P46" s="1570"/>
      <c r="Q46" s="1933"/>
      <c r="R46" s="1570"/>
      <c r="S46" s="1570"/>
      <c r="T46" s="1542"/>
      <c r="U46" s="1542"/>
      <c r="V46" s="1542"/>
      <c r="W46" s="1542"/>
      <c r="X46" s="1542"/>
      <c r="Y46" s="1542"/>
      <c r="Z46" s="1542"/>
      <c r="AA46" s="1542"/>
      <c r="AB46" s="1542"/>
      <c r="AC46" s="1542"/>
      <c r="AD46" s="1542"/>
      <c r="AE46" s="1542"/>
      <c r="AF46" s="1542"/>
      <c r="AG46" s="1542"/>
      <c r="AH46" s="1542"/>
      <c r="AI46" s="1542"/>
      <c r="AJ46" s="1542"/>
      <c r="AK46" s="1542"/>
      <c r="AL46" s="1542"/>
      <c r="AM46" s="1932"/>
      <c r="AN46" s="1932"/>
      <c r="AO46" s="1932"/>
      <c r="AP46" s="1947"/>
      <c r="AQ46" s="1947"/>
      <c r="AR46" s="1947"/>
      <c r="AS46" s="1947"/>
      <c r="AT46" s="1947"/>
      <c r="AU46" s="1947"/>
      <c r="AV46" s="1947"/>
      <c r="AW46" s="1936"/>
      <c r="AX46" s="1570"/>
      <c r="AY46" s="1570"/>
      <c r="AZ46" s="1574"/>
      <c r="BA46" s="1542"/>
      <c r="BB46" s="1542"/>
      <c r="BC46" s="1542"/>
      <c r="BD46" s="1542"/>
      <c r="BE46" s="1542"/>
      <c r="BF46" s="1542"/>
      <c r="BG46" s="1542"/>
      <c r="BH46" s="1542"/>
      <c r="BI46" s="1542"/>
      <c r="BJ46" s="1542"/>
      <c r="BK46" s="1542"/>
      <c r="BL46" s="1542"/>
      <c r="BM46" s="1542"/>
      <c r="BN46" s="1542"/>
      <c r="BO46" s="1542"/>
      <c r="BP46" s="1542"/>
      <c r="BQ46" s="1542"/>
      <c r="BR46" s="1542"/>
      <c r="BS46" s="1542"/>
      <c r="BT46" s="1542"/>
      <c r="BU46" s="1542"/>
      <c r="BV46" s="1542"/>
      <c r="BW46" s="1542"/>
      <c r="BX46" s="1542"/>
      <c r="BY46" s="1542"/>
      <c r="BZ46" s="1542"/>
      <c r="CA46" s="1542"/>
      <c r="CB46" s="1542"/>
      <c r="CC46" s="1543"/>
    </row>
    <row r="47" spans="2:93" ht="30" customHeight="1">
      <c r="B47" s="1541"/>
      <c r="C47" s="1570"/>
      <c r="D47" s="1572" t="s">
        <v>206</v>
      </c>
      <c r="E47" s="1935"/>
      <c r="F47" s="1570"/>
      <c r="G47" s="1571"/>
      <c r="H47" s="1573"/>
      <c r="I47" s="1573"/>
      <c r="J47" s="1542"/>
      <c r="K47" s="1931"/>
      <c r="L47" s="1936"/>
      <c r="M47" s="1936"/>
      <c r="N47" s="1936"/>
      <c r="O47" s="1936"/>
      <c r="P47" s="1570"/>
      <c r="Q47" s="1573"/>
      <c r="R47" s="1570"/>
      <c r="S47" s="1570"/>
      <c r="T47" s="1542"/>
      <c r="U47" s="1542"/>
      <c r="V47" s="1542"/>
      <c r="W47" s="1542"/>
      <c r="X47" s="1542"/>
      <c r="Y47" s="1542"/>
      <c r="Z47" s="1542"/>
      <c r="AA47" s="1542"/>
      <c r="AB47" s="1542"/>
      <c r="AC47" s="1542"/>
      <c r="AD47" s="1542"/>
      <c r="AE47" s="1542"/>
      <c r="AF47" s="1542"/>
      <c r="AG47" s="1542"/>
      <c r="AH47" s="1542"/>
      <c r="AI47" s="1542"/>
      <c r="AJ47" s="1542"/>
      <c r="AK47" s="1542"/>
      <c r="AL47" s="1542"/>
      <c r="AM47" s="1932"/>
      <c r="AN47" s="1932"/>
      <c r="AO47" s="1932"/>
      <c r="AP47" s="1947"/>
      <c r="AQ47" s="1947"/>
      <c r="AR47" s="1947"/>
      <c r="AS47" s="1947"/>
      <c r="AT47" s="1947"/>
      <c r="AU47" s="1947"/>
      <c r="AV47" s="1947"/>
      <c r="AW47" s="1936"/>
      <c r="AX47" s="1570"/>
      <c r="AY47" s="1570"/>
      <c r="AZ47" s="1574"/>
      <c r="BA47" s="1542"/>
      <c r="BB47" s="1542"/>
      <c r="BC47" s="1542"/>
      <c r="BD47" s="1542"/>
      <c r="BE47" s="1542"/>
      <c r="BF47" s="1542"/>
      <c r="BG47" s="1542"/>
      <c r="BH47" s="1542"/>
      <c r="BI47" s="1542"/>
      <c r="BJ47" s="1542"/>
      <c r="BK47" s="1542"/>
      <c r="BL47" s="1542"/>
      <c r="BM47" s="1542"/>
      <c r="BN47" s="1542"/>
      <c r="BO47" s="1542"/>
      <c r="BP47" s="1542"/>
      <c r="BQ47" s="1542"/>
      <c r="BR47" s="1542"/>
      <c r="BS47" s="1542"/>
      <c r="BT47" s="1542"/>
      <c r="BU47" s="1542"/>
      <c r="BV47" s="1542"/>
      <c r="BW47" s="1542"/>
      <c r="BX47" s="1542"/>
      <c r="BY47" s="1542"/>
      <c r="BZ47" s="1542"/>
      <c r="CA47" s="1930" t="s">
        <v>380</v>
      </c>
      <c r="CB47" s="1542"/>
      <c r="CC47" s="1543"/>
    </row>
    <row r="48" spans="2:93" ht="16.350000000000001" customHeight="1">
      <c r="B48" s="1541"/>
      <c r="C48" s="1570"/>
      <c r="D48" s="1935"/>
      <c r="E48" s="1542"/>
      <c r="F48" s="1558"/>
      <c r="G48" s="1558"/>
      <c r="H48" s="1558"/>
      <c r="I48" s="1542"/>
      <c r="J48" s="1542"/>
      <c r="K48" s="2714"/>
      <c r="L48" s="2714"/>
      <c r="M48" s="2714"/>
      <c r="N48" s="2714"/>
      <c r="O48" s="2714"/>
      <c r="P48" s="1570"/>
      <c r="Q48" s="1931"/>
      <c r="R48" s="1570"/>
      <c r="S48" s="1570"/>
      <c r="T48" s="1542"/>
      <c r="U48" s="1542"/>
      <c r="V48" s="1542"/>
      <c r="W48" s="1542"/>
      <c r="X48" s="1542"/>
      <c r="Y48" s="1542"/>
      <c r="Z48" s="1542"/>
      <c r="AA48" s="1542"/>
      <c r="AB48" s="1542"/>
      <c r="AC48" s="1542"/>
      <c r="AD48" s="1542"/>
      <c r="AE48" s="1542"/>
      <c r="AF48" s="1542"/>
      <c r="AG48" s="1542"/>
      <c r="AH48" s="1542"/>
      <c r="AI48" s="1542"/>
      <c r="AJ48" s="1542"/>
      <c r="AK48" s="1542"/>
      <c r="AL48" s="1542"/>
      <c r="AM48" s="1570"/>
      <c r="AN48" s="1570"/>
      <c r="AO48" s="1570"/>
      <c r="AP48" s="1570"/>
      <c r="AQ48" s="1570"/>
      <c r="AR48" s="1570"/>
      <c r="AS48" s="1570"/>
      <c r="AT48" s="1570"/>
      <c r="AU48" s="1570"/>
      <c r="AV48" s="1570"/>
      <c r="AW48" s="1570"/>
      <c r="AX48" s="1574"/>
      <c r="AY48" s="1570"/>
      <c r="AZ48" s="1574"/>
      <c r="BA48" s="1542"/>
      <c r="BB48" s="1542"/>
      <c r="BC48" s="1542"/>
      <c r="BD48" s="1542"/>
      <c r="BE48" s="1542"/>
      <c r="BF48" s="1542"/>
      <c r="BG48" s="1542"/>
      <c r="BH48" s="1542"/>
      <c r="BI48" s="1542"/>
      <c r="BJ48" s="1542"/>
      <c r="BK48" s="1542"/>
      <c r="BL48" s="1542"/>
      <c r="BM48" s="1542"/>
      <c r="BN48" s="1542"/>
      <c r="BO48" s="1542"/>
      <c r="BP48" s="1542"/>
      <c r="BQ48" s="1542"/>
      <c r="BR48" s="1542"/>
      <c r="BS48" s="1542"/>
      <c r="BT48" s="1542"/>
      <c r="BU48" s="1948"/>
      <c r="BV48" s="1542"/>
      <c r="BW48" s="1542"/>
      <c r="BX48" s="1542"/>
      <c r="BY48" s="1542"/>
      <c r="BZ48" s="1542"/>
      <c r="CA48" s="1542"/>
      <c r="CB48" s="1542"/>
      <c r="CC48" s="1543"/>
    </row>
    <row r="49" spans="2:82" ht="30" customHeight="1">
      <c r="B49" s="1541"/>
      <c r="C49" s="1570"/>
      <c r="D49" s="1893" t="s">
        <v>6</v>
      </c>
      <c r="E49" s="1949" t="s">
        <v>2198</v>
      </c>
      <c r="F49" s="1542"/>
      <c r="G49" s="1558"/>
      <c r="H49" s="1558"/>
      <c r="I49" s="1542"/>
      <c r="J49" s="1542"/>
      <c r="K49" s="1931"/>
      <c r="L49" s="1936"/>
      <c r="M49" s="1936"/>
      <c r="N49" s="1936"/>
      <c r="O49" s="1936"/>
      <c r="P49" s="1570"/>
      <c r="Q49" s="1933"/>
      <c r="R49" s="1570"/>
      <c r="S49" s="1570"/>
      <c r="T49" s="1565"/>
      <c r="U49" s="1565"/>
      <c r="V49" s="1542"/>
      <c r="W49" s="1565"/>
      <c r="X49" s="1565"/>
      <c r="Y49" s="1565"/>
      <c r="Z49" s="1542"/>
      <c r="AA49" s="1542"/>
      <c r="AB49" s="1542"/>
      <c r="AC49" s="1542"/>
      <c r="AD49" s="1542"/>
      <c r="AE49" s="1542"/>
      <c r="AF49" s="1542"/>
      <c r="AG49" s="1542"/>
      <c r="AH49" s="1542"/>
      <c r="AI49" s="1542"/>
      <c r="AJ49" s="1542"/>
      <c r="AK49" s="1542"/>
      <c r="AL49" s="1542"/>
      <c r="AM49" s="1570"/>
      <c r="AN49" s="1570"/>
      <c r="AO49" s="1570"/>
      <c r="AP49" s="1570"/>
      <c r="AQ49" s="1570"/>
      <c r="AR49" s="1570"/>
      <c r="AS49" s="1570"/>
      <c r="AT49" s="1570"/>
      <c r="AU49" s="1570"/>
      <c r="AV49" s="1570"/>
      <c r="AW49" s="1570"/>
      <c r="AX49" s="1574"/>
      <c r="AY49" s="1570"/>
      <c r="AZ49" s="1574"/>
      <c r="BA49" s="1542"/>
      <c r="BB49" s="1542"/>
      <c r="BC49" s="1542"/>
      <c r="BD49" s="1542"/>
      <c r="BE49" s="1542"/>
      <c r="BF49" s="1542"/>
      <c r="BG49" s="1542"/>
      <c r="BH49" s="1542"/>
      <c r="BI49" s="1542"/>
      <c r="BJ49" s="1542"/>
      <c r="BK49" s="2713">
        <v>29</v>
      </c>
      <c r="BL49" s="2741"/>
      <c r="BM49" s="2735"/>
      <c r="BN49" s="2736"/>
      <c r="BO49" s="2736"/>
      <c r="BP49" s="2736"/>
      <c r="BQ49" s="2736"/>
      <c r="BR49" s="2736"/>
      <c r="BS49" s="2736"/>
      <c r="BT49" s="2736"/>
      <c r="BU49" s="2736"/>
      <c r="BV49" s="2736"/>
      <c r="BW49" s="2736"/>
      <c r="BX49" s="2736"/>
      <c r="BY49" s="2736"/>
      <c r="BZ49" s="2736"/>
      <c r="CA49" s="2737"/>
      <c r="CB49" s="1542"/>
      <c r="CC49" s="1543"/>
    </row>
    <row r="50" spans="2:82" ht="30" customHeight="1">
      <c r="B50" s="1541"/>
      <c r="C50" s="1570"/>
      <c r="D50" s="1570"/>
      <c r="E50" s="1572" t="s">
        <v>2199</v>
      </c>
      <c r="F50" s="1542"/>
      <c r="G50" s="1571"/>
      <c r="H50" s="1573"/>
      <c r="I50" s="1573"/>
      <c r="J50" s="1542"/>
      <c r="K50" s="1931"/>
      <c r="L50" s="1936"/>
      <c r="M50" s="1936"/>
      <c r="N50" s="1936"/>
      <c r="O50" s="1936"/>
      <c r="P50" s="1570"/>
      <c r="Q50" s="1573"/>
      <c r="R50" s="1570"/>
      <c r="S50" s="1570"/>
      <c r="T50" s="1542"/>
      <c r="U50" s="1542"/>
      <c r="V50" s="1542"/>
      <c r="W50" s="1542"/>
      <c r="X50" s="1542"/>
      <c r="Y50" s="1542"/>
      <c r="Z50" s="1542"/>
      <c r="AA50" s="1542"/>
      <c r="AB50" s="1542"/>
      <c r="AC50" s="1542"/>
      <c r="AD50" s="1542"/>
      <c r="AE50" s="1542"/>
      <c r="AF50" s="1542"/>
      <c r="AG50" s="1542"/>
      <c r="AH50" s="1542"/>
      <c r="AI50" s="1542"/>
      <c r="AJ50" s="1542"/>
      <c r="AK50" s="1542"/>
      <c r="AL50" s="1542"/>
      <c r="AM50" s="1570"/>
      <c r="AN50" s="1570"/>
      <c r="AO50" s="1570"/>
      <c r="AP50" s="1570"/>
      <c r="AQ50" s="1570"/>
      <c r="AR50" s="1570"/>
      <c r="AS50" s="1570"/>
      <c r="AT50" s="1570"/>
      <c r="AU50" s="1570"/>
      <c r="AV50" s="1570"/>
      <c r="AW50" s="1570"/>
      <c r="AX50" s="1574"/>
      <c r="AY50" s="1570"/>
      <c r="AZ50" s="1574"/>
      <c r="BA50" s="1542"/>
      <c r="BB50" s="1542"/>
      <c r="BC50" s="1542"/>
      <c r="BD50" s="1542"/>
      <c r="BE50" s="1542"/>
      <c r="BF50" s="1542"/>
      <c r="BG50" s="1542"/>
      <c r="BH50" s="1542"/>
      <c r="BI50" s="1542"/>
      <c r="BJ50" s="1542"/>
      <c r="BK50" s="2713"/>
      <c r="BL50" s="2741"/>
      <c r="BM50" s="2738"/>
      <c r="BN50" s="2739"/>
      <c r="BO50" s="2739"/>
      <c r="BP50" s="2739"/>
      <c r="BQ50" s="2739"/>
      <c r="BR50" s="2739"/>
      <c r="BS50" s="2739"/>
      <c r="BT50" s="2739"/>
      <c r="BU50" s="2739"/>
      <c r="BV50" s="2739"/>
      <c r="BW50" s="2739"/>
      <c r="BX50" s="2739"/>
      <c r="BY50" s="2739"/>
      <c r="BZ50" s="2739"/>
      <c r="CA50" s="2740"/>
      <c r="CB50" s="1542"/>
      <c r="CC50" s="1543"/>
    </row>
    <row r="51" spans="2:82" ht="30" customHeight="1">
      <c r="B51" s="1541"/>
      <c r="C51" s="1570"/>
      <c r="D51" s="1935"/>
      <c r="E51" s="1558"/>
      <c r="F51" s="1542"/>
      <c r="G51" s="1558"/>
      <c r="H51" s="1558"/>
      <c r="I51" s="1542"/>
      <c r="J51" s="1542"/>
      <c r="K51" s="2714"/>
      <c r="L51" s="2714"/>
      <c r="M51" s="2714"/>
      <c r="N51" s="2714"/>
      <c r="O51" s="2714"/>
      <c r="P51" s="1570"/>
      <c r="Q51" s="1931"/>
      <c r="R51" s="1570"/>
      <c r="S51" s="1570"/>
      <c r="T51" s="1542"/>
      <c r="U51" s="1542"/>
      <c r="V51" s="1542"/>
      <c r="W51" s="1542"/>
      <c r="X51" s="1542"/>
      <c r="Y51" s="1542"/>
      <c r="Z51" s="1542"/>
      <c r="AA51" s="1542"/>
      <c r="AB51" s="1542"/>
      <c r="AC51" s="1542"/>
      <c r="AD51" s="1542"/>
      <c r="AE51" s="1542"/>
      <c r="AF51" s="1542"/>
      <c r="AG51" s="1542"/>
      <c r="AH51" s="1542"/>
      <c r="AI51" s="1542"/>
      <c r="AJ51" s="1542"/>
      <c r="AK51" s="1542"/>
      <c r="AL51" s="1542"/>
      <c r="AM51" s="1570"/>
      <c r="AN51" s="1570"/>
      <c r="AO51" s="1570"/>
      <c r="AP51" s="1570"/>
      <c r="AQ51" s="1570"/>
      <c r="AR51" s="1570"/>
      <c r="AS51" s="1570"/>
      <c r="AT51" s="1570"/>
      <c r="AU51" s="1570"/>
      <c r="AV51" s="1570"/>
      <c r="AW51" s="1936"/>
      <c r="AX51" s="1570"/>
      <c r="AY51" s="1570"/>
      <c r="AZ51" s="1574"/>
      <c r="BA51" s="1542"/>
      <c r="BB51" s="1542"/>
      <c r="BC51" s="1542"/>
      <c r="BD51" s="1542"/>
      <c r="BE51" s="1542"/>
      <c r="BF51" s="1542"/>
      <c r="BG51" s="1542"/>
      <c r="BH51" s="1542"/>
      <c r="BI51" s="1542"/>
      <c r="BJ51" s="1542"/>
      <c r="BK51" s="1955"/>
      <c r="BL51" s="1955"/>
      <c r="BM51" s="1950"/>
      <c r="BN51" s="1542"/>
      <c r="BO51" s="1542"/>
      <c r="BP51" s="1542"/>
      <c r="BQ51" s="1542"/>
      <c r="BR51" s="1542"/>
      <c r="BS51" s="1542"/>
      <c r="BT51" s="1542"/>
      <c r="BU51" s="1542"/>
      <c r="BV51" s="1542"/>
      <c r="BW51" s="1542"/>
      <c r="BX51" s="1542"/>
      <c r="BY51" s="1542"/>
      <c r="BZ51" s="1542"/>
      <c r="CA51" s="1542"/>
      <c r="CB51" s="1542"/>
      <c r="CC51" s="1543"/>
    </row>
    <row r="52" spans="2:82" ht="30" customHeight="1">
      <c r="B52" s="1541"/>
      <c r="C52" s="1570"/>
      <c r="D52" s="1893" t="s">
        <v>7</v>
      </c>
      <c r="E52" s="1949" t="s">
        <v>2200</v>
      </c>
      <c r="F52" s="1542"/>
      <c r="G52" s="1558"/>
      <c r="H52" s="1558"/>
      <c r="I52" s="1542"/>
      <c r="J52" s="1542"/>
      <c r="K52" s="1931"/>
      <c r="L52" s="1936"/>
      <c r="M52" s="1936"/>
      <c r="N52" s="1936"/>
      <c r="O52" s="1936"/>
      <c r="P52" s="1570"/>
      <c r="Q52" s="1933"/>
      <c r="R52" s="1570"/>
      <c r="S52" s="1570"/>
      <c r="T52" s="1542"/>
      <c r="U52" s="1542"/>
      <c r="V52" s="1542"/>
      <c r="W52" s="1542"/>
      <c r="X52" s="1542"/>
      <c r="Y52" s="1542"/>
      <c r="Z52" s="1542"/>
      <c r="AA52" s="1542"/>
      <c r="AB52" s="1542"/>
      <c r="AC52" s="1542"/>
      <c r="AD52" s="1542"/>
      <c r="AE52" s="1542"/>
      <c r="AF52" s="1542"/>
      <c r="AG52" s="1542"/>
      <c r="AH52" s="1542"/>
      <c r="AI52" s="1542"/>
      <c r="AJ52" s="1542"/>
      <c r="AK52" s="1542"/>
      <c r="AL52" s="1542"/>
      <c r="AM52" s="1570"/>
      <c r="AN52" s="1570"/>
      <c r="AO52" s="1570"/>
      <c r="AP52" s="1570"/>
      <c r="AQ52" s="1570"/>
      <c r="AR52" s="1570"/>
      <c r="AS52" s="1570"/>
      <c r="AT52" s="1570"/>
      <c r="AU52" s="1570"/>
      <c r="AV52" s="1570"/>
      <c r="AW52" s="1936"/>
      <c r="AX52" s="1570"/>
      <c r="AY52" s="1570"/>
      <c r="AZ52" s="1570"/>
      <c r="BA52" s="1542"/>
      <c r="BB52" s="1542"/>
      <c r="BC52" s="1542"/>
      <c r="BD52" s="1542"/>
      <c r="BE52" s="1542"/>
      <c r="BF52" s="1542"/>
      <c r="BG52" s="1542"/>
      <c r="BH52" s="1542"/>
      <c r="BI52" s="1542"/>
      <c r="BJ52" s="1542"/>
      <c r="BK52" s="2713">
        <v>30</v>
      </c>
      <c r="BL52" s="2741"/>
      <c r="BM52" s="2735"/>
      <c r="BN52" s="2736"/>
      <c r="BO52" s="2736"/>
      <c r="BP52" s="2736"/>
      <c r="BQ52" s="2736"/>
      <c r="BR52" s="2736"/>
      <c r="BS52" s="2736"/>
      <c r="BT52" s="2736"/>
      <c r="BU52" s="2736"/>
      <c r="BV52" s="2736"/>
      <c r="BW52" s="2736"/>
      <c r="BX52" s="2736"/>
      <c r="BY52" s="2736"/>
      <c r="BZ52" s="2736"/>
      <c r="CA52" s="2737"/>
      <c r="CB52" s="1542"/>
      <c r="CC52" s="1543"/>
    </row>
    <row r="53" spans="2:82" ht="30" customHeight="1">
      <c r="B53" s="1541"/>
      <c r="C53" s="1570"/>
      <c r="D53" s="1570"/>
      <c r="E53" s="1572" t="s">
        <v>2201</v>
      </c>
      <c r="F53" s="1542"/>
      <c r="G53" s="1571"/>
      <c r="H53" s="1573"/>
      <c r="I53" s="1573"/>
      <c r="J53" s="1542"/>
      <c r="K53" s="1931"/>
      <c r="L53" s="1936"/>
      <c r="M53" s="1936"/>
      <c r="N53" s="1936"/>
      <c r="O53" s="1936"/>
      <c r="P53" s="1570"/>
      <c r="Q53" s="1573"/>
      <c r="R53" s="1570"/>
      <c r="S53" s="1570"/>
      <c r="T53" s="1542"/>
      <c r="U53" s="1542"/>
      <c r="V53" s="1542"/>
      <c r="W53" s="1542"/>
      <c r="X53" s="1542"/>
      <c r="Y53" s="1542"/>
      <c r="Z53" s="1542"/>
      <c r="AA53" s="1542"/>
      <c r="AB53" s="1542"/>
      <c r="AC53" s="1542"/>
      <c r="AD53" s="1542"/>
      <c r="AE53" s="1542"/>
      <c r="AF53" s="1542"/>
      <c r="AG53" s="1542"/>
      <c r="AH53" s="1542"/>
      <c r="AI53" s="1542"/>
      <c r="AJ53" s="1542"/>
      <c r="AK53" s="1542"/>
      <c r="AL53" s="1542"/>
      <c r="AM53" s="1570"/>
      <c r="AN53" s="1570"/>
      <c r="AO53" s="1570"/>
      <c r="AP53" s="1570"/>
      <c r="AQ53" s="1570"/>
      <c r="AR53" s="1570"/>
      <c r="AS53" s="1570"/>
      <c r="AT53" s="1570"/>
      <c r="AU53" s="1570"/>
      <c r="AV53" s="1570"/>
      <c r="AW53" s="1570"/>
      <c r="AX53" s="1570"/>
      <c r="AY53" s="1570"/>
      <c r="AZ53" s="1574"/>
      <c r="BA53" s="1542"/>
      <c r="BB53" s="1542"/>
      <c r="BC53" s="1542"/>
      <c r="BD53" s="1542"/>
      <c r="BE53" s="1542"/>
      <c r="BF53" s="1542"/>
      <c r="BG53" s="1542"/>
      <c r="BH53" s="1542"/>
      <c r="BI53" s="1542"/>
      <c r="BJ53" s="1542"/>
      <c r="BK53" s="2713"/>
      <c r="BL53" s="2741"/>
      <c r="BM53" s="2738"/>
      <c r="BN53" s="2739"/>
      <c r="BO53" s="2739"/>
      <c r="BP53" s="2739"/>
      <c r="BQ53" s="2739"/>
      <c r="BR53" s="2739"/>
      <c r="BS53" s="2739"/>
      <c r="BT53" s="2739"/>
      <c r="BU53" s="2739"/>
      <c r="BV53" s="2739"/>
      <c r="BW53" s="2739"/>
      <c r="BX53" s="2739"/>
      <c r="BY53" s="2739"/>
      <c r="BZ53" s="2739"/>
      <c r="CA53" s="2740"/>
      <c r="CB53" s="1542"/>
      <c r="CC53" s="1543"/>
    </row>
    <row r="54" spans="2:82" ht="30" customHeight="1">
      <c r="B54" s="1541"/>
      <c r="C54" s="1570"/>
      <c r="D54" s="1935"/>
      <c r="E54" s="1542"/>
      <c r="F54" s="1558"/>
      <c r="G54" s="1558"/>
      <c r="H54" s="1558"/>
      <c r="I54" s="1542"/>
      <c r="J54" s="1542"/>
      <c r="K54" s="2714"/>
      <c r="L54" s="2714"/>
      <c r="M54" s="2714"/>
      <c r="N54" s="2714"/>
      <c r="O54" s="2714"/>
      <c r="P54" s="1570"/>
      <c r="Q54" s="1931"/>
      <c r="R54" s="1570"/>
      <c r="S54" s="1570"/>
      <c r="T54" s="1556"/>
      <c r="U54" s="1556"/>
      <c r="V54" s="1542"/>
      <c r="W54" s="1556"/>
      <c r="X54" s="1556"/>
      <c r="Y54" s="1556"/>
      <c r="Z54" s="1542"/>
      <c r="AA54" s="1542"/>
      <c r="AB54" s="1542"/>
      <c r="AC54" s="1542"/>
      <c r="AD54" s="1542"/>
      <c r="AE54" s="1542"/>
      <c r="AF54" s="1542"/>
      <c r="AG54" s="1542"/>
      <c r="AH54" s="1542"/>
      <c r="AI54" s="1542"/>
      <c r="AJ54" s="1542"/>
      <c r="AK54" s="1542"/>
      <c r="AL54" s="1542"/>
      <c r="AM54" s="1570"/>
      <c r="AN54" s="1570"/>
      <c r="AO54" s="1570"/>
      <c r="AP54" s="1570"/>
      <c r="AQ54" s="1570"/>
      <c r="AR54" s="1570"/>
      <c r="AS54" s="1570"/>
      <c r="AT54" s="1570"/>
      <c r="AU54" s="1570"/>
      <c r="AV54" s="1570"/>
      <c r="AW54" s="1936"/>
      <c r="AX54" s="1574"/>
      <c r="AY54" s="1570"/>
      <c r="AZ54" s="1574"/>
      <c r="BA54" s="1542"/>
      <c r="BB54" s="1542"/>
      <c r="BC54" s="1542"/>
      <c r="BD54" s="1542"/>
      <c r="BE54" s="1542"/>
      <c r="BF54" s="1542"/>
      <c r="BG54" s="1542"/>
      <c r="BH54" s="1542"/>
      <c r="BI54" s="1542"/>
      <c r="BJ54" s="1542"/>
      <c r="BK54" s="1955"/>
      <c r="BL54" s="1955"/>
      <c r="BM54" s="1950"/>
      <c r="BN54" s="1542"/>
      <c r="BO54" s="1542"/>
      <c r="BP54" s="1542"/>
      <c r="BQ54" s="1542"/>
      <c r="BR54" s="1542"/>
      <c r="BS54" s="1542"/>
      <c r="BT54" s="1542"/>
      <c r="BU54" s="1542"/>
      <c r="BV54" s="1542"/>
      <c r="BW54" s="1542"/>
      <c r="BX54" s="1542"/>
      <c r="BY54" s="1542"/>
      <c r="BZ54" s="1542"/>
      <c r="CA54" s="1542"/>
      <c r="CB54" s="1542"/>
      <c r="CC54" s="1543"/>
    </row>
    <row r="55" spans="2:82" s="805" customFormat="1" ht="30" customHeight="1">
      <c r="B55" s="1564"/>
      <c r="C55" s="1570"/>
      <c r="D55" s="1893" t="s">
        <v>8</v>
      </c>
      <c r="E55" s="1893" t="s">
        <v>2202</v>
      </c>
      <c r="F55" s="1558"/>
      <c r="G55" s="1558"/>
      <c r="H55" s="1558"/>
      <c r="I55" s="1542"/>
      <c r="J55" s="1565"/>
      <c r="K55" s="1931"/>
      <c r="L55" s="1936"/>
      <c r="M55" s="1936"/>
      <c r="N55" s="1936"/>
      <c r="O55" s="1936"/>
      <c r="P55" s="1570"/>
      <c r="Q55" s="1933"/>
      <c r="R55" s="1570"/>
      <c r="S55" s="1570"/>
      <c r="T55" s="1570"/>
      <c r="U55" s="1570"/>
      <c r="V55" s="1565"/>
      <c r="W55" s="1570"/>
      <c r="X55" s="1570"/>
      <c r="Y55" s="1570"/>
      <c r="Z55" s="1565"/>
      <c r="AA55" s="1565"/>
      <c r="AB55" s="1565"/>
      <c r="AC55" s="1565"/>
      <c r="AD55" s="1565"/>
      <c r="AE55" s="1565"/>
      <c r="AF55" s="1565"/>
      <c r="AG55" s="1565"/>
      <c r="AH55" s="1565"/>
      <c r="AI55" s="1565"/>
      <c r="AJ55" s="1565"/>
      <c r="AK55" s="1565"/>
      <c r="AL55" s="1565"/>
      <c r="AM55" s="1570"/>
      <c r="AN55" s="1570"/>
      <c r="AO55" s="1570"/>
      <c r="AP55" s="1570"/>
      <c r="AQ55" s="1570"/>
      <c r="AR55" s="1570"/>
      <c r="AS55" s="1570"/>
      <c r="AT55" s="1570"/>
      <c r="AU55" s="1570"/>
      <c r="AV55" s="1570"/>
      <c r="AW55" s="1936"/>
      <c r="AX55" s="1570"/>
      <c r="AY55" s="1570"/>
      <c r="AZ55" s="1574"/>
      <c r="BA55" s="1565"/>
      <c r="BB55" s="1565"/>
      <c r="BC55" s="1565"/>
      <c r="BD55" s="1565"/>
      <c r="BE55" s="1565"/>
      <c r="BF55" s="1565"/>
      <c r="BG55" s="1565"/>
      <c r="BH55" s="1565"/>
      <c r="BI55" s="1565"/>
      <c r="BJ55" s="1565"/>
      <c r="BK55" s="2713">
        <v>72</v>
      </c>
      <c r="BL55" s="2741"/>
      <c r="BM55" s="2735"/>
      <c r="BN55" s="2736"/>
      <c r="BO55" s="2736"/>
      <c r="BP55" s="2736"/>
      <c r="BQ55" s="2736"/>
      <c r="BR55" s="2736"/>
      <c r="BS55" s="2736"/>
      <c r="BT55" s="2736"/>
      <c r="BU55" s="2736"/>
      <c r="BV55" s="2736"/>
      <c r="BW55" s="2736"/>
      <c r="BX55" s="2736"/>
      <c r="BY55" s="2736"/>
      <c r="BZ55" s="2736"/>
      <c r="CA55" s="2737"/>
      <c r="CB55" s="1565"/>
      <c r="CC55" s="1951"/>
      <c r="CD55" s="823"/>
    </row>
    <row r="56" spans="2:82" ht="30" customHeight="1">
      <c r="B56" s="1541"/>
      <c r="C56" s="1570"/>
      <c r="D56" s="1570"/>
      <c r="E56" s="1952" t="s">
        <v>2868</v>
      </c>
      <c r="F56" s="1548"/>
      <c r="G56" s="1571"/>
      <c r="H56" s="1573"/>
      <c r="I56" s="1573"/>
      <c r="J56" s="1542"/>
      <c r="K56" s="1931"/>
      <c r="L56" s="1936"/>
      <c r="M56" s="1936"/>
      <c r="N56" s="1936"/>
      <c r="O56" s="1936"/>
      <c r="P56" s="1570"/>
      <c r="Q56" s="1573"/>
      <c r="R56" s="1570"/>
      <c r="S56" s="1570"/>
      <c r="T56" s="1570"/>
      <c r="U56" s="1570"/>
      <c r="V56" s="1542"/>
      <c r="W56" s="1570"/>
      <c r="X56" s="1570"/>
      <c r="Y56" s="1570"/>
      <c r="Z56" s="1542"/>
      <c r="AA56" s="1542"/>
      <c r="AB56" s="1542"/>
      <c r="AC56" s="1542"/>
      <c r="AD56" s="1542"/>
      <c r="AE56" s="1542"/>
      <c r="AF56" s="1542"/>
      <c r="AG56" s="1542"/>
      <c r="AH56" s="1542"/>
      <c r="AI56" s="1542"/>
      <c r="AJ56" s="1542"/>
      <c r="AK56" s="1542"/>
      <c r="AL56" s="1542"/>
      <c r="AM56" s="1570"/>
      <c r="AN56" s="1570"/>
      <c r="AO56" s="1570"/>
      <c r="AP56" s="1570"/>
      <c r="AQ56" s="1570"/>
      <c r="AR56" s="1570"/>
      <c r="AS56" s="1570"/>
      <c r="AT56" s="1570"/>
      <c r="AU56" s="1570"/>
      <c r="AV56" s="1570"/>
      <c r="AW56" s="1570"/>
      <c r="AX56" s="1570"/>
      <c r="AY56" s="1570"/>
      <c r="AZ56" s="1570"/>
      <c r="BA56" s="1542"/>
      <c r="BB56" s="1542"/>
      <c r="BC56" s="1542"/>
      <c r="BD56" s="1542"/>
      <c r="BE56" s="1542"/>
      <c r="BF56" s="1542"/>
      <c r="BG56" s="1542"/>
      <c r="BH56" s="1542"/>
      <c r="BI56" s="1542"/>
      <c r="BJ56" s="1542"/>
      <c r="BK56" s="2713"/>
      <c r="BL56" s="2741"/>
      <c r="BM56" s="2738"/>
      <c r="BN56" s="2739"/>
      <c r="BO56" s="2739"/>
      <c r="BP56" s="2739"/>
      <c r="BQ56" s="2739"/>
      <c r="BR56" s="2739"/>
      <c r="BS56" s="2739"/>
      <c r="BT56" s="2739"/>
      <c r="BU56" s="2739"/>
      <c r="BV56" s="2739"/>
      <c r="BW56" s="2739"/>
      <c r="BX56" s="2739"/>
      <c r="BY56" s="2739"/>
      <c r="BZ56" s="2739"/>
      <c r="CA56" s="2740"/>
      <c r="CB56" s="1542"/>
      <c r="CC56" s="1953"/>
      <c r="CD56" s="822"/>
    </row>
    <row r="57" spans="2:82" ht="30" customHeight="1">
      <c r="B57" s="1541"/>
      <c r="C57" s="1570"/>
      <c r="D57" s="1935"/>
      <c r="E57" s="1542"/>
      <c r="F57" s="1558"/>
      <c r="G57" s="1558"/>
      <c r="H57" s="1558"/>
      <c r="I57" s="1542"/>
      <c r="J57" s="1542"/>
      <c r="K57" s="2714"/>
      <c r="L57" s="2714"/>
      <c r="M57" s="2714"/>
      <c r="N57" s="2714"/>
      <c r="O57" s="2714"/>
      <c r="P57" s="1570"/>
      <c r="Q57" s="1931"/>
      <c r="R57" s="1570"/>
      <c r="S57" s="1570"/>
      <c r="T57" s="1556"/>
      <c r="U57" s="1556"/>
      <c r="V57" s="1542"/>
      <c r="W57" s="1556"/>
      <c r="X57" s="1556"/>
      <c r="Y57" s="1556"/>
      <c r="Z57" s="1542"/>
      <c r="AA57" s="1542"/>
      <c r="AB57" s="1542"/>
      <c r="AC57" s="1542"/>
      <c r="AD57" s="1542"/>
      <c r="AE57" s="1542"/>
      <c r="AF57" s="1542"/>
      <c r="AG57" s="1542"/>
      <c r="AH57" s="1542"/>
      <c r="AI57" s="1542"/>
      <c r="AJ57" s="1542"/>
      <c r="AK57" s="1542"/>
      <c r="AL57" s="1542"/>
      <c r="AM57" s="1570"/>
      <c r="AN57" s="1570"/>
      <c r="AO57" s="1570"/>
      <c r="AP57" s="1570"/>
      <c r="AQ57" s="1570"/>
      <c r="AR57" s="1570"/>
      <c r="AS57" s="1570"/>
      <c r="AT57" s="1570"/>
      <c r="AU57" s="1570"/>
      <c r="AV57" s="1954"/>
      <c r="AW57" s="1936"/>
      <c r="AX57" s="1570"/>
      <c r="AY57" s="1570"/>
      <c r="AZ57" s="1574"/>
      <c r="BA57" s="1542"/>
      <c r="BB57" s="1542"/>
      <c r="BC57" s="1542"/>
      <c r="BD57" s="1542"/>
      <c r="BE57" s="1542"/>
      <c r="BF57" s="1542"/>
      <c r="BG57" s="1542"/>
      <c r="BH57" s="1542"/>
      <c r="BI57" s="1542"/>
      <c r="BJ57" s="1542"/>
      <c r="BK57" s="1542"/>
      <c r="BL57" s="1542"/>
      <c r="BM57" s="1542"/>
      <c r="BN57" s="1542"/>
      <c r="BO57" s="1542"/>
      <c r="BP57" s="1542"/>
      <c r="BQ57" s="1542"/>
      <c r="BR57" s="1542"/>
      <c r="BS57" s="1542"/>
      <c r="BT57" s="1542"/>
      <c r="BU57" s="1542"/>
      <c r="BV57" s="1542"/>
      <c r="BW57" s="1542"/>
      <c r="BX57" s="1542"/>
      <c r="BY57" s="1542"/>
      <c r="BZ57" s="1542"/>
      <c r="CA57" s="1542"/>
      <c r="CB57" s="1542"/>
      <c r="CC57" s="1543"/>
    </row>
    <row r="58" spans="2:82" ht="30" customHeight="1">
      <c r="B58" s="1666"/>
      <c r="C58" s="1673"/>
      <c r="D58" s="1627"/>
      <c r="E58" s="1627"/>
      <c r="F58" s="1534"/>
      <c r="G58" s="1534"/>
      <c r="H58" s="1534"/>
      <c r="I58" s="1627"/>
      <c r="J58" s="1627"/>
      <c r="K58" s="1536"/>
      <c r="L58" s="1680"/>
      <c r="M58" s="1680"/>
      <c r="N58" s="1680"/>
      <c r="O58" s="1680"/>
      <c r="P58" s="1673"/>
      <c r="Q58" s="1681"/>
      <c r="R58" s="1673"/>
      <c r="S58" s="1673"/>
      <c r="T58" s="1673"/>
      <c r="U58" s="1673"/>
      <c r="V58" s="1627"/>
      <c r="W58" s="1673"/>
      <c r="X58" s="1673"/>
      <c r="Y58" s="1673"/>
      <c r="Z58" s="1627"/>
      <c r="AA58" s="1627"/>
      <c r="AB58" s="1627"/>
      <c r="AC58" s="1627"/>
      <c r="AD58" s="1627"/>
      <c r="AE58" s="1627"/>
      <c r="AF58" s="1627"/>
      <c r="AG58" s="1627"/>
      <c r="AH58" s="1627"/>
      <c r="AI58" s="1627"/>
      <c r="AJ58" s="1627"/>
      <c r="AK58" s="1627"/>
      <c r="AL58" s="1627"/>
      <c r="AM58" s="1673"/>
      <c r="AN58" s="1673"/>
      <c r="AO58" s="1673"/>
      <c r="AP58" s="1682"/>
      <c r="AQ58" s="1682"/>
      <c r="AR58" s="1682"/>
      <c r="AS58" s="1682"/>
      <c r="AT58" s="1682"/>
      <c r="AU58" s="1682"/>
      <c r="AV58" s="1682"/>
      <c r="AW58" s="1680"/>
      <c r="AX58" s="1680"/>
      <c r="AY58" s="1673"/>
      <c r="AZ58" s="1673"/>
      <c r="BA58" s="1627"/>
      <c r="BB58" s="1627"/>
      <c r="BC58" s="1627"/>
      <c r="BD58" s="1627"/>
      <c r="BE58" s="1627"/>
      <c r="BF58" s="1627"/>
      <c r="BG58" s="1627"/>
      <c r="BH58" s="1627"/>
      <c r="BI58" s="1627"/>
      <c r="BJ58" s="1627"/>
      <c r="BK58" s="1627"/>
      <c r="BL58" s="1627"/>
      <c r="BM58" s="1627"/>
      <c r="BN58" s="1627"/>
      <c r="BO58" s="1627"/>
      <c r="BP58" s="1627"/>
      <c r="BQ58" s="1627"/>
      <c r="BR58" s="1627"/>
      <c r="BS58" s="1627"/>
      <c r="BT58" s="1627"/>
      <c r="BU58" s="1627"/>
      <c r="BV58" s="1627"/>
      <c r="BW58" s="1627"/>
      <c r="BX58" s="1627"/>
      <c r="BY58" s="1627"/>
      <c r="BZ58" s="1627"/>
      <c r="CA58" s="1627"/>
      <c r="CB58" s="1627"/>
      <c r="CC58" s="1667"/>
    </row>
    <row r="59" spans="2:82" ht="16.2" customHeight="1">
      <c r="B59" s="809"/>
      <c r="C59" s="867"/>
      <c r="D59" s="867"/>
      <c r="E59" s="865"/>
      <c r="F59" s="867"/>
      <c r="G59" s="871"/>
      <c r="H59" s="872"/>
      <c r="I59" s="872"/>
      <c r="K59" s="839"/>
      <c r="L59" s="839"/>
      <c r="M59" s="839"/>
      <c r="N59" s="839"/>
      <c r="O59" s="839"/>
      <c r="P59" s="823"/>
      <c r="Q59" s="823"/>
      <c r="R59" s="823"/>
      <c r="S59" s="823"/>
      <c r="T59" s="823"/>
      <c r="U59" s="823"/>
      <c r="W59" s="823"/>
      <c r="X59" s="823"/>
      <c r="Y59" s="823"/>
      <c r="AM59" s="867"/>
      <c r="AN59" s="867"/>
      <c r="AO59" s="867"/>
      <c r="AP59" s="887"/>
      <c r="AQ59" s="887"/>
      <c r="AR59" s="887"/>
      <c r="AS59" s="887"/>
      <c r="AT59" s="887"/>
      <c r="AU59" s="887"/>
      <c r="AV59" s="887"/>
      <c r="AW59" s="867"/>
      <c r="AX59" s="867"/>
      <c r="AY59" s="867"/>
      <c r="AZ59" s="877"/>
      <c r="CC59" s="806"/>
    </row>
    <row r="60" spans="2:82" s="822" customFormat="1" ht="30" customHeight="1">
      <c r="B60" s="833"/>
      <c r="C60" s="871">
        <v>1.9</v>
      </c>
      <c r="D60" s="871" t="s">
        <v>2203</v>
      </c>
      <c r="E60" s="798"/>
      <c r="F60" s="1532"/>
      <c r="G60" s="1532"/>
      <c r="H60" s="1532"/>
      <c r="I60" s="798"/>
      <c r="K60" s="866"/>
      <c r="L60" s="866"/>
      <c r="M60" s="866"/>
      <c r="N60" s="866"/>
      <c r="O60" s="866"/>
      <c r="P60" s="867"/>
      <c r="Q60" s="866"/>
      <c r="R60" s="867"/>
      <c r="S60" s="867"/>
      <c r="AM60" s="867"/>
      <c r="AN60" s="867"/>
      <c r="AO60" s="867"/>
      <c r="AP60" s="867"/>
      <c r="AQ60" s="867"/>
      <c r="AR60" s="867"/>
      <c r="AS60" s="867"/>
      <c r="AT60" s="867"/>
      <c r="AU60" s="867"/>
      <c r="AV60" s="867"/>
      <c r="AW60" s="867"/>
      <c r="AX60" s="867"/>
      <c r="AY60" s="867"/>
      <c r="AZ60" s="877"/>
      <c r="CC60" s="834"/>
    </row>
    <row r="61" spans="2:82" s="822" customFormat="1" ht="30" customHeight="1">
      <c r="B61" s="833"/>
      <c r="C61" s="867"/>
      <c r="D61" s="810" t="s">
        <v>2204</v>
      </c>
      <c r="E61" s="798"/>
      <c r="F61" s="1532"/>
      <c r="G61" s="1532"/>
      <c r="H61" s="1532"/>
      <c r="I61" s="798"/>
      <c r="K61" s="866"/>
      <c r="L61" s="873"/>
      <c r="M61" s="873"/>
      <c r="N61" s="873"/>
      <c r="O61" s="873"/>
      <c r="P61" s="867"/>
      <c r="Q61" s="870"/>
      <c r="R61" s="867"/>
      <c r="S61" s="867"/>
      <c r="T61" s="867"/>
      <c r="U61" s="867"/>
      <c r="W61" s="867"/>
      <c r="X61" s="867"/>
      <c r="Y61" s="867"/>
      <c r="Z61" s="867"/>
      <c r="AA61" s="867"/>
      <c r="AB61" s="867"/>
      <c r="AC61" s="867"/>
      <c r="AD61" s="867"/>
      <c r="AE61" s="867"/>
      <c r="AF61" s="867"/>
      <c r="AG61" s="867"/>
      <c r="AH61" s="867"/>
      <c r="AI61" s="867"/>
      <c r="AJ61" s="867"/>
      <c r="AK61" s="867"/>
      <c r="AL61" s="867"/>
      <c r="AM61" s="867"/>
      <c r="AN61" s="867"/>
      <c r="AO61" s="867"/>
      <c r="AP61" s="867"/>
      <c r="AQ61" s="867"/>
      <c r="AR61" s="867"/>
      <c r="AS61" s="867"/>
      <c r="AT61" s="867"/>
      <c r="AU61" s="867"/>
      <c r="AV61" s="867"/>
      <c r="AW61" s="867"/>
      <c r="AX61" s="867"/>
      <c r="AY61" s="867"/>
      <c r="AZ61" s="877"/>
      <c r="BA61" s="888"/>
      <c r="BB61" s="889"/>
      <c r="BS61" s="798"/>
      <c r="BT61" s="798"/>
      <c r="BU61" s="798"/>
      <c r="BV61" s="798"/>
      <c r="BW61" s="798"/>
      <c r="BX61" s="798"/>
      <c r="BY61" s="798"/>
      <c r="BZ61" s="798"/>
      <c r="CA61" s="1511" t="s">
        <v>2207</v>
      </c>
      <c r="CB61" s="798"/>
      <c r="CC61" s="806"/>
      <c r="CD61" s="906"/>
    </row>
    <row r="62" spans="2:82" s="822" customFormat="1" ht="16.350000000000001" customHeight="1">
      <c r="B62" s="833"/>
      <c r="C62" s="867"/>
      <c r="D62" s="810"/>
      <c r="E62" s="798"/>
      <c r="F62" s="1532"/>
      <c r="G62" s="1532"/>
      <c r="H62" s="1532"/>
      <c r="I62" s="798"/>
      <c r="K62" s="866"/>
      <c r="L62" s="873"/>
      <c r="M62" s="873"/>
      <c r="N62" s="873"/>
      <c r="O62" s="873"/>
      <c r="P62" s="867"/>
      <c r="Q62" s="870"/>
      <c r="R62" s="867"/>
      <c r="S62" s="867"/>
      <c r="T62" s="867"/>
      <c r="U62" s="867"/>
      <c r="W62" s="867"/>
      <c r="X62" s="867"/>
      <c r="Y62" s="867"/>
      <c r="Z62" s="867"/>
      <c r="AA62" s="867"/>
      <c r="AB62" s="867"/>
      <c r="AC62" s="867"/>
      <c r="AD62" s="867"/>
      <c r="AE62" s="867"/>
      <c r="AF62" s="867"/>
      <c r="AG62" s="867"/>
      <c r="AH62" s="867"/>
      <c r="AI62" s="867"/>
      <c r="AJ62" s="867"/>
      <c r="AK62" s="867"/>
      <c r="AL62" s="867"/>
      <c r="AM62" s="867"/>
      <c r="AN62" s="867"/>
      <c r="AO62" s="867"/>
      <c r="AP62" s="867"/>
      <c r="AQ62" s="867"/>
      <c r="AR62" s="867"/>
      <c r="AS62" s="867"/>
      <c r="AT62" s="867"/>
      <c r="AU62" s="867"/>
      <c r="AV62" s="867"/>
      <c r="AW62" s="867"/>
      <c r="AX62" s="867"/>
      <c r="AY62" s="867"/>
      <c r="AZ62" s="877"/>
      <c r="BA62" s="888"/>
      <c r="BB62" s="889"/>
      <c r="BS62" s="798"/>
      <c r="BT62" s="798"/>
      <c r="BU62" s="798"/>
      <c r="BV62" s="798"/>
      <c r="BW62" s="798"/>
      <c r="BX62" s="798"/>
      <c r="BY62" s="798"/>
      <c r="BZ62" s="798"/>
      <c r="CA62" s="1511"/>
      <c r="CB62" s="798"/>
      <c r="CC62" s="806"/>
      <c r="CD62" s="906"/>
    </row>
    <row r="63" spans="2:82" s="822" customFormat="1" ht="16.2" customHeight="1">
      <c r="B63" s="833"/>
      <c r="C63" s="867"/>
      <c r="D63" s="867"/>
      <c r="E63" s="865"/>
      <c r="F63" s="867"/>
      <c r="G63" s="871"/>
      <c r="H63" s="872"/>
      <c r="I63" s="872"/>
      <c r="K63" s="836"/>
      <c r="L63" s="836"/>
      <c r="M63" s="836"/>
      <c r="N63" s="836"/>
      <c r="O63" s="836"/>
      <c r="Z63" s="867"/>
      <c r="AA63" s="867"/>
      <c r="AB63" s="867"/>
      <c r="AC63" s="867"/>
      <c r="AD63" s="867"/>
      <c r="AE63" s="867"/>
      <c r="AF63" s="867"/>
      <c r="AG63" s="867"/>
      <c r="AH63" s="867"/>
      <c r="AI63" s="867"/>
      <c r="AJ63" s="867"/>
      <c r="AK63" s="867"/>
      <c r="AL63" s="867"/>
      <c r="AM63" s="867"/>
      <c r="AN63" s="867"/>
      <c r="AO63" s="867"/>
      <c r="AP63" s="867"/>
      <c r="AQ63" s="907"/>
      <c r="AR63" s="867"/>
      <c r="AS63" s="867"/>
      <c r="AT63" s="867"/>
      <c r="AU63" s="867"/>
      <c r="AV63" s="867"/>
      <c r="AW63" s="867"/>
      <c r="AX63" s="867"/>
      <c r="AY63" s="867"/>
      <c r="AZ63" s="877"/>
      <c r="BA63" s="888"/>
      <c r="BB63" s="889"/>
      <c r="BS63" s="798"/>
      <c r="BT63" s="798"/>
      <c r="BU63" s="798"/>
      <c r="BV63" s="798"/>
      <c r="BW63" s="798"/>
      <c r="BX63" s="798"/>
      <c r="BY63" s="798"/>
      <c r="BZ63" s="798"/>
      <c r="CA63" s="798"/>
      <c r="CB63" s="798"/>
      <c r="CC63" s="806"/>
      <c r="CD63" s="906"/>
    </row>
    <row r="64" spans="2:82" s="823" customFormat="1" ht="30" customHeight="1">
      <c r="B64" s="829"/>
      <c r="C64" s="885"/>
      <c r="D64" s="1522" t="s">
        <v>2143</v>
      </c>
      <c r="E64" s="799" t="s">
        <v>547</v>
      </c>
      <c r="F64" s="1532"/>
      <c r="G64" s="1532"/>
      <c r="H64" s="1532"/>
      <c r="I64" s="798"/>
      <c r="K64" s="866"/>
      <c r="L64" s="866"/>
      <c r="M64" s="866"/>
      <c r="N64" s="866"/>
      <c r="O64" s="866"/>
      <c r="Q64" s="866"/>
      <c r="Z64" s="822"/>
      <c r="AA64" s="822"/>
      <c r="AB64" s="822"/>
      <c r="AC64" s="822"/>
      <c r="AD64" s="822"/>
      <c r="AE64" s="822"/>
      <c r="AF64" s="822"/>
      <c r="AG64" s="822"/>
      <c r="AH64" s="822"/>
      <c r="AI64" s="822"/>
      <c r="AJ64" s="822"/>
      <c r="AK64" s="822"/>
      <c r="AL64" s="822"/>
      <c r="AM64" s="867"/>
      <c r="AN64" s="867"/>
      <c r="AO64" s="867"/>
      <c r="AP64" s="867"/>
      <c r="AQ64" s="867"/>
      <c r="AR64" s="867"/>
      <c r="AS64" s="867"/>
      <c r="AT64" s="867"/>
      <c r="AU64" s="867"/>
      <c r="AV64" s="867"/>
      <c r="AW64" s="867"/>
      <c r="AX64" s="867"/>
      <c r="AY64" s="867"/>
      <c r="AZ64" s="877"/>
      <c r="BA64" s="822"/>
      <c r="BS64" s="2692"/>
      <c r="BT64" s="2693"/>
      <c r="BU64" s="2693"/>
      <c r="BV64" s="2693"/>
      <c r="BW64" s="2693"/>
      <c r="BX64" s="2693"/>
      <c r="BY64" s="2693"/>
      <c r="BZ64" s="2693"/>
      <c r="CA64" s="2694"/>
      <c r="CB64" s="2710" t="s">
        <v>45</v>
      </c>
      <c r="CC64" s="2711"/>
      <c r="CD64" s="863"/>
    </row>
    <row r="65" spans="2:81" s="823" customFormat="1" ht="30" customHeight="1">
      <c r="B65" s="829"/>
      <c r="C65" s="867"/>
      <c r="D65" s="798"/>
      <c r="E65" s="810" t="s">
        <v>548</v>
      </c>
      <c r="F65" s="1532"/>
      <c r="G65" s="1532"/>
      <c r="H65" s="1532"/>
      <c r="I65" s="798"/>
      <c r="K65" s="866"/>
      <c r="L65" s="873"/>
      <c r="M65" s="873"/>
      <c r="N65" s="839"/>
      <c r="O65" s="839"/>
      <c r="Q65" s="870"/>
      <c r="Z65" s="867"/>
      <c r="AA65" s="867"/>
      <c r="AB65" s="867"/>
      <c r="AC65" s="867"/>
      <c r="AD65" s="867"/>
      <c r="AE65" s="867"/>
      <c r="AF65" s="867"/>
      <c r="AG65" s="867"/>
      <c r="AH65" s="867"/>
      <c r="AI65" s="867"/>
      <c r="AJ65" s="867"/>
      <c r="AK65" s="867"/>
      <c r="AL65" s="867"/>
      <c r="AM65" s="867"/>
      <c r="AN65" s="867"/>
      <c r="AO65" s="867"/>
      <c r="AP65" s="867"/>
      <c r="AQ65" s="867"/>
      <c r="AR65" s="867"/>
      <c r="AS65" s="867"/>
      <c r="AT65" s="867"/>
      <c r="AU65" s="867"/>
      <c r="AV65" s="867"/>
      <c r="AW65" s="867"/>
      <c r="AX65" s="867"/>
      <c r="AY65" s="867"/>
      <c r="AZ65" s="877"/>
      <c r="BA65" s="888"/>
      <c r="BB65" s="909"/>
      <c r="BS65" s="2695"/>
      <c r="BT65" s="2696"/>
      <c r="BU65" s="2696"/>
      <c r="BV65" s="2696"/>
      <c r="BW65" s="2696"/>
      <c r="BX65" s="2696"/>
      <c r="BY65" s="2696"/>
      <c r="BZ65" s="2696"/>
      <c r="CA65" s="2697"/>
      <c r="CB65" s="2710"/>
      <c r="CC65" s="2711"/>
    </row>
    <row r="66" spans="2:81" s="822" customFormat="1" ht="30" customHeight="1">
      <c r="B66" s="833"/>
      <c r="G66" s="1532"/>
      <c r="H66" s="1532"/>
      <c r="I66" s="798"/>
      <c r="K66" s="866"/>
      <c r="L66" s="866"/>
      <c r="M66" s="866"/>
      <c r="N66" s="866"/>
      <c r="O66" s="866"/>
      <c r="P66" s="867"/>
      <c r="Q66" s="866"/>
      <c r="R66" s="867"/>
      <c r="S66" s="867"/>
      <c r="CC66" s="834"/>
    </row>
    <row r="67" spans="2:81" s="822" customFormat="1" ht="16.350000000000001" customHeight="1">
      <c r="B67" s="833"/>
      <c r="G67" s="1532"/>
      <c r="H67" s="1532"/>
      <c r="I67" s="798"/>
      <c r="K67" s="866"/>
      <c r="L67" s="873"/>
      <c r="M67" s="873"/>
      <c r="N67" s="873"/>
      <c r="O67" s="873"/>
      <c r="P67" s="867"/>
      <c r="Q67" s="870"/>
      <c r="R67" s="867"/>
      <c r="S67" s="867"/>
      <c r="T67" s="867"/>
      <c r="U67" s="867"/>
      <c r="W67" s="867"/>
      <c r="X67" s="867"/>
      <c r="Y67" s="867"/>
      <c r="Z67" s="867"/>
      <c r="AA67" s="867"/>
      <c r="AB67" s="867"/>
      <c r="AC67" s="867"/>
      <c r="AD67" s="867"/>
      <c r="AE67" s="867"/>
      <c r="AF67" s="867"/>
      <c r="AG67" s="867"/>
      <c r="AH67" s="867"/>
      <c r="AI67" s="867"/>
      <c r="AJ67" s="867"/>
      <c r="AK67" s="867"/>
      <c r="CC67" s="834"/>
    </row>
    <row r="68" spans="2:81" s="822" customFormat="1" ht="30" customHeight="1">
      <c r="B68" s="833"/>
      <c r="D68" s="1522" t="s">
        <v>7</v>
      </c>
      <c r="E68" s="799" t="s">
        <v>2205</v>
      </c>
      <c r="F68" s="1532"/>
      <c r="K68" s="836"/>
      <c r="L68" s="836"/>
      <c r="M68" s="836"/>
      <c r="N68" s="836"/>
      <c r="O68" s="836"/>
      <c r="CC68" s="834"/>
    </row>
    <row r="69" spans="2:81" s="822" customFormat="1" ht="30" customHeight="1">
      <c r="B69" s="833"/>
      <c r="D69" s="798"/>
      <c r="E69" s="810" t="s">
        <v>2206</v>
      </c>
      <c r="F69" s="1532"/>
      <c r="G69" s="1531"/>
      <c r="H69" s="1531"/>
      <c r="K69" s="866"/>
      <c r="L69" s="866"/>
      <c r="M69" s="866"/>
      <c r="N69" s="866"/>
      <c r="O69" s="866"/>
      <c r="P69" s="867"/>
      <c r="Q69" s="866"/>
      <c r="R69" s="867"/>
      <c r="S69" s="867"/>
      <c r="AW69" s="1301" t="s">
        <v>549</v>
      </c>
      <c r="CA69" s="1301" t="s">
        <v>2208</v>
      </c>
      <c r="CC69" s="834"/>
    </row>
    <row r="70" spans="2:81" s="822" customFormat="1" ht="16.350000000000001" customHeight="1">
      <c r="B70" s="833"/>
      <c r="D70" s="798"/>
      <c r="E70" s="798"/>
      <c r="F70" s="1531"/>
      <c r="G70" s="1531"/>
      <c r="H70" s="1531"/>
      <c r="K70" s="866"/>
      <c r="L70" s="873"/>
      <c r="M70" s="873"/>
      <c r="N70" s="873"/>
      <c r="O70" s="873"/>
      <c r="P70" s="867"/>
      <c r="Q70" s="870"/>
      <c r="R70" s="867"/>
      <c r="S70" s="867"/>
      <c r="T70" s="867"/>
      <c r="U70" s="867"/>
      <c r="W70" s="867"/>
      <c r="X70" s="867"/>
      <c r="Y70" s="867"/>
      <c r="Z70" s="867"/>
      <c r="AA70" s="867"/>
      <c r="AB70" s="867"/>
      <c r="AC70" s="867"/>
      <c r="AD70" s="867"/>
      <c r="AE70" s="867"/>
      <c r="AF70" s="867"/>
      <c r="AG70" s="867"/>
      <c r="AH70" s="867"/>
      <c r="AI70" s="867"/>
      <c r="AJ70" s="867"/>
      <c r="AK70" s="867"/>
      <c r="CC70" s="834"/>
    </row>
    <row r="71" spans="2:81" s="822" customFormat="1" ht="30" customHeight="1">
      <c r="B71" s="833"/>
      <c r="D71" s="823"/>
      <c r="E71" s="2692"/>
      <c r="F71" s="2693"/>
      <c r="G71" s="2693"/>
      <c r="H71" s="2693"/>
      <c r="I71" s="2693"/>
      <c r="J71" s="2693"/>
      <c r="K71" s="2693"/>
      <c r="L71" s="2693"/>
      <c r="M71" s="2693"/>
      <c r="N71" s="2693"/>
      <c r="O71" s="2693"/>
      <c r="P71" s="2693"/>
      <c r="Q71" s="2693"/>
      <c r="R71" s="2693"/>
      <c r="S71" s="2693"/>
      <c r="T71" s="2693"/>
      <c r="U71" s="2693"/>
      <c r="V71" s="2693"/>
      <c r="W71" s="2693"/>
      <c r="X71" s="2693"/>
      <c r="Y71" s="2693"/>
      <c r="Z71" s="2693"/>
      <c r="AA71" s="2693"/>
      <c r="AB71" s="2693"/>
      <c r="AC71" s="2693"/>
      <c r="AD71" s="2693"/>
      <c r="AE71" s="2693"/>
      <c r="AF71" s="2693"/>
      <c r="AG71" s="2693"/>
      <c r="AH71" s="2693"/>
      <c r="AI71" s="2693"/>
      <c r="AJ71" s="2693"/>
      <c r="AK71" s="2693"/>
      <c r="AL71" s="2693"/>
      <c r="AM71" s="2693"/>
      <c r="AN71" s="2693"/>
      <c r="AO71" s="2693"/>
      <c r="AP71" s="2693"/>
      <c r="AQ71" s="2693"/>
      <c r="AR71" s="2693"/>
      <c r="AS71" s="2693"/>
      <c r="AT71" s="2693"/>
      <c r="AU71" s="2693"/>
      <c r="AV71" s="2693"/>
      <c r="AW71" s="2694"/>
      <c r="BS71" s="2692"/>
      <c r="BT71" s="2693"/>
      <c r="BU71" s="2693"/>
      <c r="BV71" s="2693"/>
      <c r="BW71" s="2693"/>
      <c r="BX71" s="2693"/>
      <c r="BY71" s="2693"/>
      <c r="BZ71" s="2693"/>
      <c r="CA71" s="2694"/>
      <c r="CB71" s="2698" t="s">
        <v>45</v>
      </c>
      <c r="CC71" s="2699"/>
    </row>
    <row r="72" spans="2:81" s="822" customFormat="1" ht="30" customHeight="1">
      <c r="B72" s="833"/>
      <c r="D72" s="865"/>
      <c r="E72" s="2698"/>
      <c r="F72" s="2700"/>
      <c r="G72" s="2700"/>
      <c r="H72" s="2700"/>
      <c r="I72" s="2700"/>
      <c r="J72" s="2700"/>
      <c r="K72" s="2700"/>
      <c r="L72" s="2700"/>
      <c r="M72" s="2700"/>
      <c r="N72" s="2700"/>
      <c r="O72" s="2700"/>
      <c r="P72" s="2700"/>
      <c r="Q72" s="2700"/>
      <c r="R72" s="2700"/>
      <c r="S72" s="2700"/>
      <c r="T72" s="2700"/>
      <c r="U72" s="2700"/>
      <c r="V72" s="2700"/>
      <c r="W72" s="2700"/>
      <c r="X72" s="2700"/>
      <c r="Y72" s="2700"/>
      <c r="Z72" s="2700"/>
      <c r="AA72" s="2700"/>
      <c r="AB72" s="2700"/>
      <c r="AC72" s="2700"/>
      <c r="AD72" s="2700"/>
      <c r="AE72" s="2700"/>
      <c r="AF72" s="2700"/>
      <c r="AG72" s="2700"/>
      <c r="AH72" s="2700"/>
      <c r="AI72" s="2700"/>
      <c r="AJ72" s="2700"/>
      <c r="AK72" s="2700"/>
      <c r="AL72" s="2700"/>
      <c r="AM72" s="2700"/>
      <c r="AN72" s="2700"/>
      <c r="AO72" s="2700"/>
      <c r="AP72" s="2700"/>
      <c r="AQ72" s="2700"/>
      <c r="AR72" s="2700"/>
      <c r="AS72" s="2700"/>
      <c r="AT72" s="2700"/>
      <c r="AU72" s="2700"/>
      <c r="AV72" s="2700"/>
      <c r="AW72" s="2701"/>
      <c r="BS72" s="2695"/>
      <c r="BT72" s="2696"/>
      <c r="BU72" s="2696"/>
      <c r="BV72" s="2696"/>
      <c r="BW72" s="2696"/>
      <c r="BX72" s="2696"/>
      <c r="BY72" s="2696"/>
      <c r="BZ72" s="2696"/>
      <c r="CA72" s="2697"/>
      <c r="CB72" s="2698"/>
      <c r="CC72" s="2699"/>
    </row>
    <row r="73" spans="2:81" s="822" customFormat="1" ht="16.350000000000001" customHeight="1">
      <c r="B73" s="833"/>
      <c r="D73" s="798"/>
      <c r="E73" s="2698"/>
      <c r="F73" s="2700"/>
      <c r="G73" s="2700"/>
      <c r="H73" s="2700"/>
      <c r="I73" s="2700"/>
      <c r="J73" s="2700"/>
      <c r="K73" s="2700"/>
      <c r="L73" s="2700"/>
      <c r="M73" s="2700"/>
      <c r="N73" s="2700"/>
      <c r="O73" s="2700"/>
      <c r="P73" s="2700"/>
      <c r="Q73" s="2700"/>
      <c r="R73" s="2700"/>
      <c r="S73" s="2700"/>
      <c r="T73" s="2700"/>
      <c r="U73" s="2700"/>
      <c r="V73" s="2700"/>
      <c r="W73" s="2700"/>
      <c r="X73" s="2700"/>
      <c r="Y73" s="2700"/>
      <c r="Z73" s="2700"/>
      <c r="AA73" s="2700"/>
      <c r="AB73" s="2700"/>
      <c r="AC73" s="2700"/>
      <c r="AD73" s="2700"/>
      <c r="AE73" s="2700"/>
      <c r="AF73" s="2700"/>
      <c r="AG73" s="2700"/>
      <c r="AH73" s="2700"/>
      <c r="AI73" s="2700"/>
      <c r="AJ73" s="2700"/>
      <c r="AK73" s="2700"/>
      <c r="AL73" s="2700"/>
      <c r="AM73" s="2700"/>
      <c r="AN73" s="2700"/>
      <c r="AO73" s="2700"/>
      <c r="AP73" s="2700"/>
      <c r="AQ73" s="2700"/>
      <c r="AR73" s="2700"/>
      <c r="AS73" s="2700"/>
      <c r="AT73" s="2700"/>
      <c r="AU73" s="2700"/>
      <c r="AV73" s="2700"/>
      <c r="AW73" s="2701"/>
      <c r="CC73" s="834"/>
    </row>
    <row r="74" spans="2:81" s="822" customFormat="1" ht="30" customHeight="1">
      <c r="B74" s="833"/>
      <c r="E74" s="2698"/>
      <c r="F74" s="2700"/>
      <c r="G74" s="2700"/>
      <c r="H74" s="2700"/>
      <c r="I74" s="2700"/>
      <c r="J74" s="2700"/>
      <c r="K74" s="2700"/>
      <c r="L74" s="2700"/>
      <c r="M74" s="2700"/>
      <c r="N74" s="2700"/>
      <c r="O74" s="2700"/>
      <c r="P74" s="2700"/>
      <c r="Q74" s="2700"/>
      <c r="R74" s="2700"/>
      <c r="S74" s="2700"/>
      <c r="T74" s="2700"/>
      <c r="U74" s="2700"/>
      <c r="V74" s="2700"/>
      <c r="W74" s="2700"/>
      <c r="X74" s="2700"/>
      <c r="Y74" s="2700"/>
      <c r="Z74" s="2700"/>
      <c r="AA74" s="2700"/>
      <c r="AB74" s="2700"/>
      <c r="AC74" s="2700"/>
      <c r="AD74" s="2700"/>
      <c r="AE74" s="2700"/>
      <c r="AF74" s="2700"/>
      <c r="AG74" s="2700"/>
      <c r="AH74" s="2700"/>
      <c r="AI74" s="2700"/>
      <c r="AJ74" s="2700"/>
      <c r="AK74" s="2700"/>
      <c r="AL74" s="2700"/>
      <c r="AM74" s="2700"/>
      <c r="AN74" s="2700"/>
      <c r="AO74" s="2700"/>
      <c r="AP74" s="2700"/>
      <c r="AQ74" s="2700"/>
      <c r="AR74" s="2700"/>
      <c r="AS74" s="2700"/>
      <c r="AT74" s="2700"/>
      <c r="AU74" s="2700"/>
      <c r="AV74" s="2700"/>
      <c r="AW74" s="2701"/>
      <c r="CC74" s="834"/>
    </row>
    <row r="75" spans="2:81" s="822" customFormat="1" ht="30" customHeight="1">
      <c r="B75" s="833"/>
      <c r="D75" s="865"/>
      <c r="E75" s="2698"/>
      <c r="F75" s="2700"/>
      <c r="G75" s="2700"/>
      <c r="H75" s="2700"/>
      <c r="I75" s="2700"/>
      <c r="J75" s="2700"/>
      <c r="K75" s="2700"/>
      <c r="L75" s="2700"/>
      <c r="M75" s="2700"/>
      <c r="N75" s="2700"/>
      <c r="O75" s="2700"/>
      <c r="P75" s="2700"/>
      <c r="Q75" s="2700"/>
      <c r="R75" s="2700"/>
      <c r="S75" s="2700"/>
      <c r="T75" s="2700"/>
      <c r="U75" s="2700"/>
      <c r="V75" s="2700"/>
      <c r="W75" s="2700"/>
      <c r="X75" s="2700"/>
      <c r="Y75" s="2700"/>
      <c r="Z75" s="2700"/>
      <c r="AA75" s="2700"/>
      <c r="AB75" s="2700"/>
      <c r="AC75" s="2700"/>
      <c r="AD75" s="2700"/>
      <c r="AE75" s="2700"/>
      <c r="AF75" s="2700"/>
      <c r="AG75" s="2700"/>
      <c r="AH75" s="2700"/>
      <c r="AI75" s="2700"/>
      <c r="AJ75" s="2700"/>
      <c r="AK75" s="2700"/>
      <c r="AL75" s="2700"/>
      <c r="AM75" s="2700"/>
      <c r="AN75" s="2700"/>
      <c r="AO75" s="2700"/>
      <c r="AP75" s="2700"/>
      <c r="AQ75" s="2700"/>
      <c r="AR75" s="2700"/>
      <c r="AS75" s="2700"/>
      <c r="AT75" s="2700"/>
      <c r="AU75" s="2700"/>
      <c r="AV75" s="2700"/>
      <c r="AW75" s="2701"/>
      <c r="CC75" s="834"/>
    </row>
    <row r="76" spans="2:81" s="822" customFormat="1" ht="16.350000000000001" customHeight="1">
      <c r="B76" s="833"/>
      <c r="D76" s="798"/>
      <c r="E76" s="2698"/>
      <c r="F76" s="2700"/>
      <c r="G76" s="2700"/>
      <c r="H76" s="2700"/>
      <c r="I76" s="2700"/>
      <c r="J76" s="2700"/>
      <c r="K76" s="2700"/>
      <c r="L76" s="2700"/>
      <c r="M76" s="2700"/>
      <c r="N76" s="2700"/>
      <c r="O76" s="2700"/>
      <c r="P76" s="2700"/>
      <c r="Q76" s="2700"/>
      <c r="R76" s="2700"/>
      <c r="S76" s="2700"/>
      <c r="T76" s="2700"/>
      <c r="U76" s="2700"/>
      <c r="V76" s="2700"/>
      <c r="W76" s="2700"/>
      <c r="X76" s="2700"/>
      <c r="Y76" s="2700"/>
      <c r="Z76" s="2700"/>
      <c r="AA76" s="2700"/>
      <c r="AB76" s="2700"/>
      <c r="AC76" s="2700"/>
      <c r="AD76" s="2700"/>
      <c r="AE76" s="2700"/>
      <c r="AF76" s="2700"/>
      <c r="AG76" s="2700"/>
      <c r="AH76" s="2700"/>
      <c r="AI76" s="2700"/>
      <c r="AJ76" s="2700"/>
      <c r="AK76" s="2700"/>
      <c r="AL76" s="2700"/>
      <c r="AM76" s="2700"/>
      <c r="AN76" s="2700"/>
      <c r="AO76" s="2700"/>
      <c r="AP76" s="2700"/>
      <c r="AQ76" s="2700"/>
      <c r="AR76" s="2700"/>
      <c r="AS76" s="2700"/>
      <c r="AT76" s="2700"/>
      <c r="AU76" s="2700"/>
      <c r="AV76" s="2700"/>
      <c r="AW76" s="2701"/>
      <c r="CC76" s="834"/>
    </row>
    <row r="77" spans="2:81" s="822" customFormat="1" ht="30" customHeight="1">
      <c r="B77" s="833"/>
      <c r="E77" s="2698"/>
      <c r="F77" s="2700"/>
      <c r="G77" s="2700"/>
      <c r="H77" s="2700"/>
      <c r="I77" s="2700"/>
      <c r="J77" s="2700"/>
      <c r="K77" s="2700"/>
      <c r="L77" s="2700"/>
      <c r="M77" s="2700"/>
      <c r="N77" s="2700"/>
      <c r="O77" s="2700"/>
      <c r="P77" s="2700"/>
      <c r="Q77" s="2700"/>
      <c r="R77" s="2700"/>
      <c r="S77" s="2700"/>
      <c r="T77" s="2700"/>
      <c r="U77" s="2700"/>
      <c r="V77" s="2700"/>
      <c r="W77" s="2700"/>
      <c r="X77" s="2700"/>
      <c r="Y77" s="2700"/>
      <c r="Z77" s="2700"/>
      <c r="AA77" s="2700"/>
      <c r="AB77" s="2700"/>
      <c r="AC77" s="2700"/>
      <c r="AD77" s="2700"/>
      <c r="AE77" s="2700"/>
      <c r="AF77" s="2700"/>
      <c r="AG77" s="2700"/>
      <c r="AH77" s="2700"/>
      <c r="AI77" s="2700"/>
      <c r="AJ77" s="2700"/>
      <c r="AK77" s="2700"/>
      <c r="AL77" s="2700"/>
      <c r="AM77" s="2700"/>
      <c r="AN77" s="2700"/>
      <c r="AO77" s="2700"/>
      <c r="AP77" s="2700"/>
      <c r="AQ77" s="2700"/>
      <c r="AR77" s="2700"/>
      <c r="AS77" s="2700"/>
      <c r="AT77" s="2700"/>
      <c r="AU77" s="2700"/>
      <c r="AV77" s="2700"/>
      <c r="AW77" s="2701"/>
      <c r="CC77" s="834"/>
    </row>
    <row r="78" spans="2:81" s="822" customFormat="1" ht="30" customHeight="1">
      <c r="B78" s="833"/>
      <c r="D78" s="865"/>
      <c r="E78" s="2695"/>
      <c r="F78" s="2696"/>
      <c r="G78" s="2696"/>
      <c r="H78" s="2696"/>
      <c r="I78" s="2696"/>
      <c r="J78" s="2696"/>
      <c r="K78" s="2696"/>
      <c r="L78" s="2696"/>
      <c r="M78" s="2696"/>
      <c r="N78" s="2696"/>
      <c r="O78" s="2696"/>
      <c r="P78" s="2696"/>
      <c r="Q78" s="2696"/>
      <c r="R78" s="2696"/>
      <c r="S78" s="2696"/>
      <c r="T78" s="2696"/>
      <c r="U78" s="2696"/>
      <c r="V78" s="2696"/>
      <c r="W78" s="2696"/>
      <c r="X78" s="2696"/>
      <c r="Y78" s="2696"/>
      <c r="Z78" s="2696"/>
      <c r="AA78" s="2696"/>
      <c r="AB78" s="2696"/>
      <c r="AC78" s="2696"/>
      <c r="AD78" s="2696"/>
      <c r="AE78" s="2696"/>
      <c r="AF78" s="2696"/>
      <c r="AG78" s="2696"/>
      <c r="AH78" s="2696"/>
      <c r="AI78" s="2696"/>
      <c r="AJ78" s="2696"/>
      <c r="AK78" s="2696"/>
      <c r="AL78" s="2696"/>
      <c r="AM78" s="2696"/>
      <c r="AN78" s="2696"/>
      <c r="AO78" s="2696"/>
      <c r="AP78" s="2696"/>
      <c r="AQ78" s="2696"/>
      <c r="AR78" s="2696"/>
      <c r="AS78" s="2696"/>
      <c r="AT78" s="2696"/>
      <c r="AU78" s="2696"/>
      <c r="AV78" s="2696"/>
      <c r="AW78" s="2697"/>
      <c r="CC78" s="834"/>
    </row>
    <row r="79" spans="2:81" s="822" customFormat="1" ht="30" customHeight="1">
      <c r="B79" s="833"/>
      <c r="D79" s="798"/>
      <c r="E79" s="798"/>
      <c r="F79" s="1532"/>
      <c r="G79" s="1532"/>
      <c r="H79" s="1532"/>
      <c r="K79" s="866"/>
      <c r="L79" s="836"/>
      <c r="M79" s="836"/>
      <c r="N79" s="836"/>
      <c r="O79" s="836"/>
      <c r="Q79" s="870"/>
      <c r="CC79" s="834"/>
    </row>
    <row r="80" spans="2:81" s="822" customFormat="1" ht="16.2" customHeight="1">
      <c r="B80" s="833"/>
      <c r="D80" s="823"/>
      <c r="E80" s="823"/>
      <c r="F80" s="823"/>
      <c r="G80" s="823"/>
      <c r="H80" s="823"/>
      <c r="K80" s="836"/>
      <c r="L80" s="836"/>
      <c r="M80" s="836"/>
      <c r="N80" s="836"/>
      <c r="O80" s="836"/>
      <c r="CC80" s="834"/>
    </row>
    <row r="81" spans="2:85" s="822" customFormat="1" ht="30" customHeight="1">
      <c r="B81" s="833"/>
      <c r="D81" s="1533" t="s">
        <v>8</v>
      </c>
      <c r="E81" s="799" t="s">
        <v>2209</v>
      </c>
      <c r="F81" s="1532"/>
      <c r="G81" s="1532"/>
      <c r="H81" s="1532"/>
      <c r="K81" s="866"/>
      <c r="L81" s="866"/>
      <c r="M81" s="866"/>
      <c r="N81" s="866"/>
      <c r="O81" s="866"/>
      <c r="Q81" s="866"/>
      <c r="CC81" s="834"/>
    </row>
    <row r="82" spans="2:85" s="822" customFormat="1" ht="30" customHeight="1">
      <c r="B82" s="833"/>
      <c r="D82" s="798"/>
      <c r="E82" s="810" t="s">
        <v>2210</v>
      </c>
      <c r="F82" s="1532"/>
      <c r="G82" s="1532"/>
      <c r="H82" s="1532"/>
      <c r="K82" s="866"/>
      <c r="L82" s="836"/>
      <c r="M82" s="836"/>
      <c r="N82" s="836"/>
      <c r="O82" s="836"/>
      <c r="Q82" s="870"/>
      <c r="AW82" s="1301" t="s">
        <v>2211</v>
      </c>
      <c r="CA82" s="1301" t="s">
        <v>2212</v>
      </c>
      <c r="CC82" s="834"/>
    </row>
    <row r="83" spans="2:85" s="822" customFormat="1" ht="16.2" customHeight="1">
      <c r="B83" s="833"/>
      <c r="K83" s="836"/>
      <c r="L83" s="836"/>
      <c r="M83" s="836"/>
      <c r="N83" s="836"/>
      <c r="O83" s="836"/>
      <c r="CC83" s="834"/>
    </row>
    <row r="84" spans="2:85" s="822" customFormat="1" ht="30" customHeight="1">
      <c r="B84" s="833"/>
      <c r="D84" s="865"/>
      <c r="E84" s="2702"/>
      <c r="F84" s="2703"/>
      <c r="G84" s="2703"/>
      <c r="H84" s="2703"/>
      <c r="I84" s="2703"/>
      <c r="J84" s="2703"/>
      <c r="K84" s="2703"/>
      <c r="L84" s="2703"/>
      <c r="M84" s="2703"/>
      <c r="N84" s="2703"/>
      <c r="O84" s="2703"/>
      <c r="P84" s="2703"/>
      <c r="Q84" s="2703"/>
      <c r="R84" s="2703"/>
      <c r="S84" s="2703"/>
      <c r="T84" s="2703"/>
      <c r="U84" s="2703"/>
      <c r="V84" s="2703"/>
      <c r="W84" s="2703"/>
      <c r="X84" s="2703"/>
      <c r="Y84" s="2703"/>
      <c r="Z84" s="2703"/>
      <c r="AA84" s="2703"/>
      <c r="AB84" s="2703"/>
      <c r="AC84" s="2703"/>
      <c r="AD84" s="2703"/>
      <c r="AE84" s="2703"/>
      <c r="AF84" s="2703"/>
      <c r="AG84" s="2703"/>
      <c r="AH84" s="2703"/>
      <c r="AI84" s="2703"/>
      <c r="AJ84" s="2703"/>
      <c r="AK84" s="2703"/>
      <c r="AL84" s="2703"/>
      <c r="AM84" s="2703"/>
      <c r="AN84" s="2703"/>
      <c r="AO84" s="2703"/>
      <c r="AP84" s="2703"/>
      <c r="AQ84" s="2703"/>
      <c r="AR84" s="2703"/>
      <c r="AS84" s="2703"/>
      <c r="AT84" s="2703"/>
      <c r="AU84" s="2703"/>
      <c r="AV84" s="2703"/>
      <c r="AW84" s="2704"/>
      <c r="BS84" s="2692"/>
      <c r="BT84" s="2693"/>
      <c r="BU84" s="2693"/>
      <c r="BV84" s="2693"/>
      <c r="BW84" s="2693"/>
      <c r="BX84" s="2693"/>
      <c r="BY84" s="2693"/>
      <c r="BZ84" s="2693"/>
      <c r="CA84" s="2694"/>
      <c r="CB84" s="2698" t="s">
        <v>45</v>
      </c>
      <c r="CC84" s="2699"/>
    </row>
    <row r="85" spans="2:85" s="822" customFormat="1" ht="30" customHeight="1">
      <c r="B85" s="833"/>
      <c r="D85" s="798"/>
      <c r="E85" s="2705"/>
      <c r="F85" s="2674"/>
      <c r="G85" s="2674"/>
      <c r="H85" s="2674"/>
      <c r="I85" s="2674"/>
      <c r="J85" s="2674"/>
      <c r="K85" s="2674"/>
      <c r="L85" s="2674"/>
      <c r="M85" s="2674"/>
      <c r="N85" s="2674"/>
      <c r="O85" s="2674"/>
      <c r="P85" s="2674"/>
      <c r="Q85" s="2674"/>
      <c r="R85" s="2674"/>
      <c r="S85" s="2674"/>
      <c r="T85" s="2674"/>
      <c r="U85" s="2674"/>
      <c r="V85" s="2674"/>
      <c r="W85" s="2674"/>
      <c r="X85" s="2674"/>
      <c r="Y85" s="2674"/>
      <c r="Z85" s="2674"/>
      <c r="AA85" s="2674"/>
      <c r="AB85" s="2674"/>
      <c r="AC85" s="2674"/>
      <c r="AD85" s="2674"/>
      <c r="AE85" s="2674"/>
      <c r="AF85" s="2674"/>
      <c r="AG85" s="2674"/>
      <c r="AH85" s="2674"/>
      <c r="AI85" s="2674"/>
      <c r="AJ85" s="2674"/>
      <c r="AK85" s="2674"/>
      <c r="AL85" s="2674"/>
      <c r="AM85" s="2674"/>
      <c r="AN85" s="2674"/>
      <c r="AO85" s="2674"/>
      <c r="AP85" s="2674"/>
      <c r="AQ85" s="2674"/>
      <c r="AR85" s="2674"/>
      <c r="AS85" s="2674"/>
      <c r="AT85" s="2674"/>
      <c r="AU85" s="2674"/>
      <c r="AV85" s="2674"/>
      <c r="AW85" s="2706"/>
      <c r="BS85" s="2695"/>
      <c r="BT85" s="2696"/>
      <c r="BU85" s="2696"/>
      <c r="BV85" s="2696"/>
      <c r="BW85" s="2696"/>
      <c r="BX85" s="2696"/>
      <c r="BY85" s="2696"/>
      <c r="BZ85" s="2696"/>
      <c r="CA85" s="2697"/>
      <c r="CB85" s="2698"/>
      <c r="CC85" s="2699"/>
    </row>
    <row r="86" spans="2:85" s="822" customFormat="1" ht="16.2" customHeight="1">
      <c r="B86" s="833"/>
      <c r="D86" s="823"/>
      <c r="E86" s="2705"/>
      <c r="F86" s="2674"/>
      <c r="G86" s="2674"/>
      <c r="H86" s="2674"/>
      <c r="I86" s="2674"/>
      <c r="J86" s="2674"/>
      <c r="K86" s="2674"/>
      <c r="L86" s="2674"/>
      <c r="M86" s="2674"/>
      <c r="N86" s="2674"/>
      <c r="O86" s="2674"/>
      <c r="P86" s="2674"/>
      <c r="Q86" s="2674"/>
      <c r="R86" s="2674"/>
      <c r="S86" s="2674"/>
      <c r="T86" s="2674"/>
      <c r="U86" s="2674"/>
      <c r="V86" s="2674"/>
      <c r="W86" s="2674"/>
      <c r="X86" s="2674"/>
      <c r="Y86" s="2674"/>
      <c r="Z86" s="2674"/>
      <c r="AA86" s="2674"/>
      <c r="AB86" s="2674"/>
      <c r="AC86" s="2674"/>
      <c r="AD86" s="2674"/>
      <c r="AE86" s="2674"/>
      <c r="AF86" s="2674"/>
      <c r="AG86" s="2674"/>
      <c r="AH86" s="2674"/>
      <c r="AI86" s="2674"/>
      <c r="AJ86" s="2674"/>
      <c r="AK86" s="2674"/>
      <c r="AL86" s="2674"/>
      <c r="AM86" s="2674"/>
      <c r="AN86" s="2674"/>
      <c r="AO86" s="2674"/>
      <c r="AP86" s="2674"/>
      <c r="AQ86" s="2674"/>
      <c r="AR86" s="2674"/>
      <c r="AS86" s="2674"/>
      <c r="AT86" s="2674"/>
      <c r="AU86" s="2674"/>
      <c r="AV86" s="2674"/>
      <c r="AW86" s="2706"/>
      <c r="CC86" s="834"/>
    </row>
    <row r="87" spans="2:85" s="822" customFormat="1" ht="30" customHeight="1">
      <c r="B87" s="833"/>
      <c r="D87" s="865"/>
      <c r="E87" s="2705"/>
      <c r="F87" s="2674"/>
      <c r="G87" s="2674"/>
      <c r="H87" s="2674"/>
      <c r="I87" s="2674"/>
      <c r="J87" s="2674"/>
      <c r="K87" s="2674"/>
      <c r="L87" s="2674"/>
      <c r="M87" s="2674"/>
      <c r="N87" s="2674"/>
      <c r="O87" s="2674"/>
      <c r="P87" s="2674"/>
      <c r="Q87" s="2674"/>
      <c r="R87" s="2674"/>
      <c r="S87" s="2674"/>
      <c r="T87" s="2674"/>
      <c r="U87" s="2674"/>
      <c r="V87" s="2674"/>
      <c r="W87" s="2674"/>
      <c r="X87" s="2674"/>
      <c r="Y87" s="2674"/>
      <c r="Z87" s="2674"/>
      <c r="AA87" s="2674"/>
      <c r="AB87" s="2674"/>
      <c r="AC87" s="2674"/>
      <c r="AD87" s="2674"/>
      <c r="AE87" s="2674"/>
      <c r="AF87" s="2674"/>
      <c r="AG87" s="2674"/>
      <c r="AH87" s="2674"/>
      <c r="AI87" s="2674"/>
      <c r="AJ87" s="2674"/>
      <c r="AK87" s="2674"/>
      <c r="AL87" s="2674"/>
      <c r="AM87" s="2674"/>
      <c r="AN87" s="2674"/>
      <c r="AO87" s="2674"/>
      <c r="AP87" s="2674"/>
      <c r="AQ87" s="2674"/>
      <c r="AR87" s="2674"/>
      <c r="AS87" s="2674"/>
      <c r="AT87" s="2674"/>
      <c r="AU87" s="2674"/>
      <c r="AV87" s="2674"/>
      <c r="AW87" s="2706"/>
      <c r="CC87" s="834"/>
    </row>
    <row r="88" spans="2:85" s="822" customFormat="1" ht="30" customHeight="1">
      <c r="B88" s="833"/>
      <c r="D88" s="798"/>
      <c r="E88" s="2705"/>
      <c r="F88" s="2674"/>
      <c r="G88" s="2674"/>
      <c r="H88" s="2674"/>
      <c r="I88" s="2674"/>
      <c r="J88" s="2674"/>
      <c r="K88" s="2674"/>
      <c r="L88" s="2674"/>
      <c r="M88" s="2674"/>
      <c r="N88" s="2674"/>
      <c r="O88" s="2674"/>
      <c r="P88" s="2674"/>
      <c r="Q88" s="2674"/>
      <c r="R88" s="2674"/>
      <c r="S88" s="2674"/>
      <c r="T88" s="2674"/>
      <c r="U88" s="2674"/>
      <c r="V88" s="2674"/>
      <c r="W88" s="2674"/>
      <c r="X88" s="2674"/>
      <c r="Y88" s="2674"/>
      <c r="Z88" s="2674"/>
      <c r="AA88" s="2674"/>
      <c r="AB88" s="2674"/>
      <c r="AC88" s="2674"/>
      <c r="AD88" s="2674"/>
      <c r="AE88" s="2674"/>
      <c r="AF88" s="2674"/>
      <c r="AG88" s="2674"/>
      <c r="AH88" s="2674"/>
      <c r="AI88" s="2674"/>
      <c r="AJ88" s="2674"/>
      <c r="AK88" s="2674"/>
      <c r="AL88" s="2674"/>
      <c r="AM88" s="2674"/>
      <c r="AN88" s="2674"/>
      <c r="AO88" s="2674"/>
      <c r="AP88" s="2674"/>
      <c r="AQ88" s="2674"/>
      <c r="AR88" s="2674"/>
      <c r="AS88" s="2674"/>
      <c r="AT88" s="2674"/>
      <c r="AU88" s="2674"/>
      <c r="AV88" s="2674"/>
      <c r="AW88" s="2706"/>
      <c r="CC88" s="834"/>
    </row>
    <row r="89" spans="2:85" s="822" customFormat="1" ht="16.2" customHeight="1">
      <c r="B89" s="833"/>
      <c r="E89" s="2705"/>
      <c r="F89" s="2674"/>
      <c r="G89" s="2674"/>
      <c r="H89" s="2674"/>
      <c r="I89" s="2674"/>
      <c r="J89" s="2674"/>
      <c r="K89" s="2674"/>
      <c r="L89" s="2674"/>
      <c r="M89" s="2674"/>
      <c r="N89" s="2674"/>
      <c r="O89" s="2674"/>
      <c r="P89" s="2674"/>
      <c r="Q89" s="2674"/>
      <c r="R89" s="2674"/>
      <c r="S89" s="2674"/>
      <c r="T89" s="2674"/>
      <c r="U89" s="2674"/>
      <c r="V89" s="2674"/>
      <c r="W89" s="2674"/>
      <c r="X89" s="2674"/>
      <c r="Y89" s="2674"/>
      <c r="Z89" s="2674"/>
      <c r="AA89" s="2674"/>
      <c r="AB89" s="2674"/>
      <c r="AC89" s="2674"/>
      <c r="AD89" s="2674"/>
      <c r="AE89" s="2674"/>
      <c r="AF89" s="2674"/>
      <c r="AG89" s="2674"/>
      <c r="AH89" s="2674"/>
      <c r="AI89" s="2674"/>
      <c r="AJ89" s="2674"/>
      <c r="AK89" s="2674"/>
      <c r="AL89" s="2674"/>
      <c r="AM89" s="2674"/>
      <c r="AN89" s="2674"/>
      <c r="AO89" s="2674"/>
      <c r="AP89" s="2674"/>
      <c r="AQ89" s="2674"/>
      <c r="AR89" s="2674"/>
      <c r="AS89" s="2674"/>
      <c r="AT89" s="2674"/>
      <c r="AU89" s="2674"/>
      <c r="AV89" s="2674"/>
      <c r="AW89" s="2706"/>
      <c r="CC89" s="834"/>
    </row>
    <row r="90" spans="2:85" s="822" customFormat="1" ht="30" customHeight="1">
      <c r="B90" s="833"/>
      <c r="D90" s="865"/>
      <c r="E90" s="2705"/>
      <c r="F90" s="2674"/>
      <c r="G90" s="2674"/>
      <c r="H90" s="2674"/>
      <c r="I90" s="2674"/>
      <c r="J90" s="2674"/>
      <c r="K90" s="2674"/>
      <c r="L90" s="2674"/>
      <c r="M90" s="2674"/>
      <c r="N90" s="2674"/>
      <c r="O90" s="2674"/>
      <c r="P90" s="2674"/>
      <c r="Q90" s="2674"/>
      <c r="R90" s="2674"/>
      <c r="S90" s="2674"/>
      <c r="T90" s="2674"/>
      <c r="U90" s="2674"/>
      <c r="V90" s="2674"/>
      <c r="W90" s="2674"/>
      <c r="X90" s="2674"/>
      <c r="Y90" s="2674"/>
      <c r="Z90" s="2674"/>
      <c r="AA90" s="2674"/>
      <c r="AB90" s="2674"/>
      <c r="AC90" s="2674"/>
      <c r="AD90" s="2674"/>
      <c r="AE90" s="2674"/>
      <c r="AF90" s="2674"/>
      <c r="AG90" s="2674"/>
      <c r="AH90" s="2674"/>
      <c r="AI90" s="2674"/>
      <c r="AJ90" s="2674"/>
      <c r="AK90" s="2674"/>
      <c r="AL90" s="2674"/>
      <c r="AM90" s="2674"/>
      <c r="AN90" s="2674"/>
      <c r="AO90" s="2674"/>
      <c r="AP90" s="2674"/>
      <c r="AQ90" s="2674"/>
      <c r="AR90" s="2674"/>
      <c r="AS90" s="2674"/>
      <c r="AT90" s="2674"/>
      <c r="AU90" s="2674"/>
      <c r="AV90" s="2674"/>
      <c r="AW90" s="2706"/>
      <c r="CC90" s="834"/>
    </row>
    <row r="91" spans="2:85" s="822" customFormat="1" ht="30" customHeight="1">
      <c r="B91" s="833"/>
      <c r="D91" s="798"/>
      <c r="E91" s="2707"/>
      <c r="F91" s="2708"/>
      <c r="G91" s="2708"/>
      <c r="H91" s="2708"/>
      <c r="I91" s="2708"/>
      <c r="J91" s="2708"/>
      <c r="K91" s="2708"/>
      <c r="L91" s="2708"/>
      <c r="M91" s="2708"/>
      <c r="N91" s="2708"/>
      <c r="O91" s="2708"/>
      <c r="P91" s="2708"/>
      <c r="Q91" s="2708"/>
      <c r="R91" s="2708"/>
      <c r="S91" s="2708"/>
      <c r="T91" s="2708"/>
      <c r="U91" s="2708"/>
      <c r="V91" s="2708"/>
      <c r="W91" s="2708"/>
      <c r="X91" s="2708"/>
      <c r="Y91" s="2708"/>
      <c r="Z91" s="2708"/>
      <c r="AA91" s="2708"/>
      <c r="AB91" s="2708"/>
      <c r="AC91" s="2708"/>
      <c r="AD91" s="2708"/>
      <c r="AE91" s="2708"/>
      <c r="AF91" s="2708"/>
      <c r="AG91" s="2708"/>
      <c r="AH91" s="2708"/>
      <c r="AI91" s="2708"/>
      <c r="AJ91" s="2708"/>
      <c r="AK91" s="2708"/>
      <c r="AL91" s="2708"/>
      <c r="AM91" s="2708"/>
      <c r="AN91" s="2708"/>
      <c r="AO91" s="2708"/>
      <c r="AP91" s="2708"/>
      <c r="AQ91" s="2708"/>
      <c r="AR91" s="2708"/>
      <c r="AS91" s="2708"/>
      <c r="AT91" s="2708"/>
      <c r="AU91" s="2708"/>
      <c r="AV91" s="2708"/>
      <c r="AW91" s="2709"/>
      <c r="BZ91" s="836"/>
      <c r="CA91" s="839"/>
      <c r="CB91" s="839"/>
      <c r="CC91" s="834"/>
    </row>
    <row r="92" spans="2:85" s="822" customFormat="1" ht="16.2" customHeight="1">
      <c r="B92" s="833"/>
      <c r="D92" s="823"/>
      <c r="E92" s="823"/>
      <c r="F92" s="823"/>
      <c r="G92" s="823"/>
      <c r="H92" s="823"/>
      <c r="I92" s="798"/>
      <c r="K92" s="836"/>
      <c r="L92" s="836"/>
      <c r="M92" s="836"/>
      <c r="N92" s="836"/>
      <c r="O92" s="836"/>
      <c r="BZ92" s="836"/>
      <c r="CA92" s="839"/>
      <c r="CB92" s="839"/>
      <c r="CC92" s="834"/>
    </row>
    <row r="93" spans="2:85" s="822" customFormat="1" ht="30" customHeight="1">
      <c r="B93" s="833"/>
      <c r="D93" s="865"/>
      <c r="E93" s="798"/>
      <c r="F93" s="2689"/>
      <c r="G93" s="2689"/>
      <c r="H93" s="2689"/>
      <c r="I93" s="798"/>
      <c r="K93" s="2690"/>
      <c r="L93" s="2690"/>
      <c r="M93" s="2690"/>
      <c r="N93" s="2690"/>
      <c r="O93" s="2690"/>
      <c r="Q93" s="866"/>
      <c r="BN93" s="836" t="s">
        <v>256</v>
      </c>
      <c r="BS93" s="2692">
        <f>BS64+BS71+BS84</f>
        <v>0</v>
      </c>
      <c r="BT93" s="2693"/>
      <c r="BU93" s="2693"/>
      <c r="BV93" s="2693"/>
      <c r="BW93" s="2693"/>
      <c r="BX93" s="2693"/>
      <c r="BY93" s="2693"/>
      <c r="BZ93" s="2693"/>
      <c r="CA93" s="2694"/>
      <c r="CB93" s="2698" t="s">
        <v>45</v>
      </c>
      <c r="CC93" s="2699"/>
    </row>
    <row r="94" spans="2:85" s="822" customFormat="1" ht="30" customHeight="1">
      <c r="B94" s="833"/>
      <c r="D94" s="798"/>
      <c r="E94" s="798"/>
      <c r="F94" s="2689"/>
      <c r="G94" s="2689"/>
      <c r="H94" s="2689"/>
      <c r="I94" s="798"/>
      <c r="Q94" s="870"/>
      <c r="BN94" s="824" t="s">
        <v>257</v>
      </c>
      <c r="BS94" s="2695"/>
      <c r="BT94" s="2696"/>
      <c r="BU94" s="2696"/>
      <c r="BV94" s="2696"/>
      <c r="BW94" s="2696"/>
      <c r="BX94" s="2696"/>
      <c r="BY94" s="2696"/>
      <c r="BZ94" s="2696"/>
      <c r="CA94" s="2697"/>
      <c r="CB94" s="2698"/>
      <c r="CC94" s="2699"/>
    </row>
    <row r="95" spans="2:85" s="822" customFormat="1" ht="30" customHeight="1" thickBot="1">
      <c r="B95" s="896"/>
      <c r="C95" s="825"/>
      <c r="D95" s="825"/>
      <c r="E95" s="897"/>
      <c r="F95" s="825"/>
      <c r="G95" s="826"/>
      <c r="H95" s="826"/>
      <c r="I95" s="826"/>
      <c r="J95" s="825"/>
      <c r="K95" s="825"/>
      <c r="L95" s="825"/>
      <c r="M95" s="825"/>
      <c r="N95" s="825"/>
      <c r="O95" s="825"/>
      <c r="P95" s="825"/>
      <c r="Q95" s="825"/>
      <c r="R95" s="825"/>
      <c r="S95" s="825"/>
      <c r="T95" s="825"/>
      <c r="U95" s="825"/>
      <c r="V95" s="825"/>
      <c r="W95" s="825"/>
      <c r="X95" s="825"/>
      <c r="Y95" s="825"/>
      <c r="Z95" s="825"/>
      <c r="AA95" s="825"/>
      <c r="AB95" s="825"/>
      <c r="AC95" s="825"/>
      <c r="AD95" s="825"/>
      <c r="AE95" s="825"/>
      <c r="AF95" s="825"/>
      <c r="AG95" s="825"/>
      <c r="AH95" s="825"/>
      <c r="AI95" s="825"/>
      <c r="AJ95" s="825"/>
      <c r="AK95" s="825"/>
      <c r="AL95" s="825"/>
      <c r="AM95" s="825"/>
      <c r="AN95" s="825"/>
      <c r="AO95" s="825"/>
      <c r="AP95" s="825"/>
      <c r="AQ95" s="825"/>
      <c r="AR95" s="825"/>
      <c r="AS95" s="825"/>
      <c r="AT95" s="825"/>
      <c r="AU95" s="825"/>
      <c r="AV95" s="825"/>
      <c r="AW95" s="825"/>
      <c r="AX95" s="825"/>
      <c r="AY95" s="825"/>
      <c r="AZ95" s="825"/>
      <c r="BA95" s="825"/>
      <c r="BB95" s="825"/>
      <c r="BC95" s="825"/>
      <c r="BD95" s="825"/>
      <c r="BE95" s="825"/>
      <c r="BF95" s="825"/>
      <c r="BG95" s="825"/>
      <c r="BH95" s="825"/>
      <c r="BI95" s="825"/>
      <c r="BJ95" s="825"/>
      <c r="BK95" s="825"/>
      <c r="BL95" s="825"/>
      <c r="BM95" s="825"/>
      <c r="BN95" s="825"/>
      <c r="BO95" s="825"/>
      <c r="BP95" s="825"/>
      <c r="BQ95" s="825"/>
      <c r="BR95" s="825"/>
      <c r="BS95" s="825"/>
      <c r="BT95" s="825"/>
      <c r="BU95" s="825"/>
      <c r="BV95" s="825"/>
      <c r="BW95" s="825"/>
      <c r="BX95" s="825"/>
      <c r="BY95" s="825"/>
      <c r="BZ95" s="825"/>
      <c r="CA95" s="825"/>
      <c r="CB95" s="825"/>
      <c r="CC95" s="898"/>
      <c r="CD95" s="833"/>
      <c r="CE95" s="839"/>
      <c r="CF95" s="839"/>
      <c r="CG95" s="839"/>
    </row>
    <row r="96" spans="2:85" s="799" customFormat="1" ht="7.5" customHeight="1">
      <c r="B96" s="2673"/>
      <c r="C96" s="2673"/>
      <c r="D96" s="2673"/>
      <c r="E96" s="2673"/>
      <c r="F96" s="2673"/>
      <c r="G96" s="2673"/>
      <c r="H96" s="2673"/>
      <c r="I96" s="2673"/>
      <c r="J96" s="2673"/>
      <c r="K96" s="2673"/>
      <c r="L96" s="2673"/>
      <c r="M96" s="2673"/>
      <c r="N96" s="2673"/>
      <c r="O96" s="2673"/>
      <c r="P96" s="2673"/>
      <c r="Q96" s="2673"/>
      <c r="R96" s="2673"/>
      <c r="S96" s="2673"/>
      <c r="T96" s="2673"/>
      <c r="U96" s="2673"/>
      <c r="V96" s="2673"/>
      <c r="W96" s="2673"/>
      <c r="X96" s="2673"/>
      <c r="Y96" s="2673"/>
      <c r="Z96" s="2673"/>
      <c r="AA96" s="2673"/>
      <c r="AB96" s="2673"/>
      <c r="AC96" s="2673"/>
      <c r="AD96" s="2673"/>
      <c r="AE96" s="2673"/>
      <c r="AF96" s="2673"/>
      <c r="AG96" s="2673"/>
      <c r="AH96" s="2673"/>
      <c r="AI96" s="2673"/>
      <c r="AJ96" s="2673"/>
      <c r="AK96" s="2673"/>
      <c r="AL96" s="2673"/>
      <c r="AM96" s="2673"/>
      <c r="AN96" s="2673"/>
      <c r="AO96" s="2673"/>
      <c r="AP96" s="2673"/>
      <c r="AQ96" s="2673"/>
      <c r="AR96" s="2673"/>
      <c r="AS96" s="2673"/>
      <c r="AT96" s="2673"/>
      <c r="AU96" s="2673"/>
      <c r="AV96" s="2673"/>
      <c r="AW96" s="2673"/>
      <c r="AX96" s="2673"/>
      <c r="AY96" s="2673"/>
      <c r="AZ96" s="2673"/>
      <c r="BA96" s="2673"/>
      <c r="BB96" s="2673"/>
      <c r="BC96" s="2673"/>
      <c r="BD96" s="2673"/>
      <c r="BE96" s="2673"/>
      <c r="BF96" s="2673"/>
      <c r="BG96" s="2673"/>
      <c r="BH96" s="2673"/>
      <c r="BI96" s="2673"/>
      <c r="BJ96" s="2673"/>
      <c r="BK96" s="2673"/>
      <c r="BL96" s="2673"/>
      <c r="BM96" s="2673"/>
      <c r="BN96" s="2673"/>
      <c r="BO96" s="2673"/>
      <c r="BP96" s="2673"/>
      <c r="BQ96" s="2673"/>
      <c r="BR96" s="2673"/>
      <c r="BS96" s="2673"/>
      <c r="BT96" s="2673"/>
      <c r="BU96" s="2673"/>
      <c r="BV96" s="2673"/>
      <c r="BW96" s="2673"/>
      <c r="BX96" s="2673"/>
      <c r="BY96" s="2673"/>
      <c r="BZ96" s="2673"/>
      <c r="CA96" s="2673"/>
      <c r="CB96" s="2673"/>
      <c r="CC96" s="2673"/>
      <c r="CD96" s="2691"/>
    </row>
    <row r="97" spans="1:82" ht="21" customHeight="1">
      <c r="A97" s="2651">
        <v>4</v>
      </c>
      <c r="B97" s="2651"/>
      <c r="C97" s="2651"/>
      <c r="D97" s="2651"/>
      <c r="E97" s="2651"/>
      <c r="F97" s="2651"/>
      <c r="G97" s="2651"/>
      <c r="H97" s="2651"/>
      <c r="I97" s="2651"/>
      <c r="J97" s="2651"/>
      <c r="K97" s="2651"/>
      <c r="L97" s="2651"/>
      <c r="M97" s="2651"/>
      <c r="N97" s="2651"/>
      <c r="O97" s="2651"/>
      <c r="P97" s="2651"/>
      <c r="Q97" s="2651"/>
      <c r="R97" s="2651"/>
      <c r="S97" s="2651"/>
      <c r="T97" s="2651"/>
      <c r="U97" s="2651"/>
      <c r="V97" s="2651"/>
      <c r="W97" s="2651"/>
      <c r="X97" s="2651"/>
      <c r="Y97" s="2651"/>
      <c r="Z97" s="2651"/>
      <c r="AA97" s="2651"/>
      <c r="AB97" s="2651"/>
      <c r="AC97" s="2651"/>
      <c r="AD97" s="2651"/>
      <c r="AE97" s="2651"/>
      <c r="AF97" s="2651"/>
      <c r="AG97" s="2651"/>
      <c r="AH97" s="2651"/>
      <c r="AI97" s="2651"/>
      <c r="AJ97" s="2651"/>
      <c r="AK97" s="2651"/>
      <c r="AL97" s="2651"/>
      <c r="AM97" s="2651"/>
      <c r="AN97" s="2651"/>
      <c r="AO97" s="2651"/>
      <c r="AP97" s="2651"/>
      <c r="AQ97" s="2651"/>
      <c r="AR97" s="2651"/>
      <c r="AS97" s="2651"/>
      <c r="AT97" s="2651"/>
      <c r="AU97" s="2651"/>
      <c r="AV97" s="2651"/>
      <c r="AW97" s="2651"/>
      <c r="AX97" s="2651"/>
      <c r="AY97" s="2651"/>
      <c r="AZ97" s="2651"/>
      <c r="BA97" s="2651"/>
      <c r="BB97" s="2651"/>
      <c r="BC97" s="2651"/>
      <c r="BD97" s="2651"/>
      <c r="BE97" s="2651"/>
      <c r="BF97" s="2651"/>
      <c r="BG97" s="2651"/>
      <c r="BH97" s="2651"/>
      <c r="BI97" s="2651"/>
      <c r="BJ97" s="2651"/>
      <c r="BK97" s="2651"/>
      <c r="BL97" s="2651"/>
      <c r="BM97" s="2651"/>
      <c r="BN97" s="2651"/>
      <c r="BO97" s="2651"/>
      <c r="BP97" s="2651"/>
      <c r="BQ97" s="2651"/>
      <c r="BR97" s="2651"/>
      <c r="BS97" s="2651"/>
      <c r="BT97" s="2651"/>
      <c r="BU97" s="2651"/>
      <c r="BV97" s="2651"/>
      <c r="BW97" s="2651"/>
      <c r="BX97" s="2651"/>
      <c r="BY97" s="2651"/>
      <c r="BZ97" s="2651"/>
      <c r="CA97" s="2651"/>
      <c r="CB97" s="2651"/>
      <c r="CC97" s="2651"/>
      <c r="CD97" s="2651"/>
    </row>
    <row r="98" spans="1:82" ht="32.25" customHeight="1">
      <c r="A98" s="2651"/>
      <c r="B98" s="2651"/>
      <c r="C98" s="2651"/>
      <c r="D98" s="2651"/>
      <c r="E98" s="2651"/>
      <c r="F98" s="2651"/>
      <c r="G98" s="2651"/>
      <c r="H98" s="2651"/>
      <c r="I98" s="2651"/>
      <c r="J98" s="2651"/>
      <c r="K98" s="2651"/>
      <c r="L98" s="2651"/>
      <c r="M98" s="2651"/>
      <c r="N98" s="2651"/>
      <c r="O98" s="2651"/>
      <c r="P98" s="2651"/>
      <c r="Q98" s="2651"/>
      <c r="R98" s="2651"/>
      <c r="S98" s="2651"/>
      <c r="T98" s="2651"/>
      <c r="U98" s="2651"/>
      <c r="V98" s="2651"/>
      <c r="W98" s="2651"/>
      <c r="X98" s="2651"/>
      <c r="Y98" s="2651"/>
      <c r="Z98" s="2651"/>
      <c r="AA98" s="2651"/>
      <c r="AB98" s="2651"/>
      <c r="AC98" s="2651"/>
      <c r="AD98" s="2651"/>
      <c r="AE98" s="2651"/>
      <c r="AF98" s="2651"/>
      <c r="AG98" s="2651"/>
      <c r="AH98" s="2651"/>
      <c r="AI98" s="2651"/>
      <c r="AJ98" s="2651"/>
      <c r="AK98" s="2651"/>
      <c r="AL98" s="2651"/>
      <c r="AM98" s="2651"/>
      <c r="AN98" s="2651"/>
      <c r="AO98" s="2651"/>
      <c r="AP98" s="2651"/>
      <c r="AQ98" s="2651"/>
      <c r="AR98" s="2651"/>
      <c r="AS98" s="2651"/>
      <c r="AT98" s="2651"/>
      <c r="AU98" s="2651"/>
      <c r="AV98" s="2651"/>
      <c r="AW98" s="2651"/>
      <c r="AX98" s="2651"/>
      <c r="AY98" s="2651"/>
      <c r="AZ98" s="2651"/>
      <c r="BA98" s="2651"/>
      <c r="BB98" s="2651"/>
      <c r="BC98" s="2651"/>
      <c r="BD98" s="2651"/>
      <c r="BE98" s="2651"/>
      <c r="BF98" s="2651"/>
      <c r="BG98" s="2651"/>
      <c r="BH98" s="2651"/>
      <c r="BI98" s="2651"/>
      <c r="BJ98" s="2651"/>
      <c r="BK98" s="2651"/>
      <c r="BL98" s="2651"/>
      <c r="BM98" s="2651"/>
      <c r="BN98" s="2651"/>
      <c r="BO98" s="2651"/>
      <c r="BP98" s="2651"/>
      <c r="BQ98" s="2651"/>
      <c r="BR98" s="2651"/>
      <c r="BS98" s="2651"/>
      <c r="BT98" s="2651"/>
      <c r="BU98" s="2651"/>
      <c r="BV98" s="2651"/>
      <c r="BW98" s="2651"/>
      <c r="BX98" s="2651"/>
      <c r="BY98" s="2651"/>
      <c r="BZ98" s="2651"/>
      <c r="CA98" s="2651"/>
      <c r="CB98" s="2651"/>
      <c r="CC98" s="2651"/>
      <c r="CD98" s="2651"/>
    </row>
  </sheetData>
  <mergeCells count="51">
    <mergeCell ref="K54:O54"/>
    <mergeCell ref="K57:O57"/>
    <mergeCell ref="BM55:CA56"/>
    <mergeCell ref="BM52:CA53"/>
    <mergeCell ref="BM49:CA50"/>
    <mergeCell ref="BK49:BL50"/>
    <mergeCell ref="BK52:BL53"/>
    <mergeCell ref="BK55:BL56"/>
    <mergeCell ref="C3:F5"/>
    <mergeCell ref="BW10:CB10"/>
    <mergeCell ref="D13:AB13"/>
    <mergeCell ref="F15:I15"/>
    <mergeCell ref="E16:E17"/>
    <mergeCell ref="G16:I17"/>
    <mergeCell ref="K16:O17"/>
    <mergeCell ref="R16:R17"/>
    <mergeCell ref="T16:V17"/>
    <mergeCell ref="X16:AC17"/>
    <mergeCell ref="BW17:CB17"/>
    <mergeCell ref="E22:J23"/>
    <mergeCell ref="K27:O27"/>
    <mergeCell ref="K51:O51"/>
    <mergeCell ref="K45:O45"/>
    <mergeCell ref="K48:O48"/>
    <mergeCell ref="D36:CA43"/>
    <mergeCell ref="W24:AA25"/>
    <mergeCell ref="W28:AA29"/>
    <mergeCell ref="AH24:AL25"/>
    <mergeCell ref="AH28:AL29"/>
    <mergeCell ref="AR24:AX25"/>
    <mergeCell ref="AR28:AX29"/>
    <mergeCell ref="BC24:BI25"/>
    <mergeCell ref="BC28:BI29"/>
    <mergeCell ref="BN24:BT25"/>
    <mergeCell ref="BN28:BT29"/>
    <mergeCell ref="BY24:CA25"/>
    <mergeCell ref="BY28:CA29"/>
    <mergeCell ref="A97:CD98"/>
    <mergeCell ref="F93:H94"/>
    <mergeCell ref="K93:O93"/>
    <mergeCell ref="B96:CD96"/>
    <mergeCell ref="BS84:CA85"/>
    <mergeCell ref="CB84:CC85"/>
    <mergeCell ref="BS93:CA94"/>
    <mergeCell ref="CB93:CC94"/>
    <mergeCell ref="E71:AW78"/>
    <mergeCell ref="E84:AW91"/>
    <mergeCell ref="CB64:CC65"/>
    <mergeCell ref="BS71:CA72"/>
    <mergeCell ref="CB71:CC72"/>
    <mergeCell ref="BS64:CA65"/>
  </mergeCells>
  <printOptions horizontalCentered="1"/>
  <pageMargins left="0.23622047244094491" right="0.23622047244094491" top="0.51181102362204722" bottom="0.51181102362204722" header="0" footer="0"/>
  <pageSetup paperSize="9" scale="3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C000"/>
    <pageSetUpPr fitToPage="1"/>
  </sheetPr>
  <dimension ref="A1:CO104"/>
  <sheetViews>
    <sheetView showGridLines="0" view="pageBreakPreview" zoomScale="40" zoomScaleNormal="56" zoomScaleSheetLayoutView="40" workbookViewId="0">
      <selection activeCell="BD22" sqref="BD22"/>
    </sheetView>
  </sheetViews>
  <sheetFormatPr defaultColWidth="2.109375" defaultRowHeight="32.25" customHeight="1"/>
  <cols>
    <col min="1" max="2" width="3.6640625" style="798" customWidth="1"/>
    <col min="3" max="3" width="11" style="798" customWidth="1"/>
    <col min="4" max="4" width="7.5546875" style="798" customWidth="1"/>
    <col min="5" max="5" width="1.5546875" style="798" customWidth="1"/>
    <col min="6" max="46" width="3.5546875" style="798" customWidth="1"/>
    <col min="47" max="47" width="4.33203125" style="798" customWidth="1"/>
    <col min="48" max="78" width="3.5546875" style="798" customWidth="1"/>
    <col min="79" max="82" width="3.6640625" style="798" customWidth="1"/>
    <col min="83" max="83" width="2.6640625" style="798" customWidth="1"/>
    <col min="84" max="88" width="2.109375" style="798"/>
    <col min="89" max="89" width="2.109375" style="798" customWidth="1"/>
    <col min="90" max="90" width="2.109375" style="798"/>
    <col min="91" max="91" width="21.88671875" style="798" customWidth="1"/>
    <col min="92" max="249" width="2.109375" style="798"/>
    <col min="250" max="250" width="3.5546875" style="798" customWidth="1"/>
    <col min="251" max="251" width="8.5546875" style="798" bestFit="1" customWidth="1"/>
    <col min="252" max="252" width="3.5546875" style="798" customWidth="1"/>
    <col min="253" max="256" width="1.33203125" style="798" customWidth="1"/>
    <col min="257" max="338" width="3.5546875" style="798" customWidth="1"/>
    <col min="339" max="505" width="2.109375" style="798"/>
    <col min="506" max="506" width="3.5546875" style="798" customWidth="1"/>
    <col min="507" max="507" width="8.5546875" style="798" bestFit="1" customWidth="1"/>
    <col min="508" max="508" width="3.5546875" style="798" customWidth="1"/>
    <col min="509" max="512" width="1.33203125" style="798" customWidth="1"/>
    <col min="513" max="594" width="3.5546875" style="798" customWidth="1"/>
    <col min="595" max="761" width="2.109375" style="798"/>
    <col min="762" max="762" width="3.5546875" style="798" customWidth="1"/>
    <col min="763" max="763" width="8.5546875" style="798" bestFit="1" customWidth="1"/>
    <col min="764" max="764" width="3.5546875" style="798" customWidth="1"/>
    <col min="765" max="768" width="1.33203125" style="798" customWidth="1"/>
    <col min="769" max="850" width="3.5546875" style="798" customWidth="1"/>
    <col min="851" max="1017" width="2.109375" style="798"/>
    <col min="1018" max="1018" width="3.5546875" style="798" customWidth="1"/>
    <col min="1019" max="1019" width="8.5546875" style="798" bestFit="1" customWidth="1"/>
    <col min="1020" max="1020" width="3.5546875" style="798" customWidth="1"/>
    <col min="1021" max="1024" width="1.33203125" style="798" customWidth="1"/>
    <col min="1025" max="1106" width="3.5546875" style="798" customWidth="1"/>
    <col min="1107" max="1273" width="2.109375" style="798"/>
    <col min="1274" max="1274" width="3.5546875" style="798" customWidth="1"/>
    <col min="1275" max="1275" width="8.5546875" style="798" bestFit="1" customWidth="1"/>
    <col min="1276" max="1276" width="3.5546875" style="798" customWidth="1"/>
    <col min="1277" max="1280" width="1.33203125" style="798" customWidth="1"/>
    <col min="1281" max="1362" width="3.5546875" style="798" customWidth="1"/>
    <col min="1363" max="1529" width="2.109375" style="798"/>
    <col min="1530" max="1530" width="3.5546875" style="798" customWidth="1"/>
    <col min="1531" max="1531" width="8.5546875" style="798" bestFit="1" customWidth="1"/>
    <col min="1532" max="1532" width="3.5546875" style="798" customWidth="1"/>
    <col min="1533" max="1536" width="1.33203125" style="798" customWidth="1"/>
    <col min="1537" max="1618" width="3.5546875" style="798" customWidth="1"/>
    <col min="1619" max="1785" width="2.109375" style="798"/>
    <col min="1786" max="1786" width="3.5546875" style="798" customWidth="1"/>
    <col min="1787" max="1787" width="8.5546875" style="798" bestFit="1" customWidth="1"/>
    <col min="1788" max="1788" width="3.5546875" style="798" customWidth="1"/>
    <col min="1789" max="1792" width="1.33203125" style="798" customWidth="1"/>
    <col min="1793" max="1874" width="3.5546875" style="798" customWidth="1"/>
    <col min="1875" max="2041" width="2.109375" style="798"/>
    <col min="2042" max="2042" width="3.5546875" style="798" customWidth="1"/>
    <col min="2043" max="2043" width="8.5546875" style="798" bestFit="1" customWidth="1"/>
    <col min="2044" max="2044" width="3.5546875" style="798" customWidth="1"/>
    <col min="2045" max="2048" width="1.33203125" style="798" customWidth="1"/>
    <col min="2049" max="2130" width="3.5546875" style="798" customWidth="1"/>
    <col min="2131" max="2297" width="2.109375" style="798"/>
    <col min="2298" max="2298" width="3.5546875" style="798" customWidth="1"/>
    <col min="2299" max="2299" width="8.5546875" style="798" bestFit="1" customWidth="1"/>
    <col min="2300" max="2300" width="3.5546875" style="798" customWidth="1"/>
    <col min="2301" max="2304" width="1.33203125" style="798" customWidth="1"/>
    <col min="2305" max="2386" width="3.5546875" style="798" customWidth="1"/>
    <col min="2387" max="2553" width="2.109375" style="798"/>
    <col min="2554" max="2554" width="3.5546875" style="798" customWidth="1"/>
    <col min="2555" max="2555" width="8.5546875" style="798" bestFit="1" customWidth="1"/>
    <col min="2556" max="2556" width="3.5546875" style="798" customWidth="1"/>
    <col min="2557" max="2560" width="1.33203125" style="798" customWidth="1"/>
    <col min="2561" max="2642" width="3.5546875" style="798" customWidth="1"/>
    <col min="2643" max="2809" width="2.109375" style="798"/>
    <col min="2810" max="2810" width="3.5546875" style="798" customWidth="1"/>
    <col min="2811" max="2811" width="8.5546875" style="798" bestFit="1" customWidth="1"/>
    <col min="2812" max="2812" width="3.5546875" style="798" customWidth="1"/>
    <col min="2813" max="2816" width="1.33203125" style="798" customWidth="1"/>
    <col min="2817" max="2898" width="3.5546875" style="798" customWidth="1"/>
    <col min="2899" max="3065" width="2.109375" style="798"/>
    <col min="3066" max="3066" width="3.5546875" style="798" customWidth="1"/>
    <col min="3067" max="3067" width="8.5546875" style="798" bestFit="1" customWidth="1"/>
    <col min="3068" max="3068" width="3.5546875" style="798" customWidth="1"/>
    <col min="3069" max="3072" width="1.33203125" style="798" customWidth="1"/>
    <col min="3073" max="3154" width="3.5546875" style="798" customWidth="1"/>
    <col min="3155" max="3321" width="2.109375" style="798"/>
    <col min="3322" max="3322" width="3.5546875" style="798" customWidth="1"/>
    <col min="3323" max="3323" width="8.5546875" style="798" bestFit="1" customWidth="1"/>
    <col min="3324" max="3324" width="3.5546875" style="798" customWidth="1"/>
    <col min="3325" max="3328" width="1.33203125" style="798" customWidth="1"/>
    <col min="3329" max="3410" width="3.5546875" style="798" customWidth="1"/>
    <col min="3411" max="3577" width="2.109375" style="798"/>
    <col min="3578" max="3578" width="3.5546875" style="798" customWidth="1"/>
    <col min="3579" max="3579" width="8.5546875" style="798" bestFit="1" customWidth="1"/>
    <col min="3580" max="3580" width="3.5546875" style="798" customWidth="1"/>
    <col min="3581" max="3584" width="1.33203125" style="798" customWidth="1"/>
    <col min="3585" max="3666" width="3.5546875" style="798" customWidth="1"/>
    <col min="3667" max="3833" width="2.109375" style="798"/>
    <col min="3834" max="3834" width="3.5546875" style="798" customWidth="1"/>
    <col min="3835" max="3835" width="8.5546875" style="798" bestFit="1" customWidth="1"/>
    <col min="3836" max="3836" width="3.5546875" style="798" customWidth="1"/>
    <col min="3837" max="3840" width="1.33203125" style="798" customWidth="1"/>
    <col min="3841" max="3922" width="3.5546875" style="798" customWidth="1"/>
    <col min="3923" max="4089" width="2.109375" style="798"/>
    <col min="4090" max="4090" width="3.5546875" style="798" customWidth="1"/>
    <col min="4091" max="4091" width="8.5546875" style="798" bestFit="1" customWidth="1"/>
    <col min="4092" max="4092" width="3.5546875" style="798" customWidth="1"/>
    <col min="4093" max="4096" width="1.33203125" style="798" customWidth="1"/>
    <col min="4097" max="4178" width="3.5546875" style="798" customWidth="1"/>
    <col min="4179" max="4345" width="2.109375" style="798"/>
    <col min="4346" max="4346" width="3.5546875" style="798" customWidth="1"/>
    <col min="4347" max="4347" width="8.5546875" style="798" bestFit="1" customWidth="1"/>
    <col min="4348" max="4348" width="3.5546875" style="798" customWidth="1"/>
    <col min="4349" max="4352" width="1.33203125" style="798" customWidth="1"/>
    <col min="4353" max="4434" width="3.5546875" style="798" customWidth="1"/>
    <col min="4435" max="4601" width="2.109375" style="798"/>
    <col min="4602" max="4602" width="3.5546875" style="798" customWidth="1"/>
    <col min="4603" max="4603" width="8.5546875" style="798" bestFit="1" customWidth="1"/>
    <col min="4604" max="4604" width="3.5546875" style="798" customWidth="1"/>
    <col min="4605" max="4608" width="1.33203125" style="798" customWidth="1"/>
    <col min="4609" max="4690" width="3.5546875" style="798" customWidth="1"/>
    <col min="4691" max="4857" width="2.109375" style="798"/>
    <col min="4858" max="4858" width="3.5546875" style="798" customWidth="1"/>
    <col min="4859" max="4859" width="8.5546875" style="798" bestFit="1" customWidth="1"/>
    <col min="4860" max="4860" width="3.5546875" style="798" customWidth="1"/>
    <col min="4861" max="4864" width="1.33203125" style="798" customWidth="1"/>
    <col min="4865" max="4946" width="3.5546875" style="798" customWidth="1"/>
    <col min="4947" max="5113" width="2.109375" style="798"/>
    <col min="5114" max="5114" width="3.5546875" style="798" customWidth="1"/>
    <col min="5115" max="5115" width="8.5546875" style="798" bestFit="1" customWidth="1"/>
    <col min="5116" max="5116" width="3.5546875" style="798" customWidth="1"/>
    <col min="5117" max="5120" width="1.33203125" style="798" customWidth="1"/>
    <col min="5121" max="5202" width="3.5546875" style="798" customWidth="1"/>
    <col min="5203" max="5369" width="2.109375" style="798"/>
    <col min="5370" max="5370" width="3.5546875" style="798" customWidth="1"/>
    <col min="5371" max="5371" width="8.5546875" style="798" bestFit="1" customWidth="1"/>
    <col min="5372" max="5372" width="3.5546875" style="798" customWidth="1"/>
    <col min="5373" max="5376" width="1.33203125" style="798" customWidth="1"/>
    <col min="5377" max="5458" width="3.5546875" style="798" customWidth="1"/>
    <col min="5459" max="5625" width="2.109375" style="798"/>
    <col min="5626" max="5626" width="3.5546875" style="798" customWidth="1"/>
    <col min="5627" max="5627" width="8.5546875" style="798" bestFit="1" customWidth="1"/>
    <col min="5628" max="5628" width="3.5546875" style="798" customWidth="1"/>
    <col min="5629" max="5632" width="1.33203125" style="798" customWidth="1"/>
    <col min="5633" max="5714" width="3.5546875" style="798" customWidth="1"/>
    <col min="5715" max="5881" width="2.109375" style="798"/>
    <col min="5882" max="5882" width="3.5546875" style="798" customWidth="1"/>
    <col min="5883" max="5883" width="8.5546875" style="798" bestFit="1" customWidth="1"/>
    <col min="5884" max="5884" width="3.5546875" style="798" customWidth="1"/>
    <col min="5885" max="5888" width="1.33203125" style="798" customWidth="1"/>
    <col min="5889" max="5970" width="3.5546875" style="798" customWidth="1"/>
    <col min="5971" max="6137" width="2.109375" style="798"/>
    <col min="6138" max="6138" width="3.5546875" style="798" customWidth="1"/>
    <col min="6139" max="6139" width="8.5546875" style="798" bestFit="1" customWidth="1"/>
    <col min="6140" max="6140" width="3.5546875" style="798" customWidth="1"/>
    <col min="6141" max="6144" width="1.33203125" style="798" customWidth="1"/>
    <col min="6145" max="6226" width="3.5546875" style="798" customWidth="1"/>
    <col min="6227" max="6393" width="2.109375" style="798"/>
    <col min="6394" max="6394" width="3.5546875" style="798" customWidth="1"/>
    <col min="6395" max="6395" width="8.5546875" style="798" bestFit="1" customWidth="1"/>
    <col min="6396" max="6396" width="3.5546875" style="798" customWidth="1"/>
    <col min="6397" max="6400" width="1.33203125" style="798" customWidth="1"/>
    <col min="6401" max="6482" width="3.5546875" style="798" customWidth="1"/>
    <col min="6483" max="6649" width="2.109375" style="798"/>
    <col min="6650" max="6650" width="3.5546875" style="798" customWidth="1"/>
    <col min="6651" max="6651" width="8.5546875" style="798" bestFit="1" customWidth="1"/>
    <col min="6652" max="6652" width="3.5546875" style="798" customWidth="1"/>
    <col min="6653" max="6656" width="1.33203125" style="798" customWidth="1"/>
    <col min="6657" max="6738" width="3.5546875" style="798" customWidth="1"/>
    <col min="6739" max="6905" width="2.109375" style="798"/>
    <col min="6906" max="6906" width="3.5546875" style="798" customWidth="1"/>
    <col min="6907" max="6907" width="8.5546875" style="798" bestFit="1" customWidth="1"/>
    <col min="6908" max="6908" width="3.5546875" style="798" customWidth="1"/>
    <col min="6909" max="6912" width="1.33203125" style="798" customWidth="1"/>
    <col min="6913" max="6994" width="3.5546875" style="798" customWidth="1"/>
    <col min="6995" max="7161" width="2.109375" style="798"/>
    <col min="7162" max="7162" width="3.5546875" style="798" customWidth="1"/>
    <col min="7163" max="7163" width="8.5546875" style="798" bestFit="1" customWidth="1"/>
    <col min="7164" max="7164" width="3.5546875" style="798" customWidth="1"/>
    <col min="7165" max="7168" width="1.33203125" style="798" customWidth="1"/>
    <col min="7169" max="7250" width="3.5546875" style="798" customWidth="1"/>
    <col min="7251" max="7417" width="2.109375" style="798"/>
    <col min="7418" max="7418" width="3.5546875" style="798" customWidth="1"/>
    <col min="7419" max="7419" width="8.5546875" style="798" bestFit="1" customWidth="1"/>
    <col min="7420" max="7420" width="3.5546875" style="798" customWidth="1"/>
    <col min="7421" max="7424" width="1.33203125" style="798" customWidth="1"/>
    <col min="7425" max="7506" width="3.5546875" style="798" customWidth="1"/>
    <col min="7507" max="7673" width="2.109375" style="798"/>
    <col min="7674" max="7674" width="3.5546875" style="798" customWidth="1"/>
    <col min="7675" max="7675" width="8.5546875" style="798" bestFit="1" customWidth="1"/>
    <col min="7676" max="7676" width="3.5546875" style="798" customWidth="1"/>
    <col min="7677" max="7680" width="1.33203125" style="798" customWidth="1"/>
    <col min="7681" max="7762" width="3.5546875" style="798" customWidth="1"/>
    <col min="7763" max="7929" width="2.109375" style="798"/>
    <col min="7930" max="7930" width="3.5546875" style="798" customWidth="1"/>
    <col min="7931" max="7931" width="8.5546875" style="798" bestFit="1" customWidth="1"/>
    <col min="7932" max="7932" width="3.5546875" style="798" customWidth="1"/>
    <col min="7933" max="7936" width="1.33203125" style="798" customWidth="1"/>
    <col min="7937" max="8018" width="3.5546875" style="798" customWidth="1"/>
    <col min="8019" max="8185" width="2.109375" style="798"/>
    <col min="8186" max="8186" width="3.5546875" style="798" customWidth="1"/>
    <col min="8187" max="8187" width="8.5546875" style="798" bestFit="1" customWidth="1"/>
    <col min="8188" max="8188" width="3.5546875" style="798" customWidth="1"/>
    <col min="8189" max="8192" width="1.33203125" style="798" customWidth="1"/>
    <col min="8193" max="8274" width="3.5546875" style="798" customWidth="1"/>
    <col min="8275" max="8441" width="2.109375" style="798"/>
    <col min="8442" max="8442" width="3.5546875" style="798" customWidth="1"/>
    <col min="8443" max="8443" width="8.5546875" style="798" bestFit="1" customWidth="1"/>
    <col min="8444" max="8444" width="3.5546875" style="798" customWidth="1"/>
    <col min="8445" max="8448" width="1.33203125" style="798" customWidth="1"/>
    <col min="8449" max="8530" width="3.5546875" style="798" customWidth="1"/>
    <col min="8531" max="8697" width="2.109375" style="798"/>
    <col min="8698" max="8698" width="3.5546875" style="798" customWidth="1"/>
    <col min="8699" max="8699" width="8.5546875" style="798" bestFit="1" customWidth="1"/>
    <col min="8700" max="8700" width="3.5546875" style="798" customWidth="1"/>
    <col min="8701" max="8704" width="1.33203125" style="798" customWidth="1"/>
    <col min="8705" max="8786" width="3.5546875" style="798" customWidth="1"/>
    <col min="8787" max="8953" width="2.109375" style="798"/>
    <col min="8954" max="8954" width="3.5546875" style="798" customWidth="1"/>
    <col min="8955" max="8955" width="8.5546875" style="798" bestFit="1" customWidth="1"/>
    <col min="8956" max="8956" width="3.5546875" style="798" customWidth="1"/>
    <col min="8957" max="8960" width="1.33203125" style="798" customWidth="1"/>
    <col min="8961" max="9042" width="3.5546875" style="798" customWidth="1"/>
    <col min="9043" max="9209" width="2.109375" style="798"/>
    <col min="9210" max="9210" width="3.5546875" style="798" customWidth="1"/>
    <col min="9211" max="9211" width="8.5546875" style="798" bestFit="1" customWidth="1"/>
    <col min="9212" max="9212" width="3.5546875" style="798" customWidth="1"/>
    <col min="9213" max="9216" width="1.33203125" style="798" customWidth="1"/>
    <col min="9217" max="9298" width="3.5546875" style="798" customWidth="1"/>
    <col min="9299" max="9465" width="2.109375" style="798"/>
    <col min="9466" max="9466" width="3.5546875" style="798" customWidth="1"/>
    <col min="9467" max="9467" width="8.5546875" style="798" bestFit="1" customWidth="1"/>
    <col min="9468" max="9468" width="3.5546875" style="798" customWidth="1"/>
    <col min="9469" max="9472" width="1.33203125" style="798" customWidth="1"/>
    <col min="9473" max="9554" width="3.5546875" style="798" customWidth="1"/>
    <col min="9555" max="9721" width="2.109375" style="798"/>
    <col min="9722" max="9722" width="3.5546875" style="798" customWidth="1"/>
    <col min="9723" max="9723" width="8.5546875" style="798" bestFit="1" customWidth="1"/>
    <col min="9724" max="9724" width="3.5546875" style="798" customWidth="1"/>
    <col min="9725" max="9728" width="1.33203125" style="798" customWidth="1"/>
    <col min="9729" max="9810" width="3.5546875" style="798" customWidth="1"/>
    <col min="9811" max="9977" width="2.109375" style="798"/>
    <col min="9978" max="9978" width="3.5546875" style="798" customWidth="1"/>
    <col min="9979" max="9979" width="8.5546875" style="798" bestFit="1" customWidth="1"/>
    <col min="9980" max="9980" width="3.5546875" style="798" customWidth="1"/>
    <col min="9981" max="9984" width="1.33203125" style="798" customWidth="1"/>
    <col min="9985" max="10066" width="3.5546875" style="798" customWidth="1"/>
    <col min="10067" max="10233" width="2.109375" style="798"/>
    <col min="10234" max="10234" width="3.5546875" style="798" customWidth="1"/>
    <col min="10235" max="10235" width="8.5546875" style="798" bestFit="1" customWidth="1"/>
    <col min="10236" max="10236" width="3.5546875" style="798" customWidth="1"/>
    <col min="10237" max="10240" width="1.33203125" style="798" customWidth="1"/>
    <col min="10241" max="10322" width="3.5546875" style="798" customWidth="1"/>
    <col min="10323" max="10489" width="2.109375" style="798"/>
    <col min="10490" max="10490" width="3.5546875" style="798" customWidth="1"/>
    <col min="10491" max="10491" width="8.5546875" style="798" bestFit="1" customWidth="1"/>
    <col min="10492" max="10492" width="3.5546875" style="798" customWidth="1"/>
    <col min="10493" max="10496" width="1.33203125" style="798" customWidth="1"/>
    <col min="10497" max="10578" width="3.5546875" style="798" customWidth="1"/>
    <col min="10579" max="10745" width="2.109375" style="798"/>
    <col min="10746" max="10746" width="3.5546875" style="798" customWidth="1"/>
    <col min="10747" max="10747" width="8.5546875" style="798" bestFit="1" customWidth="1"/>
    <col min="10748" max="10748" width="3.5546875" style="798" customWidth="1"/>
    <col min="10749" max="10752" width="1.33203125" style="798" customWidth="1"/>
    <col min="10753" max="10834" width="3.5546875" style="798" customWidth="1"/>
    <col min="10835" max="11001" width="2.109375" style="798"/>
    <col min="11002" max="11002" width="3.5546875" style="798" customWidth="1"/>
    <col min="11003" max="11003" width="8.5546875" style="798" bestFit="1" customWidth="1"/>
    <col min="11004" max="11004" width="3.5546875" style="798" customWidth="1"/>
    <col min="11005" max="11008" width="1.33203125" style="798" customWidth="1"/>
    <col min="11009" max="11090" width="3.5546875" style="798" customWidth="1"/>
    <col min="11091" max="11257" width="2.109375" style="798"/>
    <col min="11258" max="11258" width="3.5546875" style="798" customWidth="1"/>
    <col min="11259" max="11259" width="8.5546875" style="798" bestFit="1" customWidth="1"/>
    <col min="11260" max="11260" width="3.5546875" style="798" customWidth="1"/>
    <col min="11261" max="11264" width="1.33203125" style="798" customWidth="1"/>
    <col min="11265" max="11346" width="3.5546875" style="798" customWidth="1"/>
    <col min="11347" max="11513" width="2.109375" style="798"/>
    <col min="11514" max="11514" width="3.5546875" style="798" customWidth="1"/>
    <col min="11515" max="11515" width="8.5546875" style="798" bestFit="1" customWidth="1"/>
    <col min="11516" max="11516" width="3.5546875" style="798" customWidth="1"/>
    <col min="11517" max="11520" width="1.33203125" style="798" customWidth="1"/>
    <col min="11521" max="11602" width="3.5546875" style="798" customWidth="1"/>
    <col min="11603" max="11769" width="2.109375" style="798"/>
    <col min="11770" max="11770" width="3.5546875" style="798" customWidth="1"/>
    <col min="11771" max="11771" width="8.5546875" style="798" bestFit="1" customWidth="1"/>
    <col min="11772" max="11772" width="3.5546875" style="798" customWidth="1"/>
    <col min="11773" max="11776" width="1.33203125" style="798" customWidth="1"/>
    <col min="11777" max="11858" width="3.5546875" style="798" customWidth="1"/>
    <col min="11859" max="12025" width="2.109375" style="798"/>
    <col min="12026" max="12026" width="3.5546875" style="798" customWidth="1"/>
    <col min="12027" max="12027" width="8.5546875" style="798" bestFit="1" customWidth="1"/>
    <col min="12028" max="12028" width="3.5546875" style="798" customWidth="1"/>
    <col min="12029" max="12032" width="1.33203125" style="798" customWidth="1"/>
    <col min="12033" max="12114" width="3.5546875" style="798" customWidth="1"/>
    <col min="12115" max="12281" width="2.109375" style="798"/>
    <col min="12282" max="12282" width="3.5546875" style="798" customWidth="1"/>
    <col min="12283" max="12283" width="8.5546875" style="798" bestFit="1" customWidth="1"/>
    <col min="12284" max="12284" width="3.5546875" style="798" customWidth="1"/>
    <col min="12285" max="12288" width="1.33203125" style="798" customWidth="1"/>
    <col min="12289" max="12370" width="3.5546875" style="798" customWidth="1"/>
    <col min="12371" max="12537" width="2.109375" style="798"/>
    <col min="12538" max="12538" width="3.5546875" style="798" customWidth="1"/>
    <col min="12539" max="12539" width="8.5546875" style="798" bestFit="1" customWidth="1"/>
    <col min="12540" max="12540" width="3.5546875" style="798" customWidth="1"/>
    <col min="12541" max="12544" width="1.33203125" style="798" customWidth="1"/>
    <col min="12545" max="12626" width="3.5546875" style="798" customWidth="1"/>
    <col min="12627" max="12793" width="2.109375" style="798"/>
    <col min="12794" max="12794" width="3.5546875" style="798" customWidth="1"/>
    <col min="12795" max="12795" width="8.5546875" style="798" bestFit="1" customWidth="1"/>
    <col min="12796" max="12796" width="3.5546875" style="798" customWidth="1"/>
    <col min="12797" max="12800" width="1.33203125" style="798" customWidth="1"/>
    <col min="12801" max="12882" width="3.5546875" style="798" customWidth="1"/>
    <col min="12883" max="13049" width="2.109375" style="798"/>
    <col min="13050" max="13050" width="3.5546875" style="798" customWidth="1"/>
    <col min="13051" max="13051" width="8.5546875" style="798" bestFit="1" customWidth="1"/>
    <col min="13052" max="13052" width="3.5546875" style="798" customWidth="1"/>
    <col min="13053" max="13056" width="1.33203125" style="798" customWidth="1"/>
    <col min="13057" max="13138" width="3.5546875" style="798" customWidth="1"/>
    <col min="13139" max="13305" width="2.109375" style="798"/>
    <col min="13306" max="13306" width="3.5546875" style="798" customWidth="1"/>
    <col min="13307" max="13307" width="8.5546875" style="798" bestFit="1" customWidth="1"/>
    <col min="13308" max="13308" width="3.5546875" style="798" customWidth="1"/>
    <col min="13309" max="13312" width="1.33203125" style="798" customWidth="1"/>
    <col min="13313" max="13394" width="3.5546875" style="798" customWidth="1"/>
    <col min="13395" max="13561" width="2.109375" style="798"/>
    <col min="13562" max="13562" width="3.5546875" style="798" customWidth="1"/>
    <col min="13563" max="13563" width="8.5546875" style="798" bestFit="1" customWidth="1"/>
    <col min="13564" max="13564" width="3.5546875" style="798" customWidth="1"/>
    <col min="13565" max="13568" width="1.33203125" style="798" customWidth="1"/>
    <col min="13569" max="13650" width="3.5546875" style="798" customWidth="1"/>
    <col min="13651" max="13817" width="2.109375" style="798"/>
    <col min="13818" max="13818" width="3.5546875" style="798" customWidth="1"/>
    <col min="13819" max="13819" width="8.5546875" style="798" bestFit="1" customWidth="1"/>
    <col min="13820" max="13820" width="3.5546875" style="798" customWidth="1"/>
    <col min="13821" max="13824" width="1.33203125" style="798" customWidth="1"/>
    <col min="13825" max="13906" width="3.5546875" style="798" customWidth="1"/>
    <col min="13907" max="14073" width="2.109375" style="798"/>
    <col min="14074" max="14074" width="3.5546875" style="798" customWidth="1"/>
    <col min="14075" max="14075" width="8.5546875" style="798" bestFit="1" customWidth="1"/>
    <col min="14076" max="14076" width="3.5546875" style="798" customWidth="1"/>
    <col min="14077" max="14080" width="1.33203125" style="798" customWidth="1"/>
    <col min="14081" max="14162" width="3.5546875" style="798" customWidth="1"/>
    <col min="14163" max="14329" width="2.109375" style="798"/>
    <col min="14330" max="14330" width="3.5546875" style="798" customWidth="1"/>
    <col min="14331" max="14331" width="8.5546875" style="798" bestFit="1" customWidth="1"/>
    <col min="14332" max="14332" width="3.5546875" style="798" customWidth="1"/>
    <col min="14333" max="14336" width="1.33203125" style="798" customWidth="1"/>
    <col min="14337" max="14418" width="3.5546875" style="798" customWidth="1"/>
    <col min="14419" max="14585" width="2.109375" style="798"/>
    <col min="14586" max="14586" width="3.5546875" style="798" customWidth="1"/>
    <col min="14587" max="14587" width="8.5546875" style="798" bestFit="1" customWidth="1"/>
    <col min="14588" max="14588" width="3.5546875" style="798" customWidth="1"/>
    <col min="14589" max="14592" width="1.33203125" style="798" customWidth="1"/>
    <col min="14593" max="14674" width="3.5546875" style="798" customWidth="1"/>
    <col min="14675" max="14841" width="2.109375" style="798"/>
    <col min="14842" max="14842" width="3.5546875" style="798" customWidth="1"/>
    <col min="14843" max="14843" width="8.5546875" style="798" bestFit="1" customWidth="1"/>
    <col min="14844" max="14844" width="3.5546875" style="798" customWidth="1"/>
    <col min="14845" max="14848" width="1.33203125" style="798" customWidth="1"/>
    <col min="14849" max="14930" width="3.5546875" style="798" customWidth="1"/>
    <col min="14931" max="15097" width="2.109375" style="798"/>
    <col min="15098" max="15098" width="3.5546875" style="798" customWidth="1"/>
    <col min="15099" max="15099" width="8.5546875" style="798" bestFit="1" customWidth="1"/>
    <col min="15100" max="15100" width="3.5546875" style="798" customWidth="1"/>
    <col min="15101" max="15104" width="1.33203125" style="798" customWidth="1"/>
    <col min="15105" max="15186" width="3.5546875" style="798" customWidth="1"/>
    <col min="15187" max="15353" width="2.109375" style="798"/>
    <col min="15354" max="15354" width="3.5546875" style="798" customWidth="1"/>
    <col min="15355" max="15355" width="8.5546875" style="798" bestFit="1" customWidth="1"/>
    <col min="15356" max="15356" width="3.5546875" style="798" customWidth="1"/>
    <col min="15357" max="15360" width="1.33203125" style="798" customWidth="1"/>
    <col min="15361" max="15442" width="3.5546875" style="798" customWidth="1"/>
    <col min="15443" max="15609" width="2.109375" style="798"/>
    <col min="15610" max="15610" width="3.5546875" style="798" customWidth="1"/>
    <col min="15611" max="15611" width="8.5546875" style="798" bestFit="1" customWidth="1"/>
    <col min="15612" max="15612" width="3.5546875" style="798" customWidth="1"/>
    <col min="15613" max="15616" width="1.33203125" style="798" customWidth="1"/>
    <col min="15617" max="15698" width="3.5546875" style="798" customWidth="1"/>
    <col min="15699" max="15865" width="2.109375" style="798"/>
    <col min="15866" max="15866" width="3.5546875" style="798" customWidth="1"/>
    <col min="15867" max="15867" width="8.5546875" style="798" bestFit="1" customWidth="1"/>
    <col min="15868" max="15868" width="3.5546875" style="798" customWidth="1"/>
    <col min="15869" max="15872" width="1.33203125" style="798" customWidth="1"/>
    <col min="15873" max="15954" width="3.5546875" style="798" customWidth="1"/>
    <col min="15955" max="16121" width="2.109375" style="798"/>
    <col min="16122" max="16122" width="3.5546875" style="798" customWidth="1"/>
    <col min="16123" max="16123" width="8.5546875" style="798" bestFit="1" customWidth="1"/>
    <col min="16124" max="16124" width="3.5546875" style="798" customWidth="1"/>
    <col min="16125" max="16128" width="1.33203125" style="798" customWidth="1"/>
    <col min="16129" max="16210" width="3.5546875" style="798" customWidth="1"/>
    <col min="16211" max="16384" width="2.109375" style="798"/>
  </cols>
  <sheetData>
    <row r="1" spans="2:82" ht="15" customHeight="1" thickBot="1"/>
    <row r="2" spans="2:82" ht="30" customHeight="1" thickBot="1">
      <c r="B2" s="856"/>
      <c r="C2" s="857"/>
      <c r="D2" s="857"/>
      <c r="E2" s="857"/>
      <c r="F2" s="857"/>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857"/>
      <c r="AI2" s="857"/>
      <c r="AJ2" s="857"/>
      <c r="AK2" s="857"/>
      <c r="AL2" s="857"/>
      <c r="AM2" s="857"/>
      <c r="AN2" s="857"/>
      <c r="AO2" s="857"/>
      <c r="AP2" s="857"/>
      <c r="AQ2" s="857"/>
      <c r="AR2" s="857"/>
      <c r="AS2" s="857"/>
      <c r="AT2" s="857"/>
      <c r="AU2" s="857"/>
      <c r="AV2" s="857"/>
      <c r="AW2" s="857"/>
      <c r="AX2" s="857"/>
      <c r="AY2" s="857"/>
      <c r="AZ2" s="857"/>
      <c r="BA2" s="857"/>
      <c r="BB2" s="857"/>
      <c r="BC2" s="857"/>
      <c r="BD2" s="857"/>
      <c r="BE2" s="857"/>
      <c r="BF2" s="857"/>
      <c r="BG2" s="857"/>
      <c r="BH2" s="857"/>
      <c r="BI2" s="857"/>
      <c r="BJ2" s="857"/>
      <c r="BK2" s="857"/>
      <c r="BL2" s="857"/>
      <c r="BM2" s="2742" t="s">
        <v>1125</v>
      </c>
      <c r="BN2" s="2742"/>
      <c r="BO2" s="561"/>
      <c r="BP2" s="561"/>
      <c r="BQ2" s="561"/>
      <c r="BR2" s="2375"/>
      <c r="BS2" s="2375"/>
      <c r="BT2" s="2376"/>
      <c r="BU2" s="2375"/>
      <c r="BV2" s="2377"/>
      <c r="BW2" s="2376" t="s">
        <v>1126</v>
      </c>
      <c r="BX2" s="561"/>
      <c r="BY2" s="2377"/>
      <c r="BZ2" s="561"/>
      <c r="CA2" s="2742" t="s">
        <v>1127</v>
      </c>
      <c r="CB2" s="2742"/>
      <c r="CC2" s="858"/>
      <c r="CD2" s="805"/>
    </row>
    <row r="3" spans="2:82" ht="30" customHeight="1" thickBot="1">
      <c r="B3" s="859"/>
      <c r="C3" s="2630">
        <v>1</v>
      </c>
      <c r="D3" s="2631"/>
      <c r="E3" s="2631"/>
      <c r="F3" s="2632"/>
      <c r="G3" s="807"/>
      <c r="H3" s="807"/>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601"/>
      <c r="BL3" s="2602"/>
      <c r="BM3" s="2601"/>
      <c r="BN3" s="2602"/>
      <c r="BO3" s="805"/>
      <c r="BP3" s="2601"/>
      <c r="BQ3" s="2602"/>
      <c r="BR3" s="2601"/>
      <c r="BS3" s="2602"/>
      <c r="BT3" s="2601"/>
      <c r="BU3" s="2602"/>
      <c r="BV3" s="2601"/>
      <c r="BW3" s="2602"/>
      <c r="BX3" s="805"/>
      <c r="BY3" s="2601"/>
      <c r="BZ3" s="2602"/>
      <c r="CA3" s="2601"/>
      <c r="CB3" s="2602"/>
      <c r="CC3" s="860"/>
      <c r="CD3" s="807"/>
    </row>
    <row r="4" spans="2:82" ht="30" customHeight="1">
      <c r="B4" s="861"/>
      <c r="C4" s="2633"/>
      <c r="D4" s="2634"/>
      <c r="E4" s="2634"/>
      <c r="F4" s="2635"/>
      <c r="G4" s="23" t="s">
        <v>2171</v>
      </c>
      <c r="H4" s="808"/>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808"/>
      <c r="BL4" s="808"/>
      <c r="BM4" s="808"/>
      <c r="BN4" s="808"/>
      <c r="BO4" s="808"/>
      <c r="BP4" s="808"/>
      <c r="BQ4" s="808"/>
      <c r="BR4" s="808"/>
      <c r="BS4" s="808"/>
      <c r="BT4" s="808"/>
      <c r="BU4" s="808"/>
      <c r="BV4" s="808"/>
      <c r="BW4" s="808"/>
      <c r="BX4" s="808"/>
      <c r="BY4" s="808"/>
      <c r="BZ4" s="808"/>
      <c r="CA4" s="808"/>
      <c r="CB4" s="808"/>
      <c r="CC4" s="862"/>
      <c r="CD4" s="808"/>
    </row>
    <row r="5" spans="2:82" ht="30" customHeight="1" thickBot="1">
      <c r="B5" s="801"/>
      <c r="C5" s="2636"/>
      <c r="D5" s="2637"/>
      <c r="E5" s="2637"/>
      <c r="F5" s="2638"/>
      <c r="G5" s="817" t="s">
        <v>2213</v>
      </c>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2"/>
      <c r="AN5" s="802"/>
      <c r="AO5" s="802"/>
      <c r="AP5" s="802"/>
      <c r="AQ5" s="802"/>
      <c r="AR5" s="802"/>
      <c r="AS5" s="802"/>
      <c r="AT5" s="802"/>
      <c r="AU5" s="802"/>
      <c r="AV5" s="802"/>
      <c r="AW5" s="802"/>
      <c r="AX5" s="802"/>
      <c r="AY5" s="802"/>
      <c r="AZ5" s="802"/>
      <c r="BA5" s="802"/>
      <c r="BB5" s="802"/>
      <c r="BC5" s="802"/>
      <c r="BD5" s="802"/>
      <c r="BE5" s="802"/>
      <c r="BF5" s="802"/>
      <c r="BG5" s="802"/>
      <c r="BH5" s="802"/>
      <c r="BI5" s="802"/>
      <c r="BJ5" s="802"/>
      <c r="BK5" s="802"/>
      <c r="BL5" s="802"/>
      <c r="BM5" s="802"/>
      <c r="BN5" s="802"/>
      <c r="BO5" s="802"/>
      <c r="BP5" s="802"/>
      <c r="BQ5" s="802"/>
      <c r="BR5" s="802"/>
      <c r="BS5" s="802"/>
      <c r="BT5" s="802"/>
      <c r="BU5" s="802"/>
      <c r="BV5" s="802"/>
      <c r="BW5" s="802"/>
      <c r="BX5" s="802"/>
      <c r="BY5" s="802"/>
      <c r="BZ5" s="802"/>
      <c r="CA5" s="802"/>
      <c r="CB5" s="802"/>
      <c r="CC5" s="803"/>
      <c r="CD5" s="802"/>
    </row>
    <row r="6" spans="2:82" ht="30" customHeight="1">
      <c r="B6" s="804"/>
      <c r="BK6" s="863"/>
      <c r="BL6" s="863"/>
      <c r="BM6" s="863"/>
      <c r="BN6" s="863"/>
      <c r="BO6" s="863"/>
      <c r="BP6" s="863"/>
      <c r="BQ6" s="863"/>
      <c r="BR6" s="863"/>
      <c r="BS6" s="863"/>
      <c r="BT6" s="863"/>
      <c r="BU6" s="863"/>
      <c r="BV6" s="863"/>
      <c r="CC6" s="806"/>
    </row>
    <row r="7" spans="2:82" ht="30" customHeight="1">
      <c r="B7" s="1973"/>
      <c r="C7" s="1974"/>
      <c r="D7" s="1975" t="s">
        <v>205</v>
      </c>
      <c r="E7" s="1940"/>
      <c r="F7" s="1940"/>
      <c r="G7" s="1940"/>
      <c r="H7" s="1940"/>
      <c r="I7" s="1940"/>
      <c r="J7" s="1940"/>
      <c r="K7" s="1940"/>
      <c r="L7" s="1940"/>
      <c r="M7" s="1940"/>
      <c r="N7" s="1940"/>
      <c r="O7" s="1940"/>
      <c r="P7" s="1940"/>
      <c r="Q7" s="1940"/>
      <c r="R7" s="1940"/>
      <c r="S7" s="1940"/>
      <c r="T7" s="1940"/>
      <c r="U7" s="1940"/>
      <c r="V7" s="1940"/>
      <c r="W7" s="1940"/>
      <c r="X7" s="1940"/>
      <c r="Y7" s="1940"/>
      <c r="Z7" s="1940"/>
      <c r="AA7" s="1940"/>
      <c r="AB7" s="1940"/>
      <c r="AC7" s="1940"/>
      <c r="AD7" s="1940"/>
      <c r="AE7" s="1940"/>
      <c r="AF7" s="1940"/>
      <c r="AG7" s="1940"/>
      <c r="AH7" s="1940"/>
      <c r="AI7" s="1940"/>
      <c r="AJ7" s="1940"/>
      <c r="AK7" s="1940"/>
      <c r="AL7" s="1940"/>
      <c r="AM7" s="1940"/>
      <c r="AN7" s="1940"/>
      <c r="AO7" s="1940"/>
      <c r="AP7" s="1940"/>
      <c r="AQ7" s="1940"/>
      <c r="AR7" s="1940"/>
      <c r="AS7" s="1940"/>
      <c r="AT7" s="1940"/>
      <c r="AU7" s="1940"/>
      <c r="AV7" s="1940"/>
      <c r="AW7" s="1940"/>
      <c r="AX7" s="1940"/>
      <c r="AY7" s="1940"/>
      <c r="AZ7" s="1940"/>
      <c r="BA7" s="1940"/>
      <c r="BB7" s="1940"/>
      <c r="BC7" s="1940"/>
      <c r="BD7" s="1940"/>
      <c r="BE7" s="1940"/>
      <c r="BF7" s="1940"/>
      <c r="BG7" s="1940"/>
      <c r="BH7" s="1940"/>
      <c r="BI7" s="1940"/>
      <c r="BJ7" s="1940"/>
      <c r="BK7" s="1940"/>
      <c r="BL7" s="1940"/>
      <c r="BM7" s="1940"/>
      <c r="BN7" s="1940"/>
      <c r="BO7" s="1940"/>
      <c r="BP7" s="1940"/>
      <c r="BQ7" s="1940"/>
      <c r="BR7" s="1940"/>
      <c r="BS7" s="1940"/>
      <c r="BT7" s="1940"/>
      <c r="BU7" s="1940"/>
      <c r="BV7" s="1940"/>
      <c r="BW7" s="2774"/>
      <c r="BX7" s="2774"/>
      <c r="BY7" s="2774"/>
      <c r="BZ7" s="2774"/>
      <c r="CA7" s="1940"/>
      <c r="CB7" s="1940"/>
      <c r="CC7" s="1946"/>
    </row>
    <row r="8" spans="2:82" ht="30" customHeight="1">
      <c r="B8" s="1956"/>
      <c r="C8" s="1542"/>
      <c r="D8" s="1929" t="s">
        <v>206</v>
      </c>
      <c r="E8" s="1548"/>
      <c r="F8" s="1548"/>
      <c r="G8" s="1548"/>
      <c r="H8" s="1548"/>
      <c r="I8" s="1548"/>
      <c r="J8" s="1548"/>
      <c r="K8" s="1548"/>
      <c r="L8" s="1548"/>
      <c r="M8" s="1548"/>
      <c r="N8" s="1548"/>
      <c r="O8" s="1548"/>
      <c r="P8" s="1548"/>
      <c r="Q8" s="1548"/>
      <c r="R8" s="1548"/>
      <c r="S8" s="1548"/>
      <c r="T8" s="1548"/>
      <c r="U8" s="1548"/>
      <c r="V8" s="1548"/>
      <c r="W8" s="1548"/>
      <c r="X8" s="1548"/>
      <c r="Y8" s="1548"/>
      <c r="Z8" s="1548"/>
      <c r="AA8" s="1548"/>
      <c r="AB8" s="1548"/>
      <c r="AC8" s="1548"/>
      <c r="AD8" s="1548"/>
      <c r="AE8" s="1548"/>
      <c r="AF8" s="1548"/>
      <c r="AG8" s="1548"/>
      <c r="AH8" s="1542"/>
      <c r="AI8" s="1542"/>
      <c r="AJ8" s="1542"/>
      <c r="AK8" s="1542"/>
      <c r="AL8" s="1542"/>
      <c r="AM8" s="1542"/>
      <c r="AN8" s="1542"/>
      <c r="AO8" s="1542"/>
      <c r="AP8" s="1542"/>
      <c r="AQ8" s="1542"/>
      <c r="AR8" s="1542"/>
      <c r="AS8" s="1542"/>
      <c r="AT8" s="1542"/>
      <c r="AU8" s="1542"/>
      <c r="AV8" s="1542"/>
      <c r="AW8" s="1542"/>
      <c r="AX8" s="1542"/>
      <c r="AY8" s="1542"/>
      <c r="AZ8" s="1542"/>
      <c r="BA8" s="1542"/>
      <c r="BB8" s="1542"/>
      <c r="BC8" s="1542"/>
      <c r="BD8" s="1542"/>
      <c r="BE8" s="1542"/>
      <c r="BF8" s="1542"/>
      <c r="BG8" s="1542"/>
      <c r="BH8" s="1934"/>
      <c r="BI8" s="1934"/>
      <c r="BJ8" s="1934"/>
      <c r="BK8" s="1934"/>
      <c r="BL8" s="1542"/>
      <c r="BM8" s="1542"/>
      <c r="BN8" s="1542"/>
      <c r="BO8" s="1934"/>
      <c r="BP8" s="1934"/>
      <c r="BQ8" s="1934"/>
      <c r="BR8" s="1934"/>
      <c r="BS8" s="1934"/>
      <c r="BT8" s="1934"/>
      <c r="BU8" s="1934"/>
      <c r="BV8" s="1934"/>
      <c r="BW8" s="1934"/>
      <c r="BX8" s="1934"/>
      <c r="BY8" s="1934"/>
      <c r="BZ8" s="1934"/>
      <c r="CA8" s="1914"/>
      <c r="CB8" s="1914"/>
      <c r="CC8" s="1543"/>
    </row>
    <row r="9" spans="2:82" ht="30" customHeight="1">
      <c r="B9" s="1956"/>
      <c r="C9" s="1881"/>
      <c r="D9" s="1542"/>
      <c r="E9" s="1542"/>
      <c r="F9" s="1542"/>
      <c r="G9" s="1542"/>
      <c r="H9" s="1542"/>
      <c r="I9" s="1542"/>
      <c r="J9" s="1542"/>
      <c r="K9" s="1542"/>
      <c r="L9" s="1542"/>
      <c r="M9" s="1542"/>
      <c r="N9" s="1542"/>
      <c r="O9" s="1542"/>
      <c r="P9" s="1542"/>
      <c r="Q9" s="1542"/>
      <c r="R9" s="1542"/>
      <c r="S9" s="1542"/>
      <c r="T9" s="1542"/>
      <c r="U9" s="1542"/>
      <c r="V9" s="1542"/>
      <c r="W9" s="1542"/>
      <c r="X9" s="1542"/>
      <c r="Y9" s="1542"/>
      <c r="Z9" s="1542"/>
      <c r="AA9" s="1542"/>
      <c r="AB9" s="1542"/>
      <c r="AC9" s="1542"/>
      <c r="AD9" s="1542"/>
      <c r="AE9" s="1542"/>
      <c r="AF9" s="1542"/>
      <c r="AG9" s="1542"/>
      <c r="AH9" s="1542"/>
      <c r="AI9" s="1542"/>
      <c r="AJ9" s="1542"/>
      <c r="AK9" s="1542"/>
      <c r="AL9" s="1542"/>
      <c r="AM9" s="1542"/>
      <c r="AN9" s="1542"/>
      <c r="AO9" s="1542"/>
      <c r="AP9" s="1542"/>
      <c r="AQ9" s="1542"/>
      <c r="AR9" s="1542"/>
      <c r="AS9" s="1542"/>
      <c r="AT9" s="1542"/>
      <c r="AU9" s="1542"/>
      <c r="AV9" s="1542"/>
      <c r="AW9" s="1542"/>
      <c r="AX9" s="1542"/>
      <c r="AY9" s="1542"/>
      <c r="AZ9" s="1542"/>
      <c r="BA9" s="1542"/>
      <c r="BB9" s="1542"/>
      <c r="BC9" s="1542"/>
      <c r="BD9" s="1542"/>
      <c r="BE9" s="1542"/>
      <c r="BF9" s="1542"/>
      <c r="BG9" s="1542"/>
      <c r="BH9" s="1542"/>
      <c r="BI9" s="1542"/>
      <c r="BJ9" s="1542"/>
      <c r="BK9" s="1542"/>
      <c r="BL9" s="1542"/>
      <c r="BM9" s="1542"/>
      <c r="BN9" s="1542"/>
      <c r="BO9" s="1542"/>
      <c r="BP9" s="1542"/>
      <c r="BQ9" s="1542"/>
      <c r="BR9" s="1542"/>
      <c r="BS9" s="1542"/>
      <c r="BT9" s="1542"/>
      <c r="BU9" s="1542"/>
      <c r="BV9" s="1542"/>
      <c r="BW9" s="1542"/>
      <c r="BX9" s="1542"/>
      <c r="BY9" s="1542"/>
      <c r="BZ9" s="1542"/>
      <c r="CA9" s="1915"/>
      <c r="CB9" s="1915"/>
      <c r="CC9" s="1543"/>
    </row>
    <row r="10" spans="2:82" ht="26.25" customHeight="1">
      <c r="B10" s="1956"/>
      <c r="C10" s="1881"/>
      <c r="D10" s="1893" t="s">
        <v>6</v>
      </c>
      <c r="E10" s="1542"/>
      <c r="F10" s="1907" t="s">
        <v>550</v>
      </c>
      <c r="G10" s="1542"/>
      <c r="H10" s="1542"/>
      <c r="I10" s="1542"/>
      <c r="J10" s="1542"/>
      <c r="K10" s="1542"/>
      <c r="L10" s="1542"/>
      <c r="M10" s="1542"/>
      <c r="N10" s="1542"/>
      <c r="O10" s="1542"/>
      <c r="P10" s="1542"/>
      <c r="Q10" s="1542"/>
      <c r="R10" s="1542"/>
      <c r="S10" s="1542"/>
      <c r="T10" s="1542"/>
      <c r="U10" s="1542"/>
      <c r="V10" s="1542"/>
      <c r="W10" s="1542"/>
      <c r="X10" s="1542"/>
      <c r="Y10" s="1542"/>
      <c r="Z10" s="1542"/>
      <c r="AA10" s="1542"/>
      <c r="AB10" s="1542"/>
      <c r="AC10" s="1542"/>
      <c r="AD10" s="1542"/>
      <c r="AE10" s="1542"/>
      <c r="AF10" s="1542"/>
      <c r="AG10" s="1542"/>
      <c r="AH10" s="1542"/>
      <c r="AI10" s="1542"/>
      <c r="AJ10" s="1542"/>
      <c r="AK10" s="1542"/>
      <c r="AL10" s="1542"/>
      <c r="AM10" s="1542"/>
      <c r="AN10" s="1542"/>
      <c r="AO10" s="1542"/>
      <c r="AP10" s="1542"/>
      <c r="AQ10" s="1542"/>
      <c r="AR10" s="1542"/>
      <c r="AS10" s="1542"/>
      <c r="AT10" s="1542"/>
      <c r="AU10" s="1542"/>
      <c r="AV10" s="1542"/>
      <c r="AW10" s="1542"/>
      <c r="AX10" s="1542"/>
      <c r="AY10" s="1542"/>
      <c r="AZ10" s="1542"/>
      <c r="BA10" s="1542"/>
      <c r="BB10" s="1542"/>
      <c r="BC10" s="1542"/>
      <c r="BD10" s="1542"/>
      <c r="BE10" s="1542"/>
      <c r="BF10" s="1542"/>
      <c r="BG10" s="1542"/>
      <c r="BH10" s="1542"/>
      <c r="BI10" s="1542"/>
      <c r="BJ10" s="1955"/>
      <c r="BK10" s="1955"/>
      <c r="BL10" s="1542"/>
      <c r="BM10" s="1542"/>
      <c r="BN10" s="1542"/>
      <c r="BO10" s="1542"/>
      <c r="BP10" s="1542"/>
      <c r="BQ10" s="1542"/>
      <c r="BR10" s="1542"/>
      <c r="BS10" s="1542"/>
      <c r="BT10" s="1542"/>
      <c r="BU10" s="1542"/>
      <c r="BV10" s="1542"/>
      <c r="BW10" s="1542"/>
      <c r="BX10" s="1542"/>
      <c r="BY10" s="1542"/>
      <c r="BZ10" s="1542"/>
      <c r="CA10" s="1542"/>
      <c r="CB10" s="1915"/>
      <c r="CC10" s="1543"/>
    </row>
    <row r="11" spans="2:82" ht="30" customHeight="1">
      <c r="B11" s="1956"/>
      <c r="C11" s="1556"/>
      <c r="D11" s="1957"/>
      <c r="E11" s="1565"/>
      <c r="F11" s="1958" t="s">
        <v>551</v>
      </c>
      <c r="G11" s="1565"/>
      <c r="H11" s="1565"/>
      <c r="I11" s="1565"/>
      <c r="J11" s="1565"/>
      <c r="K11" s="1565"/>
      <c r="L11" s="1565"/>
      <c r="M11" s="1542"/>
      <c r="N11" s="1565"/>
      <c r="O11" s="1565"/>
      <c r="P11" s="1565"/>
      <c r="Q11" s="1542"/>
      <c r="R11" s="1542"/>
      <c r="S11" s="1542"/>
      <c r="T11" s="1542"/>
      <c r="U11" s="1957"/>
      <c r="V11" s="1565"/>
      <c r="W11" s="1959"/>
      <c r="X11" s="1565"/>
      <c r="Y11" s="1565"/>
      <c r="Z11" s="1565"/>
      <c r="AA11" s="1565"/>
      <c r="AB11" s="1565"/>
      <c r="AC11" s="1565"/>
      <c r="AD11" s="1542"/>
      <c r="AE11" s="1565"/>
      <c r="AF11" s="1565"/>
      <c r="AG11" s="1565"/>
      <c r="AH11" s="1542"/>
      <c r="AI11" s="1542"/>
      <c r="AJ11" s="1542"/>
      <c r="AK11" s="1542"/>
      <c r="AL11" s="1957"/>
      <c r="AM11" s="1565"/>
      <c r="AN11" s="1959"/>
      <c r="AO11" s="1565"/>
      <c r="AP11" s="1565"/>
      <c r="AQ11" s="1565"/>
      <c r="AR11" s="1565"/>
      <c r="AS11" s="1565"/>
      <c r="AT11" s="1565"/>
      <c r="AU11" s="1565"/>
      <c r="AV11" s="1565"/>
      <c r="AW11" s="1565"/>
      <c r="AX11" s="1565"/>
      <c r="AY11" s="1565"/>
      <c r="AZ11" s="1565"/>
      <c r="BA11" s="1565"/>
      <c r="BB11" s="1565"/>
      <c r="BC11" s="1542"/>
      <c r="BD11" s="1565"/>
      <c r="BE11" s="1565"/>
      <c r="BF11" s="1565"/>
      <c r="BG11" s="1542"/>
      <c r="BH11" s="1542"/>
      <c r="BI11" s="1542"/>
      <c r="BJ11" s="1955"/>
      <c r="BK11" s="1955"/>
      <c r="BL11" s="1556"/>
      <c r="BM11" s="1556"/>
      <c r="BN11" s="1556"/>
      <c r="BO11" s="1556"/>
      <c r="BP11" s="1556"/>
      <c r="BQ11" s="1556"/>
      <c r="BR11" s="1556"/>
      <c r="BS11" s="1556"/>
      <c r="BT11" s="1556"/>
      <c r="BU11" s="1556"/>
      <c r="BV11" s="1960"/>
      <c r="BW11" s="1960"/>
      <c r="BX11" s="1960"/>
      <c r="BY11" s="1542"/>
      <c r="BZ11" s="1930" t="s">
        <v>380</v>
      </c>
      <c r="CA11" s="1556"/>
      <c r="CB11" s="1915"/>
      <c r="CC11" s="1543"/>
    </row>
    <row r="12" spans="2:82" ht="16.350000000000001" customHeight="1">
      <c r="B12" s="1956"/>
      <c r="C12" s="1881"/>
      <c r="D12" s="1949"/>
      <c r="E12" s="1565"/>
      <c r="F12" s="1961"/>
      <c r="G12" s="1565"/>
      <c r="H12" s="1565"/>
      <c r="I12" s="1565"/>
      <c r="J12" s="1565"/>
      <c r="K12" s="1565"/>
      <c r="L12" s="1565"/>
      <c r="M12" s="1542"/>
      <c r="N12" s="1565"/>
      <c r="O12" s="1565"/>
      <c r="P12" s="1565"/>
      <c r="Q12" s="1542"/>
      <c r="R12" s="1542"/>
      <c r="S12" s="1542"/>
      <c r="T12" s="1542"/>
      <c r="U12" s="1565"/>
      <c r="V12" s="1565"/>
      <c r="W12" s="1961"/>
      <c r="X12" s="1565"/>
      <c r="Y12" s="1565"/>
      <c r="Z12" s="1565"/>
      <c r="AA12" s="1565"/>
      <c r="AB12" s="1565"/>
      <c r="AC12" s="1565"/>
      <c r="AD12" s="1542"/>
      <c r="AE12" s="1565"/>
      <c r="AF12" s="1565"/>
      <c r="AG12" s="1565"/>
      <c r="AH12" s="1542"/>
      <c r="AI12" s="1542"/>
      <c r="AJ12" s="1542"/>
      <c r="AK12" s="1542"/>
      <c r="AL12" s="1565"/>
      <c r="AM12" s="1565"/>
      <c r="AN12" s="1961"/>
      <c r="AO12" s="1565"/>
      <c r="AP12" s="1565"/>
      <c r="AQ12" s="1565"/>
      <c r="AR12" s="1565"/>
      <c r="AS12" s="1565"/>
      <c r="AT12" s="1565"/>
      <c r="AU12" s="1565"/>
      <c r="AV12" s="1565"/>
      <c r="AW12" s="1565"/>
      <c r="AX12" s="1565"/>
      <c r="AY12" s="1565"/>
      <c r="AZ12" s="1565"/>
      <c r="BA12" s="1565"/>
      <c r="BB12" s="1565"/>
      <c r="BC12" s="1542"/>
      <c r="BD12" s="1565"/>
      <c r="BE12" s="1565"/>
      <c r="BF12" s="1565"/>
      <c r="BG12" s="1542"/>
      <c r="BH12" s="1542"/>
      <c r="BI12" s="1896"/>
      <c r="BJ12" s="1934"/>
      <c r="BK12" s="1934"/>
      <c r="BL12" s="1542"/>
      <c r="BM12" s="1542"/>
      <c r="BN12" s="1896"/>
      <c r="BO12" s="1896"/>
      <c r="BP12" s="1896"/>
      <c r="BQ12" s="1896"/>
      <c r="BR12" s="1896"/>
      <c r="BS12" s="1896"/>
      <c r="BT12" s="1896"/>
      <c r="BU12" s="1896"/>
      <c r="BV12" s="1896"/>
      <c r="BW12" s="1896"/>
      <c r="BX12" s="1896"/>
      <c r="BY12" s="1896"/>
      <c r="BZ12" s="1896"/>
      <c r="CA12" s="1915"/>
      <c r="CB12" s="1915"/>
      <c r="CC12" s="1543"/>
    </row>
    <row r="13" spans="2:82" ht="30" customHeight="1">
      <c r="B13" s="1956"/>
      <c r="C13" s="1881"/>
      <c r="D13" s="1542"/>
      <c r="E13" s="1542"/>
      <c r="F13" s="1893" t="s">
        <v>46</v>
      </c>
      <c r="G13" s="1893"/>
      <c r="H13" s="1893" t="s">
        <v>2214</v>
      </c>
      <c r="I13" s="1542"/>
      <c r="J13" s="1542"/>
      <c r="K13" s="1542"/>
      <c r="L13" s="1542"/>
      <c r="M13" s="1542"/>
      <c r="N13" s="1542"/>
      <c r="O13" s="1542"/>
      <c r="P13" s="1542"/>
      <c r="Q13" s="1542"/>
      <c r="R13" s="1542"/>
      <c r="S13" s="1542"/>
      <c r="T13" s="1542"/>
      <c r="U13" s="1542"/>
      <c r="V13" s="1542"/>
      <c r="W13" s="1542"/>
      <c r="X13" s="1542"/>
      <c r="Y13" s="1542"/>
      <c r="Z13" s="1542"/>
      <c r="AA13" s="1542"/>
      <c r="AB13" s="1542"/>
      <c r="AC13" s="1542"/>
      <c r="AD13" s="1542"/>
      <c r="AE13" s="1542"/>
      <c r="AF13" s="1542"/>
      <c r="AG13" s="1542"/>
      <c r="AH13" s="1542"/>
      <c r="AI13" s="1542"/>
      <c r="AJ13" s="1542"/>
      <c r="AK13" s="1542"/>
      <c r="AL13" s="1542"/>
      <c r="AM13" s="1542"/>
      <c r="AN13" s="1542"/>
      <c r="AO13" s="1542"/>
      <c r="AP13" s="1542"/>
      <c r="AQ13" s="1542"/>
      <c r="AR13" s="1542"/>
      <c r="AS13" s="1542"/>
      <c r="AT13" s="1542"/>
      <c r="AU13" s="1542"/>
      <c r="AV13" s="1542"/>
      <c r="AW13" s="1542"/>
      <c r="AX13" s="1542"/>
      <c r="AY13" s="1542"/>
      <c r="AZ13" s="1542"/>
      <c r="BA13" s="1542"/>
      <c r="BB13" s="1542"/>
      <c r="BC13" s="1542"/>
      <c r="BD13" s="1542"/>
      <c r="BE13" s="1542"/>
      <c r="BF13" s="1542"/>
      <c r="BG13" s="1542"/>
      <c r="BH13" s="1542"/>
      <c r="BI13" s="1542"/>
      <c r="BJ13" s="2713">
        <v>34</v>
      </c>
      <c r="BK13" s="2741"/>
      <c r="BL13" s="2745"/>
      <c r="BM13" s="2746"/>
      <c r="BN13" s="2746"/>
      <c r="BO13" s="2746"/>
      <c r="BP13" s="2746"/>
      <c r="BQ13" s="2746"/>
      <c r="BR13" s="2746"/>
      <c r="BS13" s="2746"/>
      <c r="BT13" s="2746"/>
      <c r="BU13" s="2746"/>
      <c r="BV13" s="2746"/>
      <c r="BW13" s="2746"/>
      <c r="BX13" s="2746"/>
      <c r="BY13" s="2746"/>
      <c r="BZ13" s="2747"/>
      <c r="CA13" s="1542"/>
      <c r="CB13" s="1542"/>
      <c r="CC13" s="1543"/>
    </row>
    <row r="14" spans="2:82" ht="30" customHeight="1">
      <c r="B14" s="1956"/>
      <c r="C14" s="1556"/>
      <c r="D14" s="1542"/>
      <c r="E14" s="1542"/>
      <c r="F14" s="1542"/>
      <c r="G14" s="1542"/>
      <c r="H14" s="1548" t="s">
        <v>2214</v>
      </c>
      <c r="I14" s="1542"/>
      <c r="J14" s="1542"/>
      <c r="K14" s="1542"/>
      <c r="L14" s="1542"/>
      <c r="M14" s="1542"/>
      <c r="N14" s="1542"/>
      <c r="O14" s="1542"/>
      <c r="P14" s="1542"/>
      <c r="Q14" s="1542"/>
      <c r="R14" s="1542"/>
      <c r="S14" s="1542"/>
      <c r="T14" s="1542"/>
      <c r="U14" s="1542"/>
      <c r="V14" s="1542"/>
      <c r="W14" s="1542"/>
      <c r="X14" s="1542"/>
      <c r="Y14" s="1542"/>
      <c r="Z14" s="1542"/>
      <c r="AA14" s="1542"/>
      <c r="AB14" s="1542"/>
      <c r="AC14" s="1542"/>
      <c r="AD14" s="1542"/>
      <c r="AE14" s="1542"/>
      <c r="AF14" s="1542"/>
      <c r="AG14" s="1542"/>
      <c r="AH14" s="1542"/>
      <c r="AI14" s="1542"/>
      <c r="AJ14" s="1542"/>
      <c r="AK14" s="1542"/>
      <c r="AL14" s="1542"/>
      <c r="AM14" s="1542"/>
      <c r="AN14" s="1542"/>
      <c r="AO14" s="1542"/>
      <c r="AP14" s="1542"/>
      <c r="AQ14" s="1542"/>
      <c r="AR14" s="1542"/>
      <c r="AS14" s="1542"/>
      <c r="AT14" s="1542"/>
      <c r="AU14" s="1542"/>
      <c r="AV14" s="1542"/>
      <c r="AW14" s="1542"/>
      <c r="AX14" s="1542"/>
      <c r="AY14" s="1542"/>
      <c r="AZ14" s="1542"/>
      <c r="BA14" s="1542"/>
      <c r="BB14" s="1542"/>
      <c r="BC14" s="1542"/>
      <c r="BD14" s="1542"/>
      <c r="BE14" s="1542"/>
      <c r="BF14" s="1542"/>
      <c r="BG14" s="1542"/>
      <c r="BH14" s="1542"/>
      <c r="BI14" s="1542"/>
      <c r="BJ14" s="2713"/>
      <c r="BK14" s="2741"/>
      <c r="BL14" s="2748"/>
      <c r="BM14" s="2749"/>
      <c r="BN14" s="2749"/>
      <c r="BO14" s="2749"/>
      <c r="BP14" s="2749"/>
      <c r="BQ14" s="2749"/>
      <c r="BR14" s="2749"/>
      <c r="BS14" s="2749"/>
      <c r="BT14" s="2749"/>
      <c r="BU14" s="2749"/>
      <c r="BV14" s="2749"/>
      <c r="BW14" s="2749"/>
      <c r="BX14" s="2749"/>
      <c r="BY14" s="2749"/>
      <c r="BZ14" s="2750"/>
      <c r="CA14" s="1542"/>
      <c r="CB14" s="1542"/>
      <c r="CC14" s="1543"/>
    </row>
    <row r="15" spans="2:82" ht="30" customHeight="1">
      <c r="B15" s="1541"/>
      <c r="C15" s="1925"/>
      <c r="D15" s="1935"/>
      <c r="E15" s="1542"/>
      <c r="F15" s="1962"/>
      <c r="G15" s="1962"/>
      <c r="H15" s="1962"/>
      <c r="I15" s="1542"/>
      <c r="J15" s="1542"/>
      <c r="K15" s="1963"/>
      <c r="L15" s="1963"/>
      <c r="M15" s="1963"/>
      <c r="N15" s="1963"/>
      <c r="O15" s="1963"/>
      <c r="P15" s="1542"/>
      <c r="Q15" s="1931"/>
      <c r="R15" s="1570"/>
      <c r="S15" s="1570"/>
      <c r="T15" s="1570"/>
      <c r="U15" s="1570"/>
      <c r="V15" s="1570"/>
      <c r="W15" s="1570"/>
      <c r="X15" s="1570"/>
      <c r="Y15" s="1570"/>
      <c r="Z15" s="1570"/>
      <c r="AA15" s="1570"/>
      <c r="AB15" s="1570"/>
      <c r="AC15" s="1570"/>
      <c r="AD15" s="1570"/>
      <c r="AE15" s="1570"/>
      <c r="AF15" s="1570"/>
      <c r="AG15" s="1570"/>
      <c r="AH15" s="1570"/>
      <c r="AI15" s="1570"/>
      <c r="AJ15" s="1570"/>
      <c r="AK15" s="1570"/>
      <c r="AL15" s="1570"/>
      <c r="AM15" s="1915"/>
      <c r="AN15" s="1915"/>
      <c r="AO15" s="1915"/>
      <c r="AP15" s="1915"/>
      <c r="AQ15" s="1915"/>
      <c r="AR15" s="1915"/>
      <c r="AS15" s="1915"/>
      <c r="AT15" s="1915"/>
      <c r="AU15" s="1915"/>
      <c r="AV15" s="1915"/>
      <c r="AW15" s="1915"/>
      <c r="AX15" s="1915"/>
      <c r="AY15" s="1915"/>
      <c r="AZ15" s="1556"/>
      <c r="BA15" s="1556"/>
      <c r="BB15" s="1556"/>
      <c r="BC15" s="1556"/>
      <c r="BD15" s="1556"/>
      <c r="BE15" s="1556"/>
      <c r="BF15" s="1556"/>
      <c r="BG15" s="1556"/>
      <c r="BH15" s="1556"/>
      <c r="BI15" s="1556"/>
      <c r="BJ15" s="1969"/>
      <c r="BK15" s="1969"/>
      <c r="BL15" s="1556"/>
      <c r="BM15" s="1556"/>
      <c r="BN15" s="1556"/>
      <c r="BO15" s="1556"/>
      <c r="BP15" s="1556"/>
      <c r="BQ15" s="1556"/>
      <c r="BR15" s="1556"/>
      <c r="BS15" s="1556"/>
      <c r="BT15" s="1556"/>
      <c r="BU15" s="1556"/>
      <c r="BV15" s="1960"/>
      <c r="BW15" s="1960"/>
      <c r="BX15" s="1960"/>
      <c r="BY15" s="1542"/>
      <c r="BZ15" s="1542"/>
      <c r="CA15" s="1542"/>
      <c r="CB15" s="1542"/>
      <c r="CC15" s="1543"/>
    </row>
    <row r="16" spans="2:82" ht="16.2" customHeight="1">
      <c r="B16" s="1541"/>
      <c r="C16" s="1556"/>
      <c r="D16" s="1542"/>
      <c r="E16" s="1542"/>
      <c r="F16" s="1962"/>
      <c r="G16" s="1962"/>
      <c r="H16" s="1962"/>
      <c r="I16" s="1542"/>
      <c r="J16" s="1542"/>
      <c r="K16" s="1931"/>
      <c r="L16" s="1936"/>
      <c r="M16" s="1936"/>
      <c r="N16" s="1936"/>
      <c r="O16" s="1936"/>
      <c r="P16" s="1542"/>
      <c r="Q16" s="1933"/>
      <c r="R16" s="1570"/>
      <c r="S16" s="1570"/>
      <c r="T16" s="1570"/>
      <c r="U16" s="1570"/>
      <c r="V16" s="1570"/>
      <c r="W16" s="1570"/>
      <c r="X16" s="1570"/>
      <c r="Y16" s="1570"/>
      <c r="Z16" s="1570"/>
      <c r="AA16" s="1570"/>
      <c r="AB16" s="1570"/>
      <c r="AC16" s="1570"/>
      <c r="AD16" s="1570"/>
      <c r="AE16" s="1570"/>
      <c r="AF16" s="1570"/>
      <c r="AG16" s="1570"/>
      <c r="AH16" s="1570"/>
      <c r="AI16" s="1570"/>
      <c r="AJ16" s="1570"/>
      <c r="AK16" s="1570"/>
      <c r="AL16" s="1570"/>
      <c r="AM16" s="1948"/>
      <c r="AN16" s="1948"/>
      <c r="AO16" s="1948"/>
      <c r="AP16" s="1948"/>
      <c r="AQ16" s="1948"/>
      <c r="AR16" s="1948"/>
      <c r="AS16" s="1948"/>
      <c r="AT16" s="1948"/>
      <c r="AU16" s="1948"/>
      <c r="AV16" s="1948"/>
      <c r="AW16" s="1948"/>
      <c r="AX16" s="1542"/>
      <c r="AY16" s="1542"/>
      <c r="AZ16" s="1915"/>
      <c r="BA16" s="1915"/>
      <c r="BB16" s="1915"/>
      <c r="BC16" s="1915"/>
      <c r="BD16" s="1915"/>
      <c r="BE16" s="1915"/>
      <c r="BF16" s="1915"/>
      <c r="BG16" s="1915"/>
      <c r="BH16" s="1915"/>
      <c r="BI16" s="1915"/>
      <c r="BJ16" s="1969"/>
      <c r="BK16" s="1969"/>
      <c r="BL16" s="1556"/>
      <c r="BM16" s="1556"/>
      <c r="BN16" s="1556"/>
      <c r="BO16" s="1556"/>
      <c r="BP16" s="1556"/>
      <c r="BQ16" s="1556"/>
      <c r="BR16" s="1556"/>
      <c r="BS16" s="1556"/>
      <c r="BT16" s="1556"/>
      <c r="BU16" s="1556"/>
      <c r="BV16" s="1960"/>
      <c r="BW16" s="1960"/>
      <c r="BX16" s="1960"/>
      <c r="BY16" s="1542"/>
      <c r="BZ16" s="1542"/>
      <c r="CA16" s="1914"/>
      <c r="CB16" s="1914"/>
      <c r="CC16" s="1543"/>
    </row>
    <row r="17" spans="2:93" ht="30" customHeight="1">
      <c r="B17" s="1541"/>
      <c r="C17" s="1542"/>
      <c r="D17" s="1935"/>
      <c r="E17" s="1542"/>
      <c r="F17" s="1893" t="s">
        <v>47</v>
      </c>
      <c r="G17" s="1893"/>
      <c r="H17" s="1893" t="s">
        <v>2217</v>
      </c>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2"/>
      <c r="AI17" s="1542"/>
      <c r="AJ17" s="1542"/>
      <c r="AK17" s="1542"/>
      <c r="AL17" s="1542"/>
      <c r="AM17" s="1542"/>
      <c r="AN17" s="1542"/>
      <c r="AO17" s="1542"/>
      <c r="AP17" s="1542"/>
      <c r="AQ17" s="1542"/>
      <c r="AR17" s="1542"/>
      <c r="AS17" s="1542"/>
      <c r="AT17" s="1542"/>
      <c r="AU17" s="1542"/>
      <c r="AV17" s="1542"/>
      <c r="AW17" s="1542"/>
      <c r="AX17" s="1542"/>
      <c r="AY17" s="1542"/>
      <c r="AZ17" s="1542"/>
      <c r="BA17" s="1542"/>
      <c r="BB17" s="1542"/>
      <c r="BC17" s="1542"/>
      <c r="BD17" s="1542"/>
      <c r="BE17" s="1542"/>
      <c r="BF17" s="1542"/>
      <c r="BG17" s="1542"/>
      <c r="BH17" s="1542"/>
      <c r="BI17" s="1542"/>
      <c r="BJ17" s="2713">
        <v>75</v>
      </c>
      <c r="BK17" s="2741"/>
      <c r="BL17" s="2745"/>
      <c r="BM17" s="2746"/>
      <c r="BN17" s="2746"/>
      <c r="BO17" s="2746"/>
      <c r="BP17" s="2746"/>
      <c r="BQ17" s="2746"/>
      <c r="BR17" s="2746"/>
      <c r="BS17" s="2746"/>
      <c r="BT17" s="2746"/>
      <c r="BU17" s="2746"/>
      <c r="BV17" s="2746"/>
      <c r="BW17" s="2746"/>
      <c r="BX17" s="2746"/>
      <c r="BY17" s="2746"/>
      <c r="BZ17" s="2747"/>
      <c r="CA17" s="1565"/>
      <c r="CB17" s="1565"/>
      <c r="CC17" s="1543"/>
      <c r="CK17" s="191"/>
    </row>
    <row r="18" spans="2:93" ht="30" customHeight="1">
      <c r="B18" s="1541"/>
      <c r="C18" s="1542"/>
      <c r="D18" s="1542"/>
      <c r="E18" s="1542"/>
      <c r="F18" s="1542"/>
      <c r="G18" s="1542"/>
      <c r="H18" s="1548" t="s">
        <v>2217</v>
      </c>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2"/>
      <c r="AI18" s="1542"/>
      <c r="AJ18" s="1542"/>
      <c r="AK18" s="1542"/>
      <c r="AL18" s="1542"/>
      <c r="AM18" s="1542"/>
      <c r="AN18" s="1542"/>
      <c r="AO18" s="1542"/>
      <c r="AP18" s="1542"/>
      <c r="AQ18" s="1542"/>
      <c r="AR18" s="1542"/>
      <c r="AS18" s="1542"/>
      <c r="AT18" s="1542"/>
      <c r="AU18" s="1542"/>
      <c r="AV18" s="1542"/>
      <c r="AW18" s="1542"/>
      <c r="AX18" s="1542"/>
      <c r="AY18" s="1542"/>
      <c r="AZ18" s="1542"/>
      <c r="BA18" s="1542"/>
      <c r="BB18" s="1542"/>
      <c r="BC18" s="1542"/>
      <c r="BD18" s="1542"/>
      <c r="BE18" s="1542"/>
      <c r="BF18" s="1542"/>
      <c r="BG18" s="1542"/>
      <c r="BH18" s="1542"/>
      <c r="BI18" s="1542"/>
      <c r="BJ18" s="2713"/>
      <c r="BK18" s="2741"/>
      <c r="BL18" s="2748"/>
      <c r="BM18" s="2749"/>
      <c r="BN18" s="2749"/>
      <c r="BO18" s="2749"/>
      <c r="BP18" s="2749"/>
      <c r="BQ18" s="2749"/>
      <c r="BR18" s="2749"/>
      <c r="BS18" s="2749"/>
      <c r="BT18" s="2749"/>
      <c r="BU18" s="2749"/>
      <c r="BV18" s="2749"/>
      <c r="BW18" s="2749"/>
      <c r="BX18" s="2749"/>
      <c r="BY18" s="2749"/>
      <c r="BZ18" s="2750"/>
      <c r="CA18" s="1565"/>
      <c r="CB18" s="1565"/>
      <c r="CC18" s="1543"/>
      <c r="CK18" s="193"/>
    </row>
    <row r="19" spans="2:93" ht="16.2" customHeight="1">
      <c r="B19" s="1541"/>
      <c r="C19" s="1542"/>
      <c r="D19" s="1570"/>
      <c r="E19" s="1935"/>
      <c r="F19" s="1570"/>
      <c r="G19" s="1571"/>
      <c r="H19" s="1573"/>
      <c r="I19" s="1573"/>
      <c r="J19" s="1542"/>
      <c r="K19" s="1931"/>
      <c r="L19" s="1936"/>
      <c r="M19" s="1936"/>
      <c r="N19" s="1936"/>
      <c r="O19" s="1936"/>
      <c r="P19" s="1542"/>
      <c r="Q19" s="1573"/>
      <c r="R19" s="1570"/>
      <c r="S19" s="1570"/>
      <c r="T19" s="1570"/>
      <c r="U19" s="1570"/>
      <c r="V19" s="1570"/>
      <c r="W19" s="1570"/>
      <c r="X19" s="1570"/>
      <c r="Y19" s="1570"/>
      <c r="Z19" s="1570"/>
      <c r="AA19" s="1570"/>
      <c r="AB19" s="1570"/>
      <c r="AC19" s="1570"/>
      <c r="AD19" s="1570"/>
      <c r="AE19" s="1570"/>
      <c r="AF19" s="1570"/>
      <c r="AG19" s="1570"/>
      <c r="AH19" s="1570"/>
      <c r="AI19" s="1570"/>
      <c r="AJ19" s="1570"/>
      <c r="AK19" s="1570"/>
      <c r="AL19" s="1570"/>
      <c r="AM19" s="1542"/>
      <c r="AN19" s="1542"/>
      <c r="AO19" s="1542"/>
      <c r="AP19" s="1542"/>
      <c r="AQ19" s="1542"/>
      <c r="AR19" s="1542"/>
      <c r="AS19" s="1542"/>
      <c r="AT19" s="1542"/>
      <c r="AU19" s="1542"/>
      <c r="AV19" s="1542"/>
      <c r="AW19" s="1542"/>
      <c r="AX19" s="1542"/>
      <c r="AY19" s="1542"/>
      <c r="AZ19" s="1542"/>
      <c r="BA19" s="1542"/>
      <c r="BB19" s="1542"/>
      <c r="BC19" s="1542"/>
      <c r="BD19" s="1542"/>
      <c r="BE19" s="1542"/>
      <c r="BF19" s="1542"/>
      <c r="BG19" s="1542"/>
      <c r="BH19" s="1542"/>
      <c r="BI19" s="1542"/>
      <c r="BJ19" s="1948"/>
      <c r="BK19" s="1948"/>
      <c r="BL19" s="1542"/>
      <c r="BM19" s="1542"/>
      <c r="BN19" s="1542"/>
      <c r="BO19" s="1542"/>
      <c r="BP19" s="1542"/>
      <c r="BQ19" s="1542"/>
      <c r="BR19" s="1542"/>
      <c r="BS19" s="1542"/>
      <c r="BT19" s="1542"/>
      <c r="BU19" s="1542"/>
      <c r="BV19" s="1542"/>
      <c r="BW19" s="1896"/>
      <c r="BX19" s="1896"/>
      <c r="BY19" s="1896"/>
      <c r="BZ19" s="1896"/>
      <c r="CA19" s="1896"/>
      <c r="CB19" s="1896"/>
      <c r="CC19" s="1897"/>
    </row>
    <row r="20" spans="2:93" ht="30" customHeight="1">
      <c r="B20" s="1541"/>
      <c r="C20" s="1542"/>
      <c r="D20" s="1935"/>
      <c r="E20" s="1542"/>
      <c r="F20" s="1962"/>
      <c r="G20" s="1962"/>
      <c r="H20" s="1962"/>
      <c r="I20" s="1542"/>
      <c r="J20" s="1542"/>
      <c r="K20" s="1963"/>
      <c r="L20" s="1963"/>
      <c r="M20" s="1963"/>
      <c r="N20" s="1963"/>
      <c r="O20" s="1963"/>
      <c r="P20" s="1542"/>
      <c r="Q20" s="1931"/>
      <c r="R20" s="1570"/>
      <c r="S20" s="1570"/>
      <c r="T20" s="1570"/>
      <c r="U20" s="1570"/>
      <c r="V20" s="1570"/>
      <c r="W20" s="1570"/>
      <c r="X20" s="1570"/>
      <c r="Y20" s="1570"/>
      <c r="Z20" s="1570"/>
      <c r="AA20" s="1570"/>
      <c r="AB20" s="1570"/>
      <c r="AC20" s="1570"/>
      <c r="AD20" s="1570"/>
      <c r="AE20" s="1570"/>
      <c r="AF20" s="1570"/>
      <c r="AG20" s="1570"/>
      <c r="AH20" s="1570"/>
      <c r="AI20" s="1570"/>
      <c r="AJ20" s="1570"/>
      <c r="AK20" s="1570"/>
      <c r="AL20" s="1570"/>
      <c r="AM20" s="1565"/>
      <c r="AN20" s="1959"/>
      <c r="AO20" s="1565"/>
      <c r="AP20" s="1565"/>
      <c r="AQ20" s="1565"/>
      <c r="AR20" s="1565"/>
      <c r="AS20" s="1565"/>
      <c r="AT20" s="1565"/>
      <c r="AU20" s="1565"/>
      <c r="AV20" s="1565"/>
      <c r="AW20" s="1565"/>
      <c r="AX20" s="1565"/>
      <c r="AY20" s="1565"/>
      <c r="AZ20" s="1542"/>
      <c r="BA20" s="1542"/>
      <c r="BB20" s="1542"/>
      <c r="BC20" s="1542"/>
      <c r="BD20" s="1542"/>
      <c r="BE20" s="1542"/>
      <c r="BF20" s="1542"/>
      <c r="BG20" s="1542"/>
      <c r="BH20" s="1542"/>
      <c r="BI20" s="1542"/>
      <c r="BJ20" s="1970"/>
      <c r="BK20" s="1970"/>
      <c r="BL20" s="1565"/>
      <c r="BM20" s="1565"/>
      <c r="BN20" s="1565"/>
      <c r="BO20" s="1542"/>
      <c r="BP20" s="1542"/>
      <c r="BQ20" s="1542"/>
      <c r="BR20" s="1542"/>
      <c r="BS20" s="1542"/>
      <c r="BT20" s="1542"/>
      <c r="BU20" s="1542"/>
      <c r="BV20" s="1565"/>
      <c r="BW20" s="1565"/>
      <c r="BX20" s="1565"/>
      <c r="BY20" s="1565"/>
      <c r="BZ20" s="1565"/>
      <c r="CA20" s="1542"/>
      <c r="CB20" s="1849"/>
      <c r="CC20" s="1543"/>
      <c r="CL20" s="814"/>
    </row>
    <row r="21" spans="2:93" ht="30" customHeight="1">
      <c r="B21" s="1541"/>
      <c r="C21" s="1542"/>
      <c r="D21" s="1893" t="s">
        <v>7</v>
      </c>
      <c r="E21" s="1542"/>
      <c r="F21" s="1907" t="s">
        <v>2215</v>
      </c>
      <c r="G21" s="1542"/>
      <c r="H21" s="1542"/>
      <c r="I21" s="1542"/>
      <c r="J21" s="1542"/>
      <c r="K21" s="1542"/>
      <c r="L21" s="1542"/>
      <c r="M21" s="1542"/>
      <c r="N21" s="1542"/>
      <c r="O21" s="1542"/>
      <c r="P21" s="1542"/>
      <c r="Q21" s="1542"/>
      <c r="R21" s="1542"/>
      <c r="S21" s="1542"/>
      <c r="T21" s="1542"/>
      <c r="U21" s="1542"/>
      <c r="V21" s="1542"/>
      <c r="W21" s="1542"/>
      <c r="X21" s="1542"/>
      <c r="Y21" s="1542"/>
      <c r="Z21" s="1542"/>
      <c r="AA21" s="1542"/>
      <c r="AB21" s="1542"/>
      <c r="AC21" s="1542"/>
      <c r="AD21" s="1542"/>
      <c r="AE21" s="1542"/>
      <c r="AF21" s="1542"/>
      <c r="AG21" s="1542"/>
      <c r="AH21" s="1542"/>
      <c r="AI21" s="1542"/>
      <c r="AJ21" s="1542"/>
      <c r="AK21" s="1542"/>
      <c r="AL21" s="1542"/>
      <c r="AM21" s="1542"/>
      <c r="AN21" s="1542"/>
      <c r="AO21" s="1542"/>
      <c r="AP21" s="1542"/>
      <c r="AQ21" s="1542"/>
      <c r="AR21" s="1542"/>
      <c r="AS21" s="1542"/>
      <c r="AT21" s="1542"/>
      <c r="AU21" s="1542"/>
      <c r="AV21" s="1542"/>
      <c r="AW21" s="1542"/>
      <c r="AX21" s="1542"/>
      <c r="AY21" s="1542"/>
      <c r="AZ21" s="1542"/>
      <c r="BA21" s="1542"/>
      <c r="BB21" s="1542"/>
      <c r="BC21" s="1542"/>
      <c r="BD21" s="1542"/>
      <c r="BE21" s="1542"/>
      <c r="BF21" s="1542"/>
      <c r="BG21" s="1542"/>
      <c r="BH21" s="1542"/>
      <c r="BI21" s="1542"/>
      <c r="BJ21" s="1948"/>
      <c r="BK21" s="1948"/>
      <c r="BL21" s="1542"/>
      <c r="BM21" s="1542"/>
      <c r="BN21" s="1542"/>
      <c r="BO21" s="1542"/>
      <c r="BP21" s="1542"/>
      <c r="BQ21" s="1542"/>
      <c r="BR21" s="1542"/>
      <c r="BS21" s="1542"/>
      <c r="BT21" s="1542"/>
      <c r="BU21" s="1542"/>
      <c r="BV21" s="1542"/>
      <c r="BW21" s="1542"/>
      <c r="BX21" s="1542"/>
      <c r="BY21" s="1542"/>
      <c r="BZ21" s="1542"/>
      <c r="CA21" s="1542"/>
      <c r="CB21" s="1849"/>
      <c r="CC21" s="1543"/>
    </row>
    <row r="22" spans="2:93" ht="30" customHeight="1">
      <c r="B22" s="1541"/>
      <c r="C22" s="1542"/>
      <c r="D22" s="1893"/>
      <c r="E22" s="1542"/>
      <c r="F22" s="1958" t="s">
        <v>2216</v>
      </c>
      <c r="G22" s="1542"/>
      <c r="H22" s="1542"/>
      <c r="I22" s="1542"/>
      <c r="J22" s="1542"/>
      <c r="K22" s="1542"/>
      <c r="L22" s="1542"/>
      <c r="M22" s="1542"/>
      <c r="N22" s="1542"/>
      <c r="O22" s="1542"/>
      <c r="P22" s="1542"/>
      <c r="Q22" s="1542"/>
      <c r="R22" s="1542"/>
      <c r="S22" s="1542"/>
      <c r="T22" s="1542"/>
      <c r="U22" s="1542"/>
      <c r="V22" s="1542"/>
      <c r="W22" s="1542"/>
      <c r="X22" s="1542"/>
      <c r="Y22" s="1542"/>
      <c r="Z22" s="1542"/>
      <c r="AA22" s="1542"/>
      <c r="AB22" s="1542"/>
      <c r="AC22" s="1542"/>
      <c r="AD22" s="1542"/>
      <c r="AE22" s="1542"/>
      <c r="AF22" s="1542"/>
      <c r="AG22" s="1542"/>
      <c r="AH22" s="1542"/>
      <c r="AI22" s="1542"/>
      <c r="AJ22" s="1542"/>
      <c r="AK22" s="1542"/>
      <c r="AL22" s="1542"/>
      <c r="AM22" s="1542"/>
      <c r="AN22" s="1542"/>
      <c r="AO22" s="1542"/>
      <c r="AP22" s="1542"/>
      <c r="AQ22" s="1542"/>
      <c r="AR22" s="1542"/>
      <c r="AS22" s="1542"/>
      <c r="AT22" s="1542"/>
      <c r="AU22" s="1542"/>
      <c r="AV22" s="1542"/>
      <c r="AW22" s="1542"/>
      <c r="AX22" s="1542"/>
      <c r="AY22" s="1542"/>
      <c r="AZ22" s="1542"/>
      <c r="BA22" s="1542"/>
      <c r="BB22" s="1542"/>
      <c r="BC22" s="1542"/>
      <c r="BD22" s="1542"/>
      <c r="BE22" s="1542"/>
      <c r="BF22" s="1542"/>
      <c r="BG22" s="1542"/>
      <c r="BH22" s="1542"/>
      <c r="BI22" s="1542"/>
      <c r="BJ22" s="1948"/>
      <c r="BK22" s="1948"/>
      <c r="BL22" s="1542"/>
      <c r="BM22" s="1542"/>
      <c r="BN22" s="1542"/>
      <c r="BO22" s="1542"/>
      <c r="BP22" s="1542"/>
      <c r="BQ22" s="1542"/>
      <c r="BR22" s="1542"/>
      <c r="BS22" s="1542"/>
      <c r="BT22" s="1542"/>
      <c r="BU22" s="1542"/>
      <c r="BV22" s="1542"/>
      <c r="BW22" s="1542"/>
      <c r="BX22" s="1542"/>
      <c r="BY22" s="1542"/>
      <c r="BZ22" s="1542"/>
      <c r="CA22" s="1542"/>
      <c r="CB22" s="1542"/>
      <c r="CC22" s="1543"/>
    </row>
    <row r="23" spans="2:93" ht="30" customHeight="1">
      <c r="B23" s="1541"/>
      <c r="C23" s="1542"/>
      <c r="D23" s="1542"/>
      <c r="E23" s="1542"/>
      <c r="F23" s="1542"/>
      <c r="G23" s="1542"/>
      <c r="H23" s="1542"/>
      <c r="I23" s="1542"/>
      <c r="J23" s="1542"/>
      <c r="K23" s="1542"/>
      <c r="L23" s="1542"/>
      <c r="M23" s="1542"/>
      <c r="N23" s="1542"/>
      <c r="O23" s="1542"/>
      <c r="P23" s="1542"/>
      <c r="Q23" s="1542"/>
      <c r="R23" s="1542"/>
      <c r="S23" s="1542"/>
      <c r="T23" s="1542"/>
      <c r="U23" s="1542"/>
      <c r="V23" s="1542"/>
      <c r="W23" s="1542"/>
      <c r="X23" s="1542"/>
      <c r="Y23" s="1542"/>
      <c r="Z23" s="1542"/>
      <c r="AA23" s="1542"/>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c r="BC23" s="1542"/>
      <c r="BD23" s="1542"/>
      <c r="BE23" s="1542"/>
      <c r="BF23" s="1542"/>
      <c r="BG23" s="1542"/>
      <c r="BH23" s="1542"/>
      <c r="BI23" s="1542"/>
      <c r="BJ23" s="1948"/>
      <c r="BK23" s="1948"/>
      <c r="BL23" s="1542"/>
      <c r="BM23" s="1542"/>
      <c r="BN23" s="1542"/>
      <c r="BO23" s="1542"/>
      <c r="BP23" s="1542"/>
      <c r="BQ23" s="1542"/>
      <c r="BR23" s="1542"/>
      <c r="BS23" s="1542"/>
      <c r="BT23" s="1542"/>
      <c r="BU23" s="1542"/>
      <c r="BV23" s="1542"/>
      <c r="BW23" s="1542"/>
      <c r="BX23" s="1542"/>
      <c r="BY23" s="1542"/>
      <c r="BZ23" s="1542"/>
      <c r="CA23" s="1542"/>
      <c r="CB23" s="1542"/>
      <c r="CC23" s="1543"/>
    </row>
    <row r="24" spans="2:93" ht="30" customHeight="1">
      <c r="B24" s="1541"/>
      <c r="C24" s="1934"/>
      <c r="D24" s="1542"/>
      <c r="E24" s="1542"/>
      <c r="F24" s="1893" t="s">
        <v>46</v>
      </c>
      <c r="G24" s="1893"/>
      <c r="H24" s="1893" t="s">
        <v>2214</v>
      </c>
      <c r="I24" s="1542"/>
      <c r="J24" s="1542"/>
      <c r="K24" s="1542"/>
      <c r="L24" s="1542"/>
      <c r="M24" s="1542"/>
      <c r="N24" s="1542"/>
      <c r="O24" s="1542"/>
      <c r="P24" s="1542"/>
      <c r="Q24" s="1542"/>
      <c r="R24" s="1542"/>
      <c r="S24" s="1542"/>
      <c r="T24" s="1542"/>
      <c r="U24" s="1542"/>
      <c r="V24" s="1542"/>
      <c r="W24" s="1542"/>
      <c r="X24" s="1542"/>
      <c r="Y24" s="1542"/>
      <c r="Z24" s="1542"/>
      <c r="AA24" s="1542"/>
      <c r="AB24" s="1542"/>
      <c r="AC24" s="1542"/>
      <c r="AD24" s="1542"/>
      <c r="AE24" s="1542"/>
      <c r="AF24" s="1542"/>
      <c r="AG24" s="1542"/>
      <c r="AH24" s="1542"/>
      <c r="AI24" s="1542"/>
      <c r="AJ24" s="1542"/>
      <c r="AK24" s="1542"/>
      <c r="AL24" s="1542"/>
      <c r="AM24" s="1542"/>
      <c r="AN24" s="1542"/>
      <c r="AO24" s="1542"/>
      <c r="AP24" s="1542"/>
      <c r="AQ24" s="1542"/>
      <c r="AR24" s="1542"/>
      <c r="AS24" s="1542"/>
      <c r="AT24" s="1542"/>
      <c r="AU24" s="1542"/>
      <c r="AV24" s="1542"/>
      <c r="AW24" s="1542"/>
      <c r="AX24" s="1542"/>
      <c r="AY24" s="1542"/>
      <c r="AZ24" s="1542"/>
      <c r="BA24" s="1542"/>
      <c r="BB24" s="1542"/>
      <c r="BC24" s="1542"/>
      <c r="BD24" s="1542"/>
      <c r="BE24" s="1542"/>
      <c r="BF24" s="1542"/>
      <c r="BG24" s="1542"/>
      <c r="BH24" s="1542"/>
      <c r="BI24" s="1542"/>
      <c r="BJ24" s="2713">
        <v>76</v>
      </c>
      <c r="BK24" s="2741"/>
      <c r="BL24" s="2745"/>
      <c r="BM24" s="2746"/>
      <c r="BN24" s="2746"/>
      <c r="BO24" s="2746"/>
      <c r="BP24" s="2746"/>
      <c r="BQ24" s="2746"/>
      <c r="BR24" s="2746"/>
      <c r="BS24" s="2746"/>
      <c r="BT24" s="2746"/>
      <c r="BU24" s="2746"/>
      <c r="BV24" s="2746"/>
      <c r="BW24" s="2746"/>
      <c r="BX24" s="2746"/>
      <c r="BY24" s="2746"/>
      <c r="BZ24" s="2747"/>
      <c r="CA24" s="1542"/>
      <c r="CB24" s="1542"/>
      <c r="CC24" s="1543"/>
    </row>
    <row r="25" spans="2:93" ht="30" customHeight="1">
      <c r="B25" s="1541"/>
      <c r="C25" s="1542"/>
      <c r="D25" s="1570"/>
      <c r="E25" s="1935"/>
      <c r="F25" s="1542"/>
      <c r="G25" s="1542"/>
      <c r="H25" s="1548" t="s">
        <v>2214</v>
      </c>
      <c r="I25" s="1542"/>
      <c r="J25" s="1542"/>
      <c r="K25" s="1542"/>
      <c r="L25" s="1542"/>
      <c r="M25" s="1542"/>
      <c r="N25" s="1542"/>
      <c r="O25" s="1542"/>
      <c r="P25" s="1542"/>
      <c r="Q25" s="1542"/>
      <c r="R25" s="1542"/>
      <c r="S25" s="1542"/>
      <c r="T25" s="1542"/>
      <c r="U25" s="1542"/>
      <c r="V25" s="1542"/>
      <c r="W25" s="1542"/>
      <c r="X25" s="1542"/>
      <c r="Y25" s="1542"/>
      <c r="Z25" s="1542"/>
      <c r="AA25" s="1542"/>
      <c r="AB25" s="1542"/>
      <c r="AC25" s="1542"/>
      <c r="AD25" s="1542"/>
      <c r="AE25" s="1542"/>
      <c r="AF25" s="1542"/>
      <c r="AG25" s="1542"/>
      <c r="AH25" s="1542"/>
      <c r="AI25" s="1542"/>
      <c r="AJ25" s="1542"/>
      <c r="AK25" s="1542"/>
      <c r="AL25" s="1542"/>
      <c r="AM25" s="1542"/>
      <c r="AN25" s="1542"/>
      <c r="AO25" s="1542"/>
      <c r="AP25" s="1542"/>
      <c r="AQ25" s="1542"/>
      <c r="AR25" s="1542"/>
      <c r="AS25" s="1542"/>
      <c r="AT25" s="1542"/>
      <c r="AU25" s="1542"/>
      <c r="AV25" s="1542"/>
      <c r="AW25" s="1542"/>
      <c r="AX25" s="1542"/>
      <c r="AY25" s="1542"/>
      <c r="AZ25" s="1542"/>
      <c r="BA25" s="1542"/>
      <c r="BB25" s="1542"/>
      <c r="BC25" s="1542"/>
      <c r="BD25" s="1542"/>
      <c r="BE25" s="1542"/>
      <c r="BF25" s="1542"/>
      <c r="BG25" s="1542"/>
      <c r="BH25" s="1542"/>
      <c r="BI25" s="1542"/>
      <c r="BJ25" s="2713"/>
      <c r="BK25" s="2741"/>
      <c r="BL25" s="2748"/>
      <c r="BM25" s="2749"/>
      <c r="BN25" s="2749"/>
      <c r="BO25" s="2749"/>
      <c r="BP25" s="2749"/>
      <c r="BQ25" s="2749"/>
      <c r="BR25" s="2749"/>
      <c r="BS25" s="2749"/>
      <c r="BT25" s="2749"/>
      <c r="BU25" s="2749"/>
      <c r="BV25" s="2749"/>
      <c r="BW25" s="2749"/>
      <c r="BX25" s="2749"/>
      <c r="BY25" s="2749"/>
      <c r="BZ25" s="2750"/>
      <c r="CA25" s="1542"/>
      <c r="CB25" s="1542"/>
      <c r="CC25" s="1543"/>
      <c r="CM25" s="799"/>
      <c r="CO25" s="799"/>
    </row>
    <row r="26" spans="2:93" ht="30" customHeight="1">
      <c r="B26" s="1541"/>
      <c r="C26" s="1542"/>
      <c r="D26" s="1935"/>
      <c r="E26" s="1542"/>
      <c r="F26" s="2772"/>
      <c r="G26" s="2772"/>
      <c r="H26" s="2772"/>
      <c r="I26" s="1542"/>
      <c r="J26" s="1542"/>
      <c r="K26" s="2773"/>
      <c r="L26" s="2773"/>
      <c r="M26" s="2773"/>
      <c r="N26" s="2773"/>
      <c r="O26" s="2773"/>
      <c r="P26" s="1542"/>
      <c r="Q26" s="1931"/>
      <c r="R26" s="1570"/>
      <c r="S26" s="1570"/>
      <c r="T26" s="1542"/>
      <c r="U26" s="1542"/>
      <c r="V26" s="1542"/>
      <c r="W26" s="1542"/>
      <c r="X26" s="1542"/>
      <c r="Y26" s="1542"/>
      <c r="Z26" s="1570"/>
      <c r="AA26" s="1570"/>
      <c r="AB26" s="1570"/>
      <c r="AC26" s="1570"/>
      <c r="AD26" s="1570"/>
      <c r="AE26" s="1570"/>
      <c r="AF26" s="1570"/>
      <c r="AG26" s="1570"/>
      <c r="AH26" s="1570"/>
      <c r="AI26" s="1570"/>
      <c r="AJ26" s="1570"/>
      <c r="AK26" s="1570"/>
      <c r="AL26" s="1570"/>
      <c r="AM26" s="1542"/>
      <c r="AN26" s="1542"/>
      <c r="AO26" s="1542"/>
      <c r="AP26" s="1542"/>
      <c r="AQ26" s="1542"/>
      <c r="AR26" s="1542"/>
      <c r="AS26" s="1542"/>
      <c r="AT26" s="1542"/>
      <c r="AU26" s="1542"/>
      <c r="AV26" s="1542"/>
      <c r="AW26" s="1542"/>
      <c r="AX26" s="1542"/>
      <c r="AY26" s="1542"/>
      <c r="AZ26" s="1542"/>
      <c r="BA26" s="1542"/>
      <c r="BB26" s="1542"/>
      <c r="BC26" s="1542"/>
      <c r="BD26" s="1542"/>
      <c r="BE26" s="1542"/>
      <c r="BF26" s="1542"/>
      <c r="BG26" s="1542"/>
      <c r="BH26" s="1542"/>
      <c r="BI26" s="1542"/>
      <c r="BJ26" s="1948"/>
      <c r="BK26" s="1971"/>
      <c r="BL26" s="1949"/>
      <c r="BM26" s="1896"/>
      <c r="BN26" s="1896"/>
      <c r="BO26" s="1542"/>
      <c r="BP26" s="1542"/>
      <c r="BQ26" s="1542"/>
      <c r="BR26" s="1542"/>
      <c r="BS26" s="1542"/>
      <c r="BT26" s="1542"/>
      <c r="BU26" s="1542"/>
      <c r="BV26" s="1542"/>
      <c r="BW26" s="1542"/>
      <c r="BX26" s="1542"/>
      <c r="BY26" s="1542"/>
      <c r="BZ26" s="1542"/>
      <c r="CA26" s="1542"/>
      <c r="CB26" s="1542"/>
      <c r="CC26" s="1543"/>
      <c r="CM26" s="799"/>
      <c r="CO26" s="810"/>
    </row>
    <row r="27" spans="2:93" ht="16.350000000000001" customHeight="1">
      <c r="B27" s="1541"/>
      <c r="C27" s="1542"/>
      <c r="D27" s="1542"/>
      <c r="E27" s="1542"/>
      <c r="F27" s="2772"/>
      <c r="G27" s="2772"/>
      <c r="H27" s="2772"/>
      <c r="I27" s="1542"/>
      <c r="J27" s="1542"/>
      <c r="K27" s="1931"/>
      <c r="L27" s="1936"/>
      <c r="M27" s="1936"/>
      <c r="N27" s="1936"/>
      <c r="O27" s="1936"/>
      <c r="P27" s="1542"/>
      <c r="Q27" s="1933"/>
      <c r="R27" s="1570"/>
      <c r="S27" s="1570"/>
      <c r="T27" s="1542"/>
      <c r="U27" s="1542"/>
      <c r="V27" s="1542"/>
      <c r="W27" s="1542"/>
      <c r="X27" s="1542"/>
      <c r="Y27" s="1542"/>
      <c r="Z27" s="1964"/>
      <c r="AA27" s="1964"/>
      <c r="AB27" s="1964"/>
      <c r="AC27" s="1964"/>
      <c r="AD27" s="1570"/>
      <c r="AE27" s="1570"/>
      <c r="AF27" s="1570"/>
      <c r="AG27" s="1965"/>
      <c r="AH27" s="1570"/>
      <c r="AI27" s="1570"/>
      <c r="AJ27" s="1570"/>
      <c r="AK27" s="1570"/>
      <c r="AL27" s="1570"/>
      <c r="AM27" s="1966"/>
      <c r="AN27" s="1966"/>
      <c r="AO27" s="1966"/>
      <c r="AP27" s="1966"/>
      <c r="AQ27" s="1966"/>
      <c r="AR27" s="1966"/>
      <c r="AS27" s="1966"/>
      <c r="AT27" s="1966"/>
      <c r="AU27" s="1966"/>
      <c r="AV27" s="1966"/>
      <c r="AW27" s="1966"/>
      <c r="AX27" s="1966"/>
      <c r="AY27" s="1967"/>
      <c r="AZ27" s="1542"/>
      <c r="BA27" s="1542"/>
      <c r="BB27" s="1542"/>
      <c r="BC27" s="1542"/>
      <c r="BD27" s="1542"/>
      <c r="BE27" s="1542"/>
      <c r="BF27" s="1542"/>
      <c r="BG27" s="1542"/>
      <c r="BH27" s="1542"/>
      <c r="BI27" s="1542"/>
      <c r="BJ27" s="1948"/>
      <c r="BK27" s="1972"/>
      <c r="BL27" s="1949"/>
      <c r="BM27" s="1542"/>
      <c r="BN27" s="1574"/>
      <c r="BO27" s="1542"/>
      <c r="BP27" s="1542"/>
      <c r="BQ27" s="1542"/>
      <c r="BR27" s="1542"/>
      <c r="BS27" s="1542"/>
      <c r="BT27" s="1934"/>
      <c r="BU27" s="1934"/>
      <c r="BV27" s="1934"/>
      <c r="BW27" s="1542"/>
      <c r="BX27" s="1542"/>
      <c r="BY27" s="1542"/>
      <c r="BZ27" s="1542"/>
      <c r="CA27" s="1542"/>
      <c r="CB27" s="1542"/>
      <c r="CC27" s="1543"/>
      <c r="CM27" s="799"/>
    </row>
    <row r="28" spans="2:93" ht="30" customHeight="1">
      <c r="B28" s="1541"/>
      <c r="C28" s="1542"/>
      <c r="D28" s="1570"/>
      <c r="E28" s="1935"/>
      <c r="F28" s="1893" t="s">
        <v>47</v>
      </c>
      <c r="G28" s="1893"/>
      <c r="H28" s="1893" t="s">
        <v>2217</v>
      </c>
      <c r="I28" s="1542"/>
      <c r="J28" s="1542"/>
      <c r="K28" s="1542"/>
      <c r="L28" s="1542"/>
      <c r="M28" s="1542"/>
      <c r="N28" s="1542"/>
      <c r="O28" s="1542"/>
      <c r="P28" s="1542"/>
      <c r="Q28" s="1542"/>
      <c r="R28" s="1542"/>
      <c r="S28" s="1542"/>
      <c r="T28" s="1542"/>
      <c r="U28" s="1542"/>
      <c r="V28" s="1542"/>
      <c r="W28" s="1542"/>
      <c r="X28" s="1542"/>
      <c r="Y28" s="1542"/>
      <c r="Z28" s="1542"/>
      <c r="AA28" s="1542"/>
      <c r="AB28" s="1542"/>
      <c r="AC28" s="1542"/>
      <c r="AD28" s="1542"/>
      <c r="AE28" s="1542"/>
      <c r="AF28" s="1542"/>
      <c r="AG28" s="1542"/>
      <c r="AH28" s="1542"/>
      <c r="AI28" s="1542"/>
      <c r="AJ28" s="1542"/>
      <c r="AK28" s="1542"/>
      <c r="AL28" s="1542"/>
      <c r="AM28" s="1542"/>
      <c r="AN28" s="1542"/>
      <c r="AO28" s="1542"/>
      <c r="AP28" s="1542"/>
      <c r="AQ28" s="1542"/>
      <c r="AR28" s="1542"/>
      <c r="AS28" s="1542"/>
      <c r="AT28" s="1542"/>
      <c r="AU28" s="1542"/>
      <c r="AV28" s="1542"/>
      <c r="AW28" s="1542"/>
      <c r="AX28" s="1542"/>
      <c r="AY28" s="1542"/>
      <c r="AZ28" s="1542"/>
      <c r="BA28" s="1542"/>
      <c r="BB28" s="1542"/>
      <c r="BC28" s="1542"/>
      <c r="BD28" s="1542"/>
      <c r="BE28" s="1542"/>
      <c r="BF28" s="1542"/>
      <c r="BG28" s="1542"/>
      <c r="BH28" s="1542"/>
      <c r="BI28" s="1542"/>
      <c r="BJ28" s="2713">
        <v>77</v>
      </c>
      <c r="BK28" s="2741"/>
      <c r="BL28" s="2745"/>
      <c r="BM28" s="2746"/>
      <c r="BN28" s="2746"/>
      <c r="BO28" s="2746"/>
      <c r="BP28" s="2746"/>
      <c r="BQ28" s="2746"/>
      <c r="BR28" s="2746"/>
      <c r="BS28" s="2746"/>
      <c r="BT28" s="2746"/>
      <c r="BU28" s="2746"/>
      <c r="BV28" s="2746"/>
      <c r="BW28" s="2746"/>
      <c r="BX28" s="2746"/>
      <c r="BY28" s="2746"/>
      <c r="BZ28" s="2747"/>
      <c r="CA28" s="1542"/>
      <c r="CB28" s="1542"/>
      <c r="CC28" s="1543"/>
      <c r="CM28" s="799"/>
      <c r="CO28" s="799"/>
    </row>
    <row r="29" spans="2:93" ht="30" customHeight="1">
      <c r="B29" s="1541"/>
      <c r="C29" s="1542"/>
      <c r="D29" s="1935"/>
      <c r="E29" s="1542"/>
      <c r="F29" s="1542"/>
      <c r="G29" s="1542"/>
      <c r="H29" s="1548" t="s">
        <v>2217</v>
      </c>
      <c r="I29" s="1542"/>
      <c r="J29" s="1542"/>
      <c r="K29" s="1542"/>
      <c r="L29" s="1542"/>
      <c r="M29" s="1542"/>
      <c r="N29" s="1542"/>
      <c r="O29" s="1542"/>
      <c r="P29" s="1542"/>
      <c r="Q29" s="1542"/>
      <c r="R29" s="1542"/>
      <c r="S29" s="1542"/>
      <c r="T29" s="1542"/>
      <c r="U29" s="1542"/>
      <c r="V29" s="1542"/>
      <c r="W29" s="1542"/>
      <c r="X29" s="1542"/>
      <c r="Y29" s="1542"/>
      <c r="Z29" s="1542"/>
      <c r="AA29" s="1542"/>
      <c r="AB29" s="1542"/>
      <c r="AC29" s="1542"/>
      <c r="AD29" s="1542"/>
      <c r="AE29" s="1542"/>
      <c r="AF29" s="1542"/>
      <c r="AG29" s="1542"/>
      <c r="AH29" s="1542"/>
      <c r="AI29" s="1542"/>
      <c r="AJ29" s="1542"/>
      <c r="AK29" s="1542"/>
      <c r="AL29" s="1542"/>
      <c r="AM29" s="1542"/>
      <c r="AN29" s="1542"/>
      <c r="AO29" s="1542"/>
      <c r="AP29" s="1542"/>
      <c r="AQ29" s="1542"/>
      <c r="AR29" s="1542"/>
      <c r="AS29" s="1542"/>
      <c r="AT29" s="1542"/>
      <c r="AU29" s="1542"/>
      <c r="AV29" s="1542"/>
      <c r="AW29" s="1542"/>
      <c r="AX29" s="1542"/>
      <c r="AY29" s="1542"/>
      <c r="AZ29" s="1542"/>
      <c r="BA29" s="1542"/>
      <c r="BB29" s="1542"/>
      <c r="BC29" s="1542"/>
      <c r="BD29" s="1542"/>
      <c r="BE29" s="1542"/>
      <c r="BF29" s="1542"/>
      <c r="BG29" s="1542"/>
      <c r="BH29" s="1542"/>
      <c r="BI29" s="1542"/>
      <c r="BJ29" s="2713"/>
      <c r="BK29" s="2741"/>
      <c r="BL29" s="2748"/>
      <c r="BM29" s="2749"/>
      <c r="BN29" s="2749"/>
      <c r="BO29" s="2749"/>
      <c r="BP29" s="2749"/>
      <c r="BQ29" s="2749"/>
      <c r="BR29" s="2749"/>
      <c r="BS29" s="2749"/>
      <c r="BT29" s="2749"/>
      <c r="BU29" s="2749"/>
      <c r="BV29" s="2749"/>
      <c r="BW29" s="2749"/>
      <c r="BX29" s="2749"/>
      <c r="BY29" s="2749"/>
      <c r="BZ29" s="2750"/>
      <c r="CA29" s="1542"/>
      <c r="CB29" s="1542"/>
      <c r="CC29" s="1543"/>
      <c r="CO29" s="810"/>
    </row>
    <row r="30" spans="2:93" ht="30" customHeight="1">
      <c r="B30" s="1541"/>
      <c r="C30" s="1542"/>
      <c r="D30" s="1542"/>
      <c r="E30" s="1542"/>
      <c r="F30" s="1558"/>
      <c r="G30" s="1558"/>
      <c r="H30" s="1558"/>
      <c r="I30" s="1542"/>
      <c r="J30" s="1542"/>
      <c r="K30" s="1931"/>
      <c r="L30" s="1936"/>
      <c r="M30" s="1936"/>
      <c r="N30" s="1936"/>
      <c r="O30" s="1936"/>
      <c r="P30" s="1542"/>
      <c r="Q30" s="1933"/>
      <c r="R30" s="1570"/>
      <c r="S30" s="1570"/>
      <c r="T30" s="1542"/>
      <c r="U30" s="1542"/>
      <c r="V30" s="1542"/>
      <c r="W30" s="1542"/>
      <c r="X30" s="1542"/>
      <c r="Y30" s="1542"/>
      <c r="Z30" s="1570"/>
      <c r="AA30" s="1570"/>
      <c r="AB30" s="1570"/>
      <c r="AC30" s="1570"/>
      <c r="AD30" s="1570"/>
      <c r="AE30" s="1570"/>
      <c r="AF30" s="1570"/>
      <c r="AG30" s="1570"/>
      <c r="AH30" s="1570"/>
      <c r="AI30" s="1570"/>
      <c r="AJ30" s="1570"/>
      <c r="AK30" s="1570"/>
      <c r="AL30" s="1570"/>
      <c r="AM30" s="1570"/>
      <c r="AN30" s="1570"/>
      <c r="AO30" s="1570"/>
      <c r="AP30" s="1570"/>
      <c r="AQ30" s="1570"/>
      <c r="AR30" s="1570"/>
      <c r="AS30" s="1570"/>
      <c r="AT30" s="1570"/>
      <c r="AU30" s="1570"/>
      <c r="AV30" s="1570"/>
      <c r="AW30" s="1570"/>
      <c r="AX30" s="1570"/>
      <c r="AY30" s="1570"/>
      <c r="AZ30" s="1542"/>
      <c r="BA30" s="1542"/>
      <c r="BB30" s="1542"/>
      <c r="BC30" s="1542"/>
      <c r="BD30" s="1542"/>
      <c r="BE30" s="1542"/>
      <c r="BF30" s="1542"/>
      <c r="BG30" s="1542"/>
      <c r="BH30" s="1542"/>
      <c r="BI30" s="1542"/>
      <c r="BJ30" s="1542"/>
      <c r="BK30" s="1561"/>
      <c r="BL30" s="1542"/>
      <c r="BM30" s="1896"/>
      <c r="BN30" s="1896"/>
      <c r="BO30" s="1849"/>
      <c r="BP30" s="1849"/>
      <c r="BQ30" s="1849"/>
      <c r="BR30" s="1849"/>
      <c r="BS30" s="1849"/>
      <c r="BT30" s="1896"/>
      <c r="BU30" s="1896"/>
      <c r="BV30" s="1896"/>
      <c r="BW30" s="1542"/>
      <c r="BX30" s="1542"/>
      <c r="BY30" s="1542"/>
      <c r="BZ30" s="1542"/>
      <c r="CA30" s="1542"/>
      <c r="CB30" s="1542"/>
      <c r="CC30" s="1543"/>
    </row>
    <row r="31" spans="2:93" ht="16.2" customHeight="1">
      <c r="B31" s="1976"/>
      <c r="C31" s="1977"/>
      <c r="D31" s="1978"/>
      <c r="E31" s="1979"/>
      <c r="F31" s="1978"/>
      <c r="G31" s="1980"/>
      <c r="H31" s="1981"/>
      <c r="I31" s="1981"/>
      <c r="J31" s="1977"/>
      <c r="K31" s="1982"/>
      <c r="L31" s="1983"/>
      <c r="M31" s="1983"/>
      <c r="N31" s="1983"/>
      <c r="O31" s="1983"/>
      <c r="P31" s="1977"/>
      <c r="Q31" s="1981"/>
      <c r="R31" s="1978"/>
      <c r="S31" s="1978"/>
      <c r="T31" s="1977"/>
      <c r="U31" s="1977"/>
      <c r="V31" s="1977"/>
      <c r="W31" s="1977"/>
      <c r="X31" s="1977"/>
      <c r="Y31" s="1977"/>
      <c r="Z31" s="1978"/>
      <c r="AA31" s="1978"/>
      <c r="AB31" s="1978"/>
      <c r="AC31" s="1978"/>
      <c r="AD31" s="1978"/>
      <c r="AE31" s="1978"/>
      <c r="AF31" s="1978"/>
      <c r="AG31" s="1978"/>
      <c r="AH31" s="1978"/>
      <c r="AI31" s="1978"/>
      <c r="AJ31" s="1978"/>
      <c r="AK31" s="1978"/>
      <c r="AL31" s="1978"/>
      <c r="AM31" s="1978"/>
      <c r="AN31" s="1978"/>
      <c r="AO31" s="1978"/>
      <c r="AP31" s="1978"/>
      <c r="AQ31" s="1978"/>
      <c r="AR31" s="1978"/>
      <c r="AS31" s="1978"/>
      <c r="AT31" s="1978"/>
      <c r="AU31" s="1978"/>
      <c r="AV31" s="1978"/>
      <c r="AW31" s="1978"/>
      <c r="AX31" s="1978"/>
      <c r="AY31" s="1978"/>
      <c r="AZ31" s="1984"/>
      <c r="BA31" s="1984"/>
      <c r="BB31" s="1984"/>
      <c r="BC31" s="1977"/>
      <c r="BD31" s="1984"/>
      <c r="BE31" s="1984"/>
      <c r="BF31" s="1984"/>
      <c r="BG31" s="1977"/>
      <c r="BH31" s="1977"/>
      <c r="BI31" s="1977"/>
      <c r="BJ31" s="1977"/>
      <c r="BK31" s="1985"/>
      <c r="BL31" s="1977"/>
      <c r="BM31" s="1977"/>
      <c r="BN31" s="1986"/>
      <c r="BO31" s="1852"/>
      <c r="BP31" s="1852"/>
      <c r="BQ31" s="1968"/>
      <c r="BR31" s="1968"/>
      <c r="BS31" s="1968"/>
      <c r="BT31" s="1852"/>
      <c r="BU31" s="1852"/>
      <c r="BV31" s="1852"/>
      <c r="BW31" s="1977"/>
      <c r="BX31" s="1977"/>
      <c r="BY31" s="1977"/>
      <c r="BZ31" s="1977"/>
      <c r="CA31" s="1977"/>
      <c r="CB31" s="1977"/>
      <c r="CC31" s="1987"/>
      <c r="CM31" s="799"/>
      <c r="CO31" s="799"/>
    </row>
    <row r="32" spans="2:93" ht="30" customHeight="1">
      <c r="B32" s="1666"/>
      <c r="C32" s="1627"/>
      <c r="D32" s="1676"/>
      <c r="E32" s="1627"/>
      <c r="F32" s="1534"/>
      <c r="G32" s="1534"/>
      <c r="H32" s="1534"/>
      <c r="I32" s="1627"/>
      <c r="J32" s="1627"/>
      <c r="K32" s="2756"/>
      <c r="L32" s="2756"/>
      <c r="M32" s="2756"/>
      <c r="N32" s="2756"/>
      <c r="O32" s="2756"/>
      <c r="P32" s="1627"/>
      <c r="Q32" s="1536"/>
      <c r="R32" s="1673"/>
      <c r="S32" s="1673"/>
      <c r="T32" s="1627"/>
      <c r="U32" s="1627"/>
      <c r="V32" s="1627"/>
      <c r="W32" s="1627"/>
      <c r="X32" s="1627"/>
      <c r="Y32" s="1627"/>
      <c r="Z32" s="1627"/>
      <c r="AA32" s="1627"/>
      <c r="AB32" s="1627"/>
      <c r="AC32" s="1627"/>
      <c r="AD32" s="1627"/>
      <c r="AE32" s="1627"/>
      <c r="AF32" s="1627"/>
      <c r="AG32" s="1627"/>
      <c r="AH32" s="1627"/>
      <c r="AI32" s="1627"/>
      <c r="AJ32" s="1627"/>
      <c r="AK32" s="1627"/>
      <c r="AL32" s="1627"/>
      <c r="AM32" s="1677"/>
      <c r="AN32" s="1677"/>
      <c r="AO32" s="1677"/>
      <c r="AP32" s="1678"/>
      <c r="AQ32" s="1678"/>
      <c r="AR32" s="1678"/>
      <c r="AS32" s="1678"/>
      <c r="AT32" s="1678"/>
      <c r="AU32" s="1678"/>
      <c r="AV32" s="1678"/>
      <c r="AW32" s="1673"/>
      <c r="AX32" s="1673"/>
      <c r="AY32" s="1673"/>
      <c r="AZ32" s="1683"/>
      <c r="BA32" s="1683"/>
      <c r="BB32" s="1683"/>
      <c r="BC32" s="1627"/>
      <c r="BD32" s="1683"/>
      <c r="BE32" s="1683"/>
      <c r="BF32" s="1683"/>
      <c r="BG32" s="1627"/>
      <c r="BH32" s="1627"/>
      <c r="BI32" s="1609"/>
      <c r="BJ32" s="1683"/>
      <c r="BK32" s="1684"/>
      <c r="BL32" s="1683"/>
      <c r="BM32" s="1609"/>
      <c r="BN32" s="1609"/>
      <c r="BO32" s="1609"/>
      <c r="BP32" s="1609"/>
      <c r="BQ32" s="1675"/>
      <c r="BR32" s="1675"/>
      <c r="BS32" s="1675"/>
      <c r="BT32" s="1675"/>
      <c r="BU32" s="1675"/>
      <c r="BV32" s="1675"/>
      <c r="BW32" s="1627"/>
      <c r="BX32" s="1627"/>
      <c r="BY32" s="1627"/>
      <c r="BZ32" s="1627"/>
      <c r="CA32" s="1627"/>
      <c r="CB32" s="1627"/>
      <c r="CC32" s="1667"/>
      <c r="CO32" s="810"/>
    </row>
    <row r="33" spans="1:82" ht="30" customHeight="1">
      <c r="B33" s="809"/>
      <c r="C33" s="1537" t="s">
        <v>2554</v>
      </c>
      <c r="D33" s="799" t="s">
        <v>2218</v>
      </c>
      <c r="F33" s="1532"/>
      <c r="G33" s="1532"/>
      <c r="H33" s="1532"/>
      <c r="K33" s="866"/>
      <c r="L33" s="873"/>
      <c r="M33" s="873"/>
      <c r="N33" s="873"/>
      <c r="O33" s="873"/>
      <c r="Q33" s="870"/>
      <c r="R33" s="867"/>
      <c r="S33" s="867"/>
      <c r="AM33" s="868"/>
      <c r="AN33" s="868"/>
      <c r="AO33" s="868"/>
      <c r="AP33" s="882"/>
      <c r="AQ33" s="882"/>
      <c r="AR33" s="882"/>
      <c r="AS33" s="882"/>
      <c r="AT33" s="882"/>
      <c r="AU33" s="882"/>
      <c r="AV33" s="882"/>
      <c r="AW33" s="873"/>
      <c r="AX33" s="867"/>
      <c r="AY33" s="867"/>
      <c r="BK33" s="872"/>
      <c r="BN33" s="867"/>
      <c r="BO33" s="1512"/>
      <c r="BP33" s="1512"/>
      <c r="BQ33" s="1512"/>
      <c r="BR33" s="1512"/>
      <c r="BS33" s="1512"/>
      <c r="CC33" s="806"/>
    </row>
    <row r="34" spans="1:82" ht="30" customHeight="1">
      <c r="B34" s="809"/>
      <c r="C34" s="822"/>
      <c r="D34" s="912" t="s">
        <v>2219</v>
      </c>
      <c r="E34" s="865"/>
      <c r="F34" s="867"/>
      <c r="G34" s="871"/>
      <c r="H34" s="872"/>
      <c r="I34" s="872"/>
      <c r="K34" s="866"/>
      <c r="L34" s="873"/>
      <c r="M34" s="873"/>
      <c r="N34" s="873"/>
      <c r="O34" s="873"/>
      <c r="Q34" s="872"/>
      <c r="R34" s="867"/>
      <c r="S34" s="867"/>
      <c r="AM34" s="868"/>
      <c r="AN34" s="868"/>
      <c r="AO34" s="868"/>
      <c r="AP34" s="882"/>
      <c r="AQ34" s="882"/>
      <c r="AR34" s="882"/>
      <c r="AS34" s="882"/>
      <c r="AT34" s="882"/>
      <c r="AU34" s="882"/>
      <c r="AV34" s="882"/>
      <c r="AW34" s="873"/>
      <c r="AX34" s="867"/>
      <c r="AY34" s="867"/>
      <c r="BK34" s="875"/>
      <c r="BM34" s="813"/>
      <c r="BN34" s="813"/>
      <c r="BO34" s="1512"/>
      <c r="BP34" s="1512"/>
      <c r="BW34" s="622"/>
      <c r="BX34" s="622"/>
      <c r="BY34" s="622"/>
      <c r="BZ34" s="622"/>
      <c r="CA34" s="622"/>
      <c r="CC34" s="883"/>
    </row>
    <row r="35" spans="1:82" ht="30" customHeight="1">
      <c r="B35" s="809"/>
      <c r="D35" s="865"/>
      <c r="F35" s="2689"/>
      <c r="G35" s="2689"/>
      <c r="H35" s="2689"/>
      <c r="K35" s="2753"/>
      <c r="L35" s="2753"/>
      <c r="M35" s="2753"/>
      <c r="N35" s="2753"/>
      <c r="O35" s="2753"/>
      <c r="Q35" s="866"/>
      <c r="R35" s="867"/>
      <c r="S35" s="867"/>
      <c r="AM35" s="867"/>
      <c r="AN35" s="867"/>
      <c r="AO35" s="867"/>
      <c r="AP35" s="867"/>
      <c r="AQ35" s="867"/>
      <c r="AR35" s="867"/>
      <c r="AS35" s="867"/>
      <c r="AT35" s="2758" t="s">
        <v>2226</v>
      </c>
      <c r="AU35" s="2758"/>
      <c r="AV35" s="2758"/>
      <c r="AW35" s="2758"/>
      <c r="AX35" s="877"/>
      <c r="AY35" s="867"/>
      <c r="BK35" s="872"/>
      <c r="BN35" s="867"/>
      <c r="CC35" s="806"/>
    </row>
    <row r="36" spans="1:82" ht="16.350000000000001" customHeight="1">
      <c r="B36" s="809"/>
      <c r="C36" s="867"/>
      <c r="F36" s="2689"/>
      <c r="G36" s="2689"/>
      <c r="H36" s="2689"/>
      <c r="K36" s="866"/>
      <c r="L36" s="873"/>
      <c r="M36" s="873"/>
      <c r="N36" s="873"/>
      <c r="O36" s="873"/>
      <c r="Q36" s="870"/>
      <c r="R36" s="867"/>
      <c r="S36" s="867"/>
      <c r="T36" s="805"/>
      <c r="U36" s="805"/>
      <c r="V36" s="805"/>
      <c r="W36" s="805"/>
      <c r="X36" s="805"/>
      <c r="Y36" s="805"/>
      <c r="AM36" s="867"/>
      <c r="AN36" s="867"/>
      <c r="AO36" s="867"/>
      <c r="AP36" s="867"/>
      <c r="AQ36" s="867"/>
      <c r="AR36" s="867"/>
      <c r="AS36" s="867"/>
      <c r="AT36" s="2758"/>
      <c r="AU36" s="2758"/>
      <c r="AV36" s="2758"/>
      <c r="AW36" s="2758"/>
      <c r="AX36" s="888"/>
      <c r="AY36" s="888"/>
      <c r="AZ36" s="888"/>
      <c r="BK36" s="875"/>
      <c r="BM36" s="813"/>
      <c r="BN36" s="813"/>
      <c r="CC36" s="806"/>
    </row>
    <row r="37" spans="1:82" ht="30" customHeight="1">
      <c r="B37" s="809"/>
      <c r="C37" s="867"/>
      <c r="D37" s="867"/>
      <c r="E37" s="865"/>
      <c r="F37" s="927" t="s">
        <v>46</v>
      </c>
      <c r="G37" s="871"/>
      <c r="H37" s="866" t="s">
        <v>2220</v>
      </c>
      <c r="I37" s="872"/>
      <c r="K37" s="866"/>
      <c r="L37" s="873"/>
      <c r="M37" s="873"/>
      <c r="N37" s="873"/>
      <c r="O37" s="873"/>
      <c r="Q37" s="872"/>
      <c r="R37" s="867"/>
      <c r="S37" s="867"/>
      <c r="AM37" s="867"/>
      <c r="AN37" s="867"/>
      <c r="AO37" s="867"/>
      <c r="AP37" s="867"/>
      <c r="AQ37" s="867"/>
      <c r="AR37" s="867"/>
      <c r="AS37" s="867"/>
      <c r="AT37" s="2776">
        <v>1</v>
      </c>
      <c r="AU37" s="2760"/>
      <c r="AV37" s="2761"/>
      <c r="AW37" s="2762"/>
      <c r="AX37" s="2777" t="s">
        <v>2230</v>
      </c>
      <c r="AY37" s="2778"/>
      <c r="AZ37" s="2778"/>
      <c r="BA37" s="2778"/>
      <c r="BB37" s="2778"/>
      <c r="BC37" s="2778"/>
      <c r="BI37" s="2759">
        <v>2</v>
      </c>
      <c r="BJ37" s="2766"/>
      <c r="BK37" s="2767"/>
      <c r="BL37" s="2768"/>
      <c r="BM37" s="2705" t="s">
        <v>2232</v>
      </c>
      <c r="BN37" s="2674"/>
      <c r="BO37" s="2674"/>
      <c r="BP37" s="2674"/>
      <c r="BQ37" s="2674"/>
      <c r="BR37" s="2674"/>
      <c r="CC37" s="884"/>
    </row>
    <row r="38" spans="1:82" ht="30" customHeight="1">
      <c r="B38" s="809"/>
      <c r="C38" s="867"/>
      <c r="D38" s="865"/>
      <c r="F38" s="1988"/>
      <c r="G38" s="1532"/>
      <c r="H38" s="808" t="s">
        <v>2221</v>
      </c>
      <c r="K38" s="869"/>
      <c r="L38" s="869"/>
      <c r="M38" s="869"/>
      <c r="N38" s="869"/>
      <c r="O38" s="869"/>
      <c r="Q38" s="866"/>
      <c r="R38" s="867"/>
      <c r="S38" s="867"/>
      <c r="AM38" s="867"/>
      <c r="AN38" s="867"/>
      <c r="AO38" s="867"/>
      <c r="AP38" s="867"/>
      <c r="AQ38" s="867"/>
      <c r="AR38" s="867"/>
      <c r="AS38" s="867"/>
      <c r="AT38" s="2776"/>
      <c r="AU38" s="2763"/>
      <c r="AV38" s="2764"/>
      <c r="AW38" s="2765"/>
      <c r="AX38" s="2777"/>
      <c r="AY38" s="2778"/>
      <c r="AZ38" s="2778"/>
      <c r="BA38" s="2778"/>
      <c r="BB38" s="2778"/>
      <c r="BC38" s="2778"/>
      <c r="BD38" s="819"/>
      <c r="BE38" s="819"/>
      <c r="BF38" s="819"/>
      <c r="BG38" s="819"/>
      <c r="BH38" s="819"/>
      <c r="BI38" s="2759"/>
      <c r="BJ38" s="2769"/>
      <c r="BK38" s="2770"/>
      <c r="BL38" s="2771"/>
      <c r="BM38" s="2705"/>
      <c r="BN38" s="2674"/>
      <c r="BO38" s="2674"/>
      <c r="BP38" s="2674"/>
      <c r="BQ38" s="2674"/>
      <c r="BR38" s="2674"/>
      <c r="BT38" s="822"/>
      <c r="BU38" s="622"/>
      <c r="BV38" s="622"/>
      <c r="BW38" s="622"/>
      <c r="BX38" s="622"/>
      <c r="BY38" s="622"/>
      <c r="BZ38" s="622"/>
      <c r="CA38" s="622"/>
      <c r="CC38" s="883"/>
    </row>
    <row r="39" spans="1:82" ht="30" customHeight="1">
      <c r="A39" s="1529" t="s">
        <v>2227</v>
      </c>
      <c r="B39" s="809"/>
      <c r="C39" s="867"/>
      <c r="F39" s="1988"/>
      <c r="G39" s="1532"/>
      <c r="H39" s="1532"/>
      <c r="K39" s="866"/>
      <c r="L39" s="873"/>
      <c r="M39" s="873"/>
      <c r="N39" s="873"/>
      <c r="O39" s="873"/>
      <c r="Q39" s="870"/>
      <c r="R39" s="867"/>
      <c r="S39" s="867"/>
      <c r="AM39" s="867"/>
      <c r="AN39" s="867"/>
      <c r="AO39" s="867"/>
      <c r="AP39" s="867"/>
      <c r="AQ39" s="867"/>
      <c r="AR39" s="867"/>
      <c r="AS39" s="867"/>
      <c r="AT39" s="2758" t="s">
        <v>2228</v>
      </c>
      <c r="AU39" s="2758"/>
      <c r="AV39" s="2758"/>
      <c r="AW39" s="2758"/>
      <c r="AX39" s="867"/>
      <c r="AY39" s="867"/>
      <c r="AZ39" s="880"/>
      <c r="BA39" s="880"/>
      <c r="BB39" s="880"/>
      <c r="BC39" s="819"/>
      <c r="BD39" s="819"/>
      <c r="BE39" s="819"/>
      <c r="BF39" s="819"/>
      <c r="BG39" s="819"/>
      <c r="BH39" s="819"/>
      <c r="BI39" s="819"/>
      <c r="BJ39" s="819"/>
      <c r="BK39" s="819"/>
      <c r="BL39" s="819"/>
      <c r="BM39" s="819"/>
      <c r="BN39" s="819"/>
      <c r="BO39" s="819"/>
      <c r="BP39" s="819"/>
      <c r="BQ39" s="819"/>
      <c r="BR39" s="819"/>
      <c r="BT39" s="822"/>
      <c r="BU39" s="622"/>
      <c r="BV39" s="622"/>
      <c r="BW39" s="622"/>
      <c r="BX39" s="622"/>
      <c r="BY39" s="622"/>
      <c r="BZ39" s="622"/>
      <c r="CA39" s="622"/>
      <c r="CC39" s="883"/>
    </row>
    <row r="40" spans="1:82" ht="16.2" customHeight="1">
      <c r="B40" s="809"/>
      <c r="C40" s="885"/>
      <c r="D40" s="867"/>
      <c r="E40" s="865"/>
      <c r="F40" s="1989"/>
      <c r="G40" s="871"/>
      <c r="H40" s="872"/>
      <c r="I40" s="872"/>
      <c r="K40" s="866"/>
      <c r="L40" s="873"/>
      <c r="M40" s="873"/>
      <c r="N40" s="873"/>
      <c r="O40" s="873"/>
      <c r="Q40" s="872"/>
      <c r="R40" s="867"/>
      <c r="S40" s="867"/>
      <c r="AM40" s="867"/>
      <c r="AN40" s="867"/>
      <c r="AO40" s="867"/>
      <c r="AP40" s="867"/>
      <c r="AQ40" s="867"/>
      <c r="AR40" s="867"/>
      <c r="AS40" s="867"/>
      <c r="AT40" s="2758"/>
      <c r="AU40" s="2758"/>
      <c r="AV40" s="2758"/>
      <c r="AW40" s="2758"/>
      <c r="AX40" s="867"/>
      <c r="AY40" s="867"/>
      <c r="AZ40" s="867"/>
      <c r="BA40" s="867"/>
      <c r="BB40" s="867"/>
      <c r="BC40" s="819"/>
      <c r="BD40" s="819"/>
      <c r="BE40" s="819"/>
      <c r="BF40" s="819"/>
      <c r="BG40" s="819"/>
      <c r="BH40" s="819"/>
      <c r="BI40" s="819"/>
      <c r="BJ40" s="819"/>
      <c r="BK40" s="819"/>
      <c r="BL40" s="819"/>
      <c r="BM40" s="819"/>
      <c r="BN40" s="819"/>
      <c r="BO40" s="819"/>
      <c r="BP40" s="819"/>
      <c r="BQ40" s="819"/>
      <c r="BR40" s="819"/>
      <c r="BT40" s="822"/>
      <c r="BU40" s="622"/>
      <c r="BV40" s="622"/>
      <c r="BW40" s="622"/>
      <c r="BX40" s="622"/>
      <c r="BY40" s="622"/>
      <c r="BZ40" s="622"/>
      <c r="CA40" s="622"/>
      <c r="CC40" s="883"/>
    </row>
    <row r="41" spans="1:82" ht="30" customHeight="1">
      <c r="B41" s="809"/>
      <c r="C41" s="885"/>
      <c r="D41" s="865"/>
      <c r="F41" s="191" t="s">
        <v>47</v>
      </c>
      <c r="G41" s="1532"/>
      <c r="H41" s="807" t="s">
        <v>2222</v>
      </c>
      <c r="K41" s="869"/>
      <c r="L41" s="869"/>
      <c r="M41" s="869"/>
      <c r="N41" s="869"/>
      <c r="O41" s="869"/>
      <c r="Q41" s="866"/>
      <c r="R41" s="867"/>
      <c r="S41" s="867"/>
      <c r="T41" s="822"/>
      <c r="U41" s="822"/>
      <c r="V41" s="822"/>
      <c r="W41" s="822"/>
      <c r="X41" s="822"/>
      <c r="Y41" s="822"/>
      <c r="AM41" s="867"/>
      <c r="AN41" s="867"/>
      <c r="AO41" s="867"/>
      <c r="AP41" s="867"/>
      <c r="AQ41" s="867"/>
      <c r="AR41" s="867"/>
      <c r="AS41" s="867"/>
      <c r="AT41" s="2776">
        <v>1</v>
      </c>
      <c r="AU41" s="2760"/>
      <c r="AV41" s="2761"/>
      <c r="AW41" s="2762"/>
      <c r="AX41" s="2777" t="s">
        <v>2230</v>
      </c>
      <c r="AY41" s="2778"/>
      <c r="AZ41" s="2778"/>
      <c r="BA41" s="2778"/>
      <c r="BB41" s="2778"/>
      <c r="BC41" s="819"/>
      <c r="BD41" s="819"/>
      <c r="BE41" s="819"/>
      <c r="BF41" s="819"/>
      <c r="BG41" s="819"/>
      <c r="BH41" s="819"/>
      <c r="BI41" s="2759">
        <v>2</v>
      </c>
      <c r="BJ41" s="2766"/>
      <c r="BK41" s="2767"/>
      <c r="BL41" s="2768"/>
      <c r="BM41" s="2705" t="s">
        <v>2232</v>
      </c>
      <c r="BN41" s="2674"/>
      <c r="BO41" s="2674"/>
      <c r="BP41" s="2674"/>
      <c r="BQ41" s="2674"/>
      <c r="BR41" s="2674"/>
      <c r="BT41" s="822"/>
      <c r="BU41" s="622"/>
      <c r="BV41" s="622"/>
      <c r="BW41" s="622"/>
      <c r="BX41" s="622"/>
      <c r="BY41" s="2670"/>
      <c r="BZ41" s="2670"/>
      <c r="CA41" s="2670"/>
      <c r="CB41" s="2670"/>
      <c r="CC41" s="2757"/>
    </row>
    <row r="42" spans="1:82" ht="30" customHeight="1">
      <c r="B42" s="809"/>
      <c r="C42" s="885"/>
      <c r="F42" s="1988"/>
      <c r="G42" s="1532"/>
      <c r="H42" s="808" t="s">
        <v>2223</v>
      </c>
      <c r="K42" s="866"/>
      <c r="L42" s="873"/>
      <c r="M42" s="873"/>
      <c r="N42" s="873"/>
      <c r="O42" s="873"/>
      <c r="Q42" s="870"/>
      <c r="R42" s="867"/>
      <c r="S42" s="867"/>
      <c r="T42" s="867"/>
      <c r="U42" s="867"/>
      <c r="V42" s="867"/>
      <c r="W42" s="867"/>
      <c r="X42" s="867"/>
      <c r="Y42" s="867"/>
      <c r="Z42" s="805"/>
      <c r="AA42" s="805"/>
      <c r="AB42" s="805"/>
      <c r="AC42" s="805"/>
      <c r="AD42" s="805"/>
      <c r="AE42" s="805"/>
      <c r="AF42" s="805"/>
      <c r="AG42" s="805"/>
      <c r="AH42" s="805"/>
      <c r="AI42" s="805"/>
      <c r="AJ42" s="805"/>
      <c r="AK42" s="805"/>
      <c r="AL42" s="805"/>
      <c r="AM42" s="867"/>
      <c r="AN42" s="867"/>
      <c r="AO42" s="867"/>
      <c r="AP42" s="867"/>
      <c r="AQ42" s="867"/>
      <c r="AR42" s="867"/>
      <c r="AS42" s="867"/>
      <c r="AT42" s="2776"/>
      <c r="AU42" s="2763"/>
      <c r="AV42" s="2764"/>
      <c r="AW42" s="2765"/>
      <c r="AX42" s="2777"/>
      <c r="AY42" s="2778"/>
      <c r="AZ42" s="2778"/>
      <c r="BA42" s="2778"/>
      <c r="BB42" s="2778"/>
      <c r="BC42" s="819"/>
      <c r="BD42" s="819"/>
      <c r="BE42" s="819"/>
      <c r="BF42" s="819"/>
      <c r="BG42" s="819"/>
      <c r="BH42" s="819"/>
      <c r="BI42" s="2759"/>
      <c r="BJ42" s="2769"/>
      <c r="BK42" s="2770"/>
      <c r="BL42" s="2771"/>
      <c r="BM42" s="2705"/>
      <c r="BN42" s="2674"/>
      <c r="BO42" s="2674"/>
      <c r="BP42" s="2674"/>
      <c r="BQ42" s="2674"/>
      <c r="BR42" s="2674"/>
      <c r="BS42" s="819"/>
      <c r="BT42" s="819"/>
      <c r="BU42" s="819"/>
      <c r="BV42" s="819"/>
      <c r="BW42" s="819"/>
      <c r="BX42" s="819"/>
      <c r="BY42" s="819"/>
      <c r="BZ42" s="819"/>
      <c r="CA42" s="867"/>
      <c r="CB42" s="867"/>
      <c r="CC42" s="886"/>
      <c r="CD42" s="819"/>
    </row>
    <row r="43" spans="1:82" ht="16.2" customHeight="1">
      <c r="B43" s="809"/>
      <c r="C43" s="867"/>
      <c r="D43" s="867"/>
      <c r="E43" s="865"/>
      <c r="F43" s="1989"/>
      <c r="G43" s="871"/>
      <c r="H43" s="872"/>
      <c r="I43" s="872"/>
      <c r="K43" s="866"/>
      <c r="L43" s="873"/>
      <c r="M43" s="873"/>
      <c r="N43" s="873"/>
      <c r="O43" s="873"/>
      <c r="Q43" s="872"/>
      <c r="R43" s="867"/>
      <c r="S43" s="867"/>
      <c r="T43" s="867"/>
      <c r="U43" s="867"/>
      <c r="V43" s="867"/>
      <c r="W43" s="867"/>
      <c r="X43" s="867"/>
      <c r="Y43" s="867"/>
      <c r="AM43" s="867"/>
      <c r="AN43" s="867"/>
      <c r="AO43" s="867"/>
      <c r="AP43" s="867"/>
      <c r="AQ43" s="867"/>
      <c r="AR43" s="867"/>
      <c r="AS43" s="867"/>
      <c r="AT43" s="2758" t="s">
        <v>2229</v>
      </c>
      <c r="AU43" s="2758"/>
      <c r="AV43" s="2758"/>
      <c r="AW43" s="2758"/>
      <c r="AX43" s="867"/>
      <c r="AY43" s="867"/>
      <c r="AZ43" s="877"/>
      <c r="CC43" s="806"/>
    </row>
    <row r="44" spans="1:82" ht="30" customHeight="1">
      <c r="B44" s="809"/>
      <c r="C44" s="867"/>
      <c r="D44" s="865"/>
      <c r="F44" s="1988"/>
      <c r="G44" s="1532"/>
      <c r="H44" s="1532"/>
      <c r="K44" s="2753"/>
      <c r="L44" s="2753"/>
      <c r="M44" s="2753"/>
      <c r="N44" s="2753"/>
      <c r="O44" s="2753"/>
      <c r="Q44" s="866"/>
      <c r="R44" s="867"/>
      <c r="S44" s="867"/>
      <c r="T44" s="822"/>
      <c r="U44" s="822"/>
      <c r="V44" s="822"/>
      <c r="W44" s="822"/>
      <c r="X44" s="822"/>
      <c r="Y44" s="822"/>
      <c r="AM44" s="867"/>
      <c r="AN44" s="867"/>
      <c r="AO44" s="867"/>
      <c r="AP44" s="867"/>
      <c r="AQ44" s="867"/>
      <c r="AR44" s="867"/>
      <c r="AS44" s="867"/>
      <c r="AT44" s="2758"/>
      <c r="AU44" s="2758"/>
      <c r="AV44" s="2758"/>
      <c r="AW44" s="2758"/>
      <c r="AX44" s="867"/>
      <c r="AY44" s="867"/>
      <c r="AZ44" s="877"/>
      <c r="CC44" s="806"/>
    </row>
    <row r="45" spans="1:82" ht="30" customHeight="1">
      <c r="B45" s="809"/>
      <c r="C45" s="867"/>
      <c r="F45" s="191" t="s">
        <v>84</v>
      </c>
      <c r="G45" s="1532"/>
      <c r="H45" s="807" t="s">
        <v>2224</v>
      </c>
      <c r="K45" s="872"/>
      <c r="L45" s="867"/>
      <c r="M45" s="867"/>
      <c r="N45" s="867"/>
      <c r="O45" s="867"/>
      <c r="Q45" s="870"/>
      <c r="R45" s="867"/>
      <c r="S45" s="867"/>
      <c r="T45" s="867"/>
      <c r="U45" s="867"/>
      <c r="V45" s="867"/>
      <c r="W45" s="867"/>
      <c r="X45" s="867"/>
      <c r="Y45" s="867"/>
      <c r="AM45" s="867"/>
      <c r="AN45" s="867"/>
      <c r="AO45" s="867"/>
      <c r="AP45" s="887"/>
      <c r="AQ45" s="887"/>
      <c r="AR45" s="887"/>
      <c r="AS45" s="887"/>
      <c r="AT45" s="2775">
        <v>1</v>
      </c>
      <c r="AU45" s="2781"/>
      <c r="AV45" s="2782"/>
      <c r="AW45" s="2783"/>
      <c r="AX45" s="2779" t="s">
        <v>2231</v>
      </c>
      <c r="AY45" s="2780"/>
      <c r="AZ45" s="2780"/>
      <c r="BA45" s="2780"/>
      <c r="BB45" s="2780"/>
      <c r="BI45" s="2759">
        <v>2</v>
      </c>
      <c r="BJ45" s="2766"/>
      <c r="BK45" s="2767"/>
      <c r="BL45" s="2768"/>
      <c r="BM45" s="2705" t="s">
        <v>2232</v>
      </c>
      <c r="BN45" s="2674"/>
      <c r="BO45" s="2674"/>
      <c r="BP45" s="2674"/>
      <c r="BQ45" s="2674"/>
      <c r="BR45" s="2674"/>
      <c r="CC45" s="806"/>
    </row>
    <row r="46" spans="1:82" ht="30" customHeight="1">
      <c r="B46" s="809"/>
      <c r="C46" s="867"/>
      <c r="D46" s="867"/>
      <c r="E46" s="865"/>
      <c r="F46" s="1989"/>
      <c r="G46" s="871"/>
      <c r="H46" s="895" t="s">
        <v>2225</v>
      </c>
      <c r="I46" s="872"/>
      <c r="J46" s="823"/>
      <c r="K46" s="823"/>
      <c r="L46" s="823"/>
      <c r="M46" s="823"/>
      <c r="N46" s="823"/>
      <c r="O46" s="823"/>
      <c r="P46" s="823"/>
      <c r="Q46" s="823"/>
      <c r="R46" s="823"/>
      <c r="S46" s="823"/>
      <c r="T46" s="823"/>
      <c r="U46" s="823"/>
      <c r="V46" s="823"/>
      <c r="W46" s="823"/>
      <c r="X46" s="823"/>
      <c r="Y46" s="823"/>
      <c r="AM46" s="867"/>
      <c r="AN46" s="867"/>
      <c r="AO46" s="867"/>
      <c r="AP46" s="887"/>
      <c r="AQ46" s="887"/>
      <c r="AR46" s="887"/>
      <c r="AS46" s="887"/>
      <c r="AT46" s="2775"/>
      <c r="AU46" s="2784"/>
      <c r="AV46" s="2785"/>
      <c r="AW46" s="2786"/>
      <c r="AX46" s="2779"/>
      <c r="AY46" s="2780"/>
      <c r="AZ46" s="2780"/>
      <c r="BA46" s="2780"/>
      <c r="BB46" s="2780"/>
      <c r="BH46" s="819"/>
      <c r="BI46" s="2759"/>
      <c r="BJ46" s="2769"/>
      <c r="BK46" s="2770"/>
      <c r="BL46" s="2771"/>
      <c r="BM46" s="2705"/>
      <c r="BN46" s="2674"/>
      <c r="BO46" s="2674"/>
      <c r="BP46" s="2674"/>
      <c r="BQ46" s="2674"/>
      <c r="BR46" s="2674"/>
      <c r="BU46" s="819"/>
      <c r="CC46" s="806"/>
    </row>
    <row r="47" spans="1:82" ht="16.2" customHeight="1">
      <c r="B47" s="809"/>
      <c r="C47" s="867"/>
      <c r="F47" s="866"/>
      <c r="G47" s="866"/>
      <c r="H47" s="866"/>
      <c r="J47" s="870"/>
      <c r="K47" s="872"/>
      <c r="L47" s="867"/>
      <c r="M47" s="867"/>
      <c r="N47" s="867"/>
      <c r="O47" s="867"/>
      <c r="P47" s="867"/>
      <c r="Q47" s="867"/>
      <c r="R47" s="867"/>
      <c r="S47" s="867"/>
      <c r="T47" s="867"/>
      <c r="U47" s="867"/>
      <c r="V47" s="867"/>
      <c r="W47" s="867"/>
      <c r="X47" s="867"/>
      <c r="Y47" s="867"/>
      <c r="Z47" s="867"/>
      <c r="AA47" s="867"/>
      <c r="AB47" s="867"/>
      <c r="AC47" s="867"/>
      <c r="AD47" s="867"/>
      <c r="AE47" s="867"/>
      <c r="AF47" s="867"/>
      <c r="AG47" s="867"/>
      <c r="AH47" s="867"/>
      <c r="AI47" s="867"/>
      <c r="AJ47" s="867"/>
      <c r="AK47" s="867"/>
      <c r="AL47" s="867"/>
      <c r="AM47" s="867"/>
      <c r="AN47" s="867"/>
      <c r="AO47" s="867"/>
      <c r="AP47" s="867"/>
      <c r="AQ47" s="867"/>
      <c r="AR47" s="867"/>
      <c r="AS47" s="867"/>
      <c r="AT47" s="867"/>
      <c r="AU47" s="867"/>
      <c r="AV47" s="867"/>
      <c r="AW47" s="867"/>
      <c r="AX47" s="867"/>
      <c r="AY47" s="867"/>
      <c r="AZ47" s="877"/>
      <c r="CC47" s="806"/>
    </row>
    <row r="48" spans="1:82" ht="29.25" customHeight="1">
      <c r="B48" s="809"/>
      <c r="C48" s="864"/>
      <c r="D48" s="839"/>
      <c r="E48" s="838"/>
      <c r="F48" s="838"/>
      <c r="G48" s="838"/>
      <c r="H48" s="838"/>
      <c r="I48" s="838"/>
      <c r="J48" s="838"/>
      <c r="K48" s="838"/>
      <c r="L48" s="838"/>
      <c r="M48" s="838"/>
      <c r="N48" s="838"/>
      <c r="O48" s="838"/>
      <c r="P48" s="838"/>
      <c r="Q48" s="838"/>
      <c r="R48" s="838"/>
      <c r="S48" s="838"/>
      <c r="T48" s="838"/>
      <c r="U48" s="838"/>
      <c r="V48" s="838"/>
      <c r="W48" s="838"/>
      <c r="X48" s="838"/>
      <c r="Y48" s="838"/>
      <c r="Z48" s="838"/>
      <c r="AA48" s="838"/>
      <c r="AB48" s="838"/>
      <c r="AC48" s="838"/>
      <c r="AD48" s="838"/>
      <c r="AE48" s="838"/>
      <c r="AF48" s="838"/>
      <c r="AG48" s="838"/>
      <c r="AH48" s="838"/>
      <c r="AI48" s="838"/>
      <c r="AJ48" s="838"/>
      <c r="AK48" s="838"/>
      <c r="AQ48" s="822"/>
      <c r="AR48" s="822"/>
      <c r="AS48" s="822"/>
      <c r="AT48" s="822"/>
      <c r="AU48" s="822"/>
      <c r="AV48" s="822"/>
      <c r="AW48" s="822"/>
      <c r="AX48" s="822"/>
      <c r="AY48" s="822"/>
      <c r="AZ48" s="877"/>
      <c r="BA48" s="888"/>
      <c r="BB48" s="889"/>
      <c r="BC48" s="822"/>
      <c r="BD48" s="822"/>
      <c r="BE48" s="822"/>
      <c r="BF48" s="822"/>
      <c r="BG48" s="822"/>
      <c r="BH48" s="822"/>
      <c r="BI48" s="822"/>
      <c r="BJ48" s="822"/>
      <c r="BK48" s="822"/>
      <c r="BL48" s="822"/>
      <c r="BM48" s="822"/>
      <c r="BN48" s="822"/>
      <c r="BO48" s="822"/>
      <c r="BP48" s="822"/>
      <c r="BQ48" s="822"/>
      <c r="BR48" s="822"/>
      <c r="BS48" s="822"/>
      <c r="BT48" s="822"/>
      <c r="BU48" s="822"/>
      <c r="CC48" s="806"/>
    </row>
    <row r="49" spans="2:81" ht="29.25" customHeight="1">
      <c r="B49" s="1666"/>
      <c r="C49" s="1535"/>
      <c r="D49" s="1685"/>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627"/>
      <c r="AM49" s="1627"/>
      <c r="AN49" s="1627"/>
      <c r="AO49" s="1627"/>
      <c r="AP49" s="1627"/>
      <c r="AQ49" s="1535"/>
      <c r="AR49" s="1535"/>
      <c r="AS49" s="1535"/>
      <c r="AT49" s="1535"/>
      <c r="AU49" s="1535"/>
      <c r="AV49" s="1535"/>
      <c r="AW49" s="1535"/>
      <c r="AX49" s="1535"/>
      <c r="AY49" s="1535"/>
      <c r="AZ49" s="1679"/>
      <c r="BA49" s="1687"/>
      <c r="BB49" s="1688"/>
      <c r="BC49" s="1535"/>
      <c r="BD49" s="1535"/>
      <c r="BE49" s="1535"/>
      <c r="BF49" s="1535"/>
      <c r="BG49" s="1535"/>
      <c r="BH49" s="1535"/>
      <c r="BI49" s="1535"/>
      <c r="BJ49" s="1535"/>
      <c r="BK49" s="1535"/>
      <c r="BL49" s="1535"/>
      <c r="BM49" s="1535"/>
      <c r="BN49" s="1535"/>
      <c r="BO49" s="1535"/>
      <c r="BP49" s="1535"/>
      <c r="BQ49" s="1535"/>
      <c r="BR49" s="1627"/>
      <c r="BS49" s="1627"/>
      <c r="BT49" s="1627"/>
      <c r="BU49" s="1627"/>
      <c r="BV49" s="1627"/>
      <c r="BW49" s="2751"/>
      <c r="BX49" s="2752"/>
      <c r="BY49" s="2752"/>
      <c r="BZ49" s="2752"/>
      <c r="CA49" s="1627"/>
      <c r="CB49" s="1627"/>
      <c r="CC49" s="1667"/>
    </row>
    <row r="50" spans="2:81" ht="16.2" customHeight="1">
      <c r="B50" s="809"/>
      <c r="C50" s="867"/>
      <c r="F50" s="866"/>
      <c r="G50" s="866"/>
      <c r="H50" s="866"/>
      <c r="J50" s="870"/>
      <c r="K50" s="872"/>
      <c r="L50" s="867"/>
      <c r="M50" s="867"/>
      <c r="N50" s="867"/>
      <c r="O50" s="867"/>
      <c r="P50" s="867"/>
      <c r="Q50" s="867"/>
      <c r="R50" s="867"/>
      <c r="S50" s="867"/>
      <c r="T50" s="867"/>
      <c r="U50" s="867"/>
      <c r="V50" s="867"/>
      <c r="W50" s="867"/>
      <c r="X50" s="867"/>
      <c r="Y50" s="867"/>
      <c r="Z50" s="867"/>
      <c r="AA50" s="867"/>
      <c r="AB50" s="867"/>
      <c r="AC50" s="867"/>
      <c r="AD50" s="867"/>
      <c r="AE50" s="867"/>
      <c r="AF50" s="867"/>
      <c r="AG50" s="867"/>
      <c r="AH50" s="867"/>
      <c r="AI50" s="867"/>
      <c r="AJ50" s="867"/>
      <c r="AK50" s="867"/>
      <c r="AL50" s="867"/>
      <c r="AM50" s="867"/>
      <c r="AN50" s="867"/>
      <c r="AO50" s="867"/>
      <c r="AP50" s="867"/>
      <c r="AQ50" s="867"/>
      <c r="AR50" s="867"/>
      <c r="AS50" s="867"/>
      <c r="AT50" s="867"/>
      <c r="AU50" s="867"/>
      <c r="AV50" s="867"/>
      <c r="AW50" s="867"/>
      <c r="AX50" s="867"/>
      <c r="AY50" s="867"/>
      <c r="AZ50" s="877"/>
      <c r="CC50" s="806"/>
    </row>
    <row r="51" spans="2:81" ht="32.25" customHeight="1">
      <c r="B51" s="809"/>
      <c r="C51" s="864" t="s">
        <v>2233</v>
      </c>
      <c r="D51" s="839" t="s">
        <v>2234</v>
      </c>
      <c r="E51" s="890"/>
      <c r="F51" s="863"/>
      <c r="G51" s="863"/>
      <c r="H51" s="863"/>
      <c r="I51" s="863"/>
      <c r="J51" s="863"/>
      <c r="K51" s="863"/>
      <c r="L51" s="863"/>
      <c r="M51" s="863"/>
      <c r="N51" s="863"/>
      <c r="O51" s="863"/>
      <c r="P51" s="863"/>
      <c r="Q51" s="863"/>
      <c r="R51" s="863"/>
      <c r="S51" s="863"/>
      <c r="T51" s="863"/>
      <c r="U51" s="863"/>
      <c r="V51" s="863"/>
      <c r="W51" s="863"/>
      <c r="X51" s="863"/>
      <c r="Y51" s="863"/>
      <c r="Z51" s="863"/>
      <c r="AA51" s="863"/>
      <c r="AB51" s="863"/>
      <c r="AC51" s="863"/>
      <c r="AD51" s="863"/>
      <c r="AE51" s="863"/>
      <c r="AF51" s="863"/>
      <c r="AG51" s="863"/>
      <c r="AH51" s="863"/>
      <c r="AI51" s="863"/>
      <c r="AJ51" s="863"/>
      <c r="AK51" s="863"/>
      <c r="AL51" s="863"/>
      <c r="AM51" s="863"/>
      <c r="AN51" s="863"/>
      <c r="AO51" s="863"/>
      <c r="AP51" s="863"/>
      <c r="AQ51" s="863"/>
      <c r="AR51" s="863"/>
      <c r="AS51" s="863"/>
      <c r="AT51" s="863"/>
      <c r="AU51" s="863"/>
      <c r="AV51" s="863"/>
      <c r="AW51" s="863"/>
      <c r="AX51" s="863"/>
      <c r="AY51" s="863"/>
      <c r="AZ51" s="863"/>
      <c r="BA51" s="863"/>
      <c r="BB51" s="863"/>
      <c r="BC51" s="863"/>
      <c r="BD51" s="863"/>
      <c r="BE51" s="863"/>
      <c r="BF51" s="1514"/>
      <c r="BG51" s="1514"/>
      <c r="BH51" s="1514"/>
      <c r="BI51" s="1514"/>
      <c r="BJ51" s="1514"/>
      <c r="BK51" s="1514"/>
      <c r="BL51" s="1514"/>
      <c r="BM51" s="1514"/>
      <c r="BN51" s="1514"/>
      <c r="BO51" s="1514"/>
      <c r="BP51" s="1514"/>
      <c r="BQ51" s="1514"/>
      <c r="BR51" s="1514"/>
      <c r="BS51" s="1514"/>
      <c r="BT51" s="1514"/>
      <c r="BU51" s="1514"/>
      <c r="BV51" s="1514"/>
      <c r="BW51" s="1514"/>
      <c r="BX51" s="1514"/>
      <c r="BY51" s="1514"/>
      <c r="BZ51" s="1514"/>
      <c r="CC51" s="806"/>
    </row>
    <row r="52" spans="2:81" ht="32.25" customHeight="1">
      <c r="B52" s="809"/>
      <c r="C52" s="823"/>
      <c r="D52" s="832" t="s">
        <v>2235</v>
      </c>
      <c r="E52" s="797"/>
      <c r="F52" s="823"/>
      <c r="G52" s="823"/>
      <c r="H52" s="823"/>
      <c r="I52" s="823"/>
      <c r="J52" s="823"/>
      <c r="K52" s="823"/>
      <c r="L52" s="823"/>
      <c r="M52" s="823"/>
      <c r="N52" s="823"/>
      <c r="O52" s="823"/>
      <c r="P52" s="823"/>
      <c r="Q52" s="823"/>
      <c r="R52" s="823"/>
      <c r="S52" s="823"/>
      <c r="T52" s="823"/>
      <c r="U52" s="823"/>
      <c r="V52" s="823"/>
      <c r="W52" s="823"/>
      <c r="X52" s="823"/>
      <c r="Y52" s="823"/>
      <c r="Z52" s="823"/>
      <c r="AA52" s="823"/>
      <c r="AB52" s="823"/>
      <c r="AC52" s="823"/>
      <c r="AD52" s="823"/>
      <c r="AE52" s="823"/>
      <c r="AF52" s="823"/>
      <c r="AG52" s="823"/>
      <c r="AH52" s="823"/>
      <c r="AI52" s="823"/>
      <c r="AJ52" s="823"/>
      <c r="AK52" s="823"/>
      <c r="AL52" s="823"/>
      <c r="AM52" s="823"/>
      <c r="AN52" s="823"/>
      <c r="AO52" s="823"/>
      <c r="AP52" s="823"/>
      <c r="AQ52" s="823"/>
      <c r="AR52" s="823"/>
      <c r="AS52" s="823"/>
      <c r="AT52" s="823"/>
      <c r="AU52" s="823"/>
      <c r="AV52" s="823"/>
      <c r="AW52" s="823"/>
      <c r="AX52" s="823"/>
      <c r="AY52" s="823"/>
      <c r="AZ52" s="823"/>
      <c r="BA52" s="823"/>
      <c r="BB52" s="823"/>
      <c r="BC52" s="823"/>
      <c r="BD52" s="823"/>
      <c r="BE52" s="823"/>
      <c r="BF52" s="1514"/>
      <c r="BG52" s="1514"/>
      <c r="BH52" s="1514"/>
      <c r="BI52" s="1514"/>
      <c r="BJ52" s="1514"/>
      <c r="BK52" s="1514"/>
      <c r="BL52" s="1514"/>
      <c r="BM52" s="1514"/>
      <c r="BN52" s="1514"/>
      <c r="BO52" s="1514"/>
      <c r="BP52" s="1514"/>
      <c r="BQ52" s="1514"/>
      <c r="BR52" s="1514"/>
      <c r="BS52" s="1514"/>
      <c r="BT52" s="1514"/>
      <c r="BU52" s="1514"/>
      <c r="BV52" s="1514"/>
      <c r="BW52" s="1514"/>
      <c r="BX52" s="1514"/>
      <c r="BY52" s="1514"/>
      <c r="BZ52" s="1514"/>
      <c r="CC52" s="806"/>
    </row>
    <row r="53" spans="2:81" ht="32.25" customHeight="1">
      <c r="B53" s="809"/>
      <c r="C53" s="832"/>
      <c r="D53" s="891"/>
      <c r="E53" s="797"/>
      <c r="F53" s="823"/>
      <c r="G53" s="823"/>
      <c r="H53" s="823"/>
      <c r="I53" s="823"/>
      <c r="J53" s="823"/>
      <c r="K53" s="823"/>
      <c r="L53" s="823"/>
      <c r="M53" s="823"/>
      <c r="N53" s="823"/>
      <c r="O53" s="823"/>
      <c r="P53" s="823"/>
      <c r="Q53" s="823"/>
      <c r="R53" s="823"/>
      <c r="S53" s="823"/>
      <c r="T53" s="823"/>
      <c r="U53" s="823"/>
      <c r="V53" s="823"/>
      <c r="W53" s="823"/>
      <c r="X53" s="823"/>
      <c r="Y53" s="823"/>
      <c r="Z53" s="823"/>
      <c r="AA53" s="823"/>
      <c r="AB53" s="823"/>
      <c r="AC53" s="823"/>
      <c r="AD53" s="823"/>
      <c r="AE53" s="823"/>
      <c r="AF53" s="823"/>
      <c r="AG53" s="823"/>
      <c r="AH53" s="823"/>
      <c r="AI53" s="823"/>
      <c r="AJ53" s="823"/>
      <c r="AK53" s="823"/>
      <c r="AL53" s="823"/>
      <c r="AM53" s="823"/>
      <c r="AN53" s="823"/>
      <c r="AO53" s="823"/>
      <c r="AP53" s="823"/>
      <c r="AQ53" s="823"/>
      <c r="AR53" s="823"/>
      <c r="AS53" s="823"/>
      <c r="AT53" s="823"/>
      <c r="AU53" s="823"/>
      <c r="AV53" s="823"/>
      <c r="AW53" s="823"/>
      <c r="AX53" s="823"/>
      <c r="AY53" s="823"/>
      <c r="AZ53" s="823"/>
      <c r="BA53" s="823"/>
      <c r="BB53" s="823"/>
      <c r="BC53" s="823"/>
      <c r="BD53" s="823"/>
      <c r="BE53" s="823"/>
      <c r="BF53" s="1514"/>
      <c r="BG53" s="1514"/>
      <c r="BH53" s="1514"/>
      <c r="BI53" s="1514"/>
      <c r="BJ53" s="1514"/>
      <c r="BK53" s="1514"/>
      <c r="BL53" s="1514"/>
      <c r="BM53" s="1514"/>
      <c r="BN53" s="1514"/>
      <c r="BO53" s="1514"/>
      <c r="BP53" s="1514"/>
      <c r="BQ53" s="1514"/>
      <c r="BR53" s="1514"/>
      <c r="BS53" s="1514"/>
      <c r="BT53" s="1514"/>
      <c r="BU53" s="1514"/>
      <c r="BV53" s="1514"/>
      <c r="BW53" s="1514"/>
      <c r="BX53" s="1514"/>
      <c r="BY53" s="1514"/>
      <c r="BZ53" s="1514"/>
      <c r="CC53" s="806"/>
    </row>
    <row r="54" spans="2:81" ht="32.25" customHeight="1">
      <c r="B54" s="809"/>
      <c r="C54" s="823"/>
      <c r="D54" s="832"/>
      <c r="E54" s="797"/>
      <c r="F54" s="864" t="s">
        <v>381</v>
      </c>
      <c r="G54" s="864"/>
      <c r="H54" s="864"/>
      <c r="I54" s="864"/>
      <c r="J54" s="864"/>
      <c r="K54" s="864"/>
      <c r="L54" s="822"/>
      <c r="M54" s="822"/>
      <c r="N54" s="822"/>
      <c r="O54" s="822"/>
      <c r="P54" s="822"/>
      <c r="Q54" s="836"/>
      <c r="R54" s="822"/>
      <c r="S54" s="822"/>
      <c r="T54" s="822"/>
      <c r="U54" s="822"/>
      <c r="V54" s="822"/>
      <c r="W54" s="822"/>
      <c r="X54" s="822"/>
      <c r="Y54" s="822"/>
      <c r="Z54" s="822"/>
      <c r="AA54" s="822"/>
      <c r="AB54" s="822"/>
      <c r="AC54" s="822"/>
      <c r="AD54" s="822"/>
      <c r="AE54" s="823"/>
      <c r="AF54" s="823"/>
      <c r="AG54" s="823"/>
      <c r="AH54" s="823"/>
      <c r="AI54" s="823"/>
      <c r="AJ54" s="823"/>
      <c r="AK54" s="823"/>
      <c r="AL54" s="823"/>
      <c r="AM54" s="823"/>
      <c r="AN54" s="823"/>
      <c r="AO54" s="823"/>
      <c r="AP54" s="823"/>
      <c r="AQ54" s="823"/>
      <c r="AR54" s="823"/>
      <c r="AS54" s="823"/>
      <c r="AT54" s="823"/>
      <c r="AU54" s="823"/>
      <c r="AV54" s="823"/>
      <c r="AW54" s="823"/>
      <c r="AX54" s="823"/>
      <c r="AY54" s="823"/>
      <c r="AZ54" s="823"/>
      <c r="BA54" s="823"/>
      <c r="BB54" s="823"/>
      <c r="BC54" s="823"/>
      <c r="BD54" s="823"/>
      <c r="BE54" s="823"/>
      <c r="BF54" s="1514"/>
      <c r="BG54" s="1514"/>
      <c r="BH54" s="1514"/>
      <c r="BI54" s="1514"/>
      <c r="BJ54" s="1514"/>
      <c r="BK54" s="1514"/>
      <c r="BL54" s="1514"/>
      <c r="BM54" s="1514"/>
      <c r="BN54" s="1514"/>
      <c r="BO54" s="1514"/>
      <c r="BP54" s="1514"/>
      <c r="BQ54" s="1514"/>
      <c r="BR54" s="1514"/>
      <c r="BS54" s="1514"/>
      <c r="BT54" s="1514"/>
      <c r="BU54" s="1514"/>
      <c r="BV54" s="1514"/>
      <c r="BW54" s="1514"/>
      <c r="BX54" s="1514"/>
      <c r="BY54" s="1514"/>
      <c r="BZ54" s="1514"/>
      <c r="CC54" s="806"/>
    </row>
    <row r="55" spans="2:81" ht="16.2" customHeight="1">
      <c r="B55" s="809"/>
      <c r="C55" s="823"/>
      <c r="D55" s="823"/>
      <c r="E55" s="823"/>
      <c r="F55" s="2733" t="s">
        <v>21</v>
      </c>
      <c r="G55" s="823"/>
      <c r="H55" s="2766"/>
      <c r="I55" s="2767"/>
      <c r="J55" s="2768"/>
      <c r="K55" s="823"/>
      <c r="L55" s="2733" t="s">
        <v>1142</v>
      </c>
      <c r="M55" s="2733"/>
      <c r="N55" s="2733"/>
      <c r="O55" s="2733"/>
      <c r="P55" s="2733"/>
      <c r="Q55" s="823"/>
      <c r="R55" s="823"/>
      <c r="S55" s="2733" t="s">
        <v>22</v>
      </c>
      <c r="T55" s="840"/>
      <c r="U55" s="2766"/>
      <c r="V55" s="2767"/>
      <c r="W55" s="2768"/>
      <c r="X55" s="823"/>
      <c r="Y55" s="2733" t="s">
        <v>1143</v>
      </c>
      <c r="Z55" s="2733"/>
      <c r="AA55" s="2733"/>
      <c r="AB55" s="2733"/>
      <c r="AC55" s="2733"/>
      <c r="AD55" s="2733"/>
      <c r="AE55" s="823"/>
      <c r="AF55" s="823"/>
      <c r="AG55" s="823"/>
      <c r="AH55" s="823"/>
      <c r="AI55" s="823"/>
      <c r="AJ55" s="823"/>
      <c r="AK55" s="823"/>
      <c r="AL55" s="823"/>
      <c r="AM55" s="823"/>
      <c r="AN55" s="823"/>
      <c r="AO55" s="823"/>
      <c r="AP55" s="823"/>
      <c r="AQ55" s="823"/>
      <c r="AR55" s="823"/>
      <c r="AS55" s="823"/>
      <c r="AT55" s="823"/>
      <c r="AU55" s="823"/>
      <c r="AV55" s="823"/>
      <c r="AW55" s="823"/>
      <c r="AX55" s="823"/>
      <c r="AY55" s="823"/>
      <c r="AZ55" s="823"/>
      <c r="BA55" s="823"/>
      <c r="BB55" s="823"/>
      <c r="BC55" s="622"/>
      <c r="BD55" s="823"/>
      <c r="BE55" s="823"/>
      <c r="CC55" s="806"/>
    </row>
    <row r="56" spans="2:81" ht="18" customHeight="1">
      <c r="B56" s="809"/>
      <c r="C56" s="822"/>
      <c r="D56" s="822"/>
      <c r="F56" s="2733"/>
      <c r="G56" s="823"/>
      <c r="H56" s="2787"/>
      <c r="I56" s="2788"/>
      <c r="J56" s="2789"/>
      <c r="K56" s="823"/>
      <c r="L56" s="2733"/>
      <c r="M56" s="2733"/>
      <c r="N56" s="2733"/>
      <c r="O56" s="2733"/>
      <c r="P56" s="2733"/>
      <c r="Q56" s="823"/>
      <c r="R56" s="823"/>
      <c r="S56" s="2733"/>
      <c r="T56" s="840"/>
      <c r="U56" s="2787"/>
      <c r="V56" s="2788"/>
      <c r="W56" s="2789"/>
      <c r="X56" s="823"/>
      <c r="Y56" s="2733"/>
      <c r="Z56" s="2733"/>
      <c r="AA56" s="2733"/>
      <c r="AB56" s="2733"/>
      <c r="AC56" s="2733"/>
      <c r="AD56" s="2733"/>
      <c r="AE56" s="822"/>
      <c r="AF56" s="822"/>
      <c r="AG56" s="822"/>
      <c r="AH56" s="822"/>
      <c r="AI56" s="822"/>
      <c r="AJ56" s="822"/>
      <c r="AK56" s="822"/>
      <c r="AL56" s="822"/>
      <c r="AM56" s="822"/>
      <c r="AN56" s="822"/>
      <c r="AO56" s="822"/>
      <c r="AP56" s="822"/>
      <c r="AQ56" s="822"/>
      <c r="AR56" s="822"/>
      <c r="AS56" s="822"/>
      <c r="AT56" s="822"/>
      <c r="AU56" s="822"/>
      <c r="AV56" s="822"/>
      <c r="AW56" s="822"/>
      <c r="AX56" s="822"/>
      <c r="AY56" s="822"/>
      <c r="AZ56" s="822"/>
      <c r="BA56" s="822"/>
      <c r="BB56" s="822"/>
      <c r="BC56" s="822"/>
      <c r="BD56" s="822"/>
      <c r="BE56" s="822"/>
      <c r="CC56" s="806"/>
    </row>
    <row r="57" spans="2:81" ht="30" customHeight="1">
      <c r="B57" s="804"/>
      <c r="C57" s="864"/>
      <c r="D57" s="839"/>
      <c r="F57" s="2733"/>
      <c r="H57" s="2769"/>
      <c r="I57" s="2770"/>
      <c r="J57" s="2771"/>
      <c r="L57" s="2733"/>
      <c r="M57" s="2733"/>
      <c r="N57" s="2733"/>
      <c r="O57" s="2733"/>
      <c r="P57" s="2733"/>
      <c r="S57" s="2733"/>
      <c r="U57" s="2769"/>
      <c r="V57" s="2770"/>
      <c r="W57" s="2771"/>
      <c r="Y57" s="2733"/>
      <c r="Z57" s="2733"/>
      <c r="AA57" s="2733"/>
      <c r="AB57" s="2733"/>
      <c r="AC57" s="2733"/>
      <c r="AD57" s="2733"/>
      <c r="AE57" s="838"/>
      <c r="AF57" s="838"/>
      <c r="AG57" s="838"/>
      <c r="AH57" s="838"/>
      <c r="AI57" s="838"/>
      <c r="AJ57" s="838"/>
      <c r="AK57" s="838"/>
      <c r="AL57" s="838"/>
      <c r="AM57" s="838"/>
      <c r="AN57" s="838"/>
      <c r="AO57" s="838"/>
      <c r="AP57" s="838"/>
      <c r="AQ57" s="838"/>
      <c r="AR57" s="838"/>
      <c r="AS57" s="838"/>
      <c r="AT57" s="838"/>
      <c r="AU57" s="838"/>
      <c r="AV57" s="838"/>
      <c r="AW57" s="838"/>
      <c r="AX57" s="838"/>
      <c r="AY57" s="838"/>
      <c r="AZ57" s="838"/>
      <c r="BA57" s="838"/>
      <c r="BB57" s="838"/>
      <c r="BC57" s="838"/>
      <c r="BD57" s="838"/>
      <c r="BE57" s="838"/>
      <c r="BF57" s="863"/>
      <c r="BG57" s="863"/>
      <c r="BH57" s="863"/>
      <c r="BI57" s="863"/>
      <c r="BJ57" s="863"/>
      <c r="BK57" s="863"/>
      <c r="BL57" s="863"/>
      <c r="BM57" s="863"/>
      <c r="BN57" s="863"/>
      <c r="BO57" s="863"/>
      <c r="BP57" s="863"/>
      <c r="BQ57" s="863"/>
      <c r="BR57" s="863"/>
      <c r="BS57" s="863"/>
      <c r="BT57" s="863"/>
      <c r="BU57" s="863"/>
      <c r="BV57" s="863"/>
      <c r="CC57" s="806"/>
    </row>
    <row r="58" spans="2:81" ht="30" customHeight="1">
      <c r="B58" s="804"/>
      <c r="C58" s="822"/>
      <c r="D58" s="832"/>
      <c r="AD58" s="838"/>
      <c r="AE58" s="838"/>
      <c r="AF58" s="838"/>
      <c r="AG58" s="838"/>
      <c r="AH58" s="838"/>
      <c r="AI58" s="838"/>
      <c r="AJ58" s="838"/>
      <c r="AK58" s="838"/>
      <c r="AL58" s="838"/>
      <c r="AM58" s="838"/>
      <c r="AN58" s="838"/>
      <c r="AO58" s="838"/>
      <c r="AP58" s="838"/>
      <c r="AQ58" s="838"/>
      <c r="AR58" s="838"/>
      <c r="AS58" s="838"/>
      <c r="AT58" s="838"/>
      <c r="AU58" s="838"/>
      <c r="AV58" s="838"/>
      <c r="AW58" s="838"/>
      <c r="AX58" s="838"/>
      <c r="AY58" s="838"/>
      <c r="AZ58" s="838"/>
      <c r="BA58" s="838"/>
      <c r="BB58" s="838"/>
      <c r="BC58" s="838"/>
      <c r="BD58" s="822"/>
      <c r="BE58" s="822"/>
      <c r="BF58" s="823"/>
      <c r="BG58" s="823"/>
      <c r="BH58" s="823"/>
      <c r="BI58" s="823"/>
      <c r="BJ58" s="823"/>
      <c r="BK58" s="823"/>
      <c r="BL58" s="823"/>
      <c r="BM58" s="823"/>
      <c r="BN58" s="823"/>
      <c r="BO58" s="823"/>
      <c r="BP58" s="823"/>
      <c r="BQ58" s="823"/>
      <c r="BR58" s="823"/>
      <c r="BS58" s="839"/>
      <c r="BT58" s="823"/>
      <c r="BU58" s="823"/>
      <c r="BV58" s="823"/>
      <c r="CC58" s="806"/>
    </row>
    <row r="59" spans="2:81" ht="30" customHeight="1">
      <c r="B59" s="804"/>
      <c r="BF59" s="823"/>
      <c r="BG59" s="823"/>
      <c r="BH59" s="823"/>
      <c r="BI59" s="823"/>
      <c r="BJ59" s="823"/>
      <c r="BK59" s="823"/>
      <c r="BL59" s="823"/>
      <c r="BM59" s="823"/>
      <c r="BN59" s="823"/>
      <c r="BO59" s="823"/>
      <c r="BP59" s="823"/>
      <c r="BQ59" s="823"/>
      <c r="BR59" s="823"/>
      <c r="BS59" s="823"/>
      <c r="BT59" s="823"/>
      <c r="BU59" s="823"/>
      <c r="BV59" s="823"/>
      <c r="BW59" s="2650"/>
      <c r="BX59" s="2650"/>
      <c r="BY59" s="2650"/>
      <c r="BZ59" s="2650"/>
      <c r="CA59" s="2650"/>
      <c r="CB59" s="2650"/>
      <c r="CC59" s="806"/>
    </row>
    <row r="60" spans="2:81" ht="30" customHeight="1">
      <c r="B60" s="804"/>
      <c r="BF60" s="823"/>
      <c r="BG60" s="823"/>
      <c r="BH60" s="823"/>
      <c r="BI60" s="823"/>
      <c r="BJ60" s="823"/>
      <c r="BK60" s="823"/>
      <c r="BL60" s="823"/>
      <c r="BM60" s="823"/>
      <c r="BN60" s="823"/>
      <c r="BO60" s="823"/>
      <c r="BP60" s="823"/>
      <c r="BQ60" s="823"/>
      <c r="BR60" s="823"/>
      <c r="BS60" s="823"/>
      <c r="BT60" s="823"/>
      <c r="BU60" s="823"/>
      <c r="BV60" s="823"/>
      <c r="BW60" s="838"/>
      <c r="BX60" s="838"/>
      <c r="BY60" s="838"/>
      <c r="BZ60" s="838"/>
      <c r="CA60" s="838"/>
      <c r="CB60" s="838"/>
      <c r="CC60" s="806"/>
    </row>
    <row r="61" spans="2:81" ht="16.2" customHeight="1">
      <c r="B61" s="804"/>
      <c r="BF61" s="823"/>
      <c r="BG61" s="823"/>
      <c r="BH61" s="823"/>
      <c r="BI61" s="823"/>
      <c r="BJ61" s="823"/>
      <c r="BK61" s="823"/>
      <c r="BL61" s="823"/>
      <c r="BM61" s="823"/>
      <c r="BN61" s="823"/>
      <c r="BO61" s="823"/>
      <c r="BP61" s="823"/>
      <c r="BQ61" s="823"/>
      <c r="BR61" s="823"/>
      <c r="BS61" s="823"/>
      <c r="BT61" s="823"/>
      <c r="BU61" s="823"/>
      <c r="BV61" s="823"/>
      <c r="CC61" s="806"/>
    </row>
    <row r="62" spans="2:81" ht="30" customHeight="1">
      <c r="B62" s="804"/>
      <c r="BF62" s="822"/>
      <c r="BG62" s="822"/>
      <c r="BH62" s="822"/>
      <c r="BI62" s="822"/>
      <c r="BJ62" s="822"/>
      <c r="BK62" s="822"/>
      <c r="BL62" s="822"/>
      <c r="BM62" s="822"/>
      <c r="BN62" s="822"/>
      <c r="BO62" s="822"/>
      <c r="BP62" s="822"/>
      <c r="BQ62" s="822"/>
      <c r="BR62" s="822"/>
      <c r="BS62" s="822"/>
      <c r="BT62" s="822"/>
      <c r="BU62" s="822"/>
      <c r="BV62" s="822"/>
      <c r="CC62" s="806"/>
    </row>
    <row r="63" spans="2:81" ht="30" customHeight="1">
      <c r="B63" s="809"/>
      <c r="BF63" s="838"/>
      <c r="BG63" s="838"/>
      <c r="BH63" s="838"/>
      <c r="BI63" s="838"/>
      <c r="BJ63" s="822"/>
      <c r="BK63" s="822"/>
      <c r="BL63" s="822"/>
      <c r="BM63" s="822"/>
      <c r="BN63" s="822"/>
      <c r="BO63" s="822"/>
      <c r="BP63" s="822"/>
      <c r="BQ63" s="822"/>
      <c r="BR63" s="822"/>
      <c r="BS63" s="822"/>
      <c r="BT63" s="822"/>
      <c r="BU63" s="822"/>
      <c r="BV63" s="822"/>
      <c r="CC63" s="806"/>
    </row>
    <row r="64" spans="2:81" ht="30" customHeight="1">
      <c r="B64" s="809"/>
      <c r="BF64" s="835"/>
      <c r="BG64" s="835"/>
      <c r="BH64" s="835"/>
      <c r="BI64" s="835"/>
      <c r="BJ64" s="822"/>
      <c r="BK64" s="822"/>
      <c r="BL64" s="822"/>
      <c r="BM64" s="822"/>
      <c r="BN64" s="822"/>
      <c r="BO64" s="822"/>
      <c r="BP64" s="822"/>
      <c r="BQ64" s="822"/>
      <c r="BR64" s="822"/>
      <c r="BS64" s="822"/>
      <c r="BT64" s="822"/>
      <c r="BU64" s="822"/>
      <c r="BV64" s="822"/>
      <c r="BW64" s="2650"/>
      <c r="BX64" s="2650"/>
      <c r="BY64" s="2650"/>
      <c r="BZ64" s="2650"/>
      <c r="CA64" s="2650"/>
      <c r="CB64" s="2650"/>
      <c r="CC64" s="806"/>
    </row>
    <row r="65" spans="2:82" ht="39.9" customHeight="1">
      <c r="B65" s="809"/>
      <c r="C65" s="867"/>
      <c r="F65" s="866"/>
      <c r="G65" s="866"/>
      <c r="H65" s="866"/>
      <c r="J65" s="870"/>
      <c r="K65" s="872"/>
      <c r="L65" s="867"/>
      <c r="M65" s="867"/>
      <c r="N65" s="867"/>
      <c r="O65" s="867"/>
      <c r="P65" s="867"/>
      <c r="Q65" s="867"/>
      <c r="R65" s="867"/>
      <c r="S65" s="867"/>
      <c r="T65" s="867"/>
      <c r="U65" s="867"/>
      <c r="V65" s="867"/>
      <c r="W65" s="867"/>
      <c r="X65" s="867"/>
      <c r="Y65" s="867"/>
      <c r="Z65" s="867"/>
      <c r="AA65" s="867"/>
      <c r="AB65" s="867"/>
      <c r="AC65" s="867"/>
      <c r="AD65" s="867"/>
      <c r="AE65" s="867"/>
      <c r="AF65" s="867"/>
      <c r="AG65" s="867"/>
      <c r="AH65" s="867"/>
      <c r="AI65" s="867"/>
      <c r="AJ65" s="867"/>
      <c r="AK65" s="867"/>
      <c r="AL65" s="867"/>
      <c r="AM65" s="867"/>
      <c r="AN65" s="867"/>
      <c r="AO65" s="867"/>
      <c r="AP65" s="867"/>
      <c r="AQ65" s="867"/>
      <c r="AR65" s="867"/>
      <c r="AS65" s="867"/>
      <c r="AT65" s="867"/>
      <c r="AU65" s="867"/>
      <c r="AV65" s="867"/>
      <c r="AW65" s="867"/>
      <c r="AX65" s="867"/>
      <c r="AY65" s="867"/>
      <c r="AZ65" s="877"/>
      <c r="CC65" s="806"/>
    </row>
    <row r="66" spans="2:82" ht="30" customHeight="1">
      <c r="B66" s="804"/>
      <c r="D66" s="836"/>
      <c r="E66" s="819"/>
      <c r="F66" s="819"/>
      <c r="G66" s="819"/>
      <c r="H66" s="819"/>
      <c r="I66" s="819"/>
      <c r="J66" s="819"/>
      <c r="K66" s="819"/>
      <c r="L66" s="819"/>
      <c r="M66" s="819"/>
      <c r="N66" s="819"/>
      <c r="O66" s="819"/>
      <c r="P66" s="819"/>
      <c r="Q66" s="819"/>
      <c r="R66" s="819"/>
      <c r="S66" s="819"/>
      <c r="T66" s="819"/>
      <c r="U66" s="819"/>
      <c r="V66" s="819"/>
      <c r="W66" s="819"/>
      <c r="X66" s="819"/>
      <c r="Y66" s="819"/>
      <c r="Z66" s="819"/>
      <c r="AA66" s="819"/>
      <c r="AB66" s="819"/>
      <c r="AC66" s="819"/>
      <c r="AD66" s="819"/>
      <c r="AE66" s="819"/>
      <c r="AF66" s="819"/>
      <c r="AG66" s="819"/>
      <c r="AH66" s="819"/>
      <c r="AI66" s="819"/>
      <c r="AJ66" s="819"/>
      <c r="AK66" s="819"/>
      <c r="AL66" s="819"/>
      <c r="AM66" s="819"/>
      <c r="AN66" s="819"/>
      <c r="AO66" s="819"/>
      <c r="AP66" s="819"/>
      <c r="AQ66" s="819"/>
      <c r="AR66" s="819"/>
      <c r="AS66" s="819"/>
      <c r="AT66" s="819"/>
      <c r="AU66" s="819"/>
      <c r="AV66" s="819"/>
      <c r="AW66" s="819"/>
      <c r="CC66" s="806"/>
    </row>
    <row r="67" spans="2:82" ht="30" customHeight="1">
      <c r="B67" s="809"/>
      <c r="C67" s="796"/>
      <c r="CA67" s="811"/>
      <c r="CB67" s="811"/>
      <c r="CC67" s="806"/>
    </row>
    <row r="68" spans="2:82" ht="10.199999999999999" customHeight="1">
      <c r="B68" s="809"/>
      <c r="CA68" s="796"/>
      <c r="CB68" s="796"/>
      <c r="CC68" s="806"/>
    </row>
    <row r="69" spans="2:82" ht="30" customHeight="1">
      <c r="B69" s="809"/>
      <c r="CA69" s="805"/>
      <c r="CB69" s="805"/>
      <c r="CC69" s="806"/>
    </row>
    <row r="70" spans="2:82" s="805" customFormat="1" ht="30" customHeight="1">
      <c r="B70" s="809"/>
      <c r="C70" s="798"/>
      <c r="CC70" s="806"/>
      <c r="CD70" s="798"/>
    </row>
    <row r="71" spans="2:82" ht="10.199999999999999" customHeight="1">
      <c r="B71" s="809"/>
      <c r="CA71" s="813"/>
      <c r="CB71" s="813"/>
      <c r="CC71" s="844"/>
    </row>
    <row r="72" spans="2:82" ht="30" customHeight="1">
      <c r="B72" s="809"/>
      <c r="CA72" s="805"/>
      <c r="CB72" s="805"/>
      <c r="CC72" s="806"/>
    </row>
    <row r="73" spans="2:82" ht="30" customHeight="1">
      <c r="B73" s="809"/>
      <c r="CA73" s="805"/>
      <c r="CB73" s="805"/>
      <c r="CC73" s="806"/>
    </row>
    <row r="74" spans="2:82" ht="16.2" customHeight="1">
      <c r="B74" s="809"/>
      <c r="CC74" s="806"/>
    </row>
    <row r="75" spans="2:82" s="822" customFormat="1" ht="16.2" customHeight="1">
      <c r="B75" s="833"/>
      <c r="D75" s="866"/>
      <c r="E75" s="866"/>
      <c r="F75" s="866"/>
      <c r="G75" s="866"/>
      <c r="H75" s="866"/>
      <c r="I75" s="866"/>
      <c r="J75" s="866"/>
      <c r="K75" s="866"/>
      <c r="L75" s="866"/>
      <c r="M75" s="866"/>
      <c r="N75" s="866"/>
      <c r="O75" s="866"/>
      <c r="P75" s="866"/>
      <c r="Q75" s="866"/>
      <c r="R75" s="866"/>
      <c r="S75" s="866"/>
      <c r="T75" s="866"/>
      <c r="U75" s="866"/>
      <c r="V75" s="866"/>
      <c r="W75" s="866"/>
      <c r="X75" s="866"/>
      <c r="Y75" s="866"/>
      <c r="Z75" s="866"/>
      <c r="AA75" s="866"/>
      <c r="AB75" s="866"/>
      <c r="AC75" s="866"/>
      <c r="AD75" s="866"/>
      <c r="AE75" s="866"/>
      <c r="AF75" s="866"/>
      <c r="AG75" s="866"/>
      <c r="AH75" s="866"/>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CC75" s="834"/>
    </row>
    <row r="76" spans="2:82" s="822" customFormat="1" ht="30" customHeight="1">
      <c r="B76" s="833"/>
      <c r="C76" s="893"/>
      <c r="D76" s="839"/>
      <c r="E76" s="823"/>
      <c r="F76" s="823"/>
      <c r="G76" s="823"/>
      <c r="H76" s="823"/>
      <c r="CC76" s="834"/>
    </row>
    <row r="77" spans="2:82" s="822" customFormat="1" ht="30" customHeight="1">
      <c r="B77" s="833"/>
      <c r="D77" s="894"/>
      <c r="E77" s="894"/>
      <c r="F77" s="894"/>
      <c r="G77" s="894"/>
      <c r="H77" s="894"/>
      <c r="I77" s="894"/>
      <c r="J77" s="894"/>
      <c r="K77" s="894"/>
      <c r="L77" s="894"/>
      <c r="M77" s="894"/>
      <c r="N77" s="894"/>
      <c r="O77" s="894"/>
      <c r="P77" s="894"/>
      <c r="Q77" s="894"/>
      <c r="R77" s="894"/>
      <c r="S77" s="894"/>
      <c r="T77" s="894"/>
      <c r="U77" s="894"/>
      <c r="V77" s="894"/>
      <c r="W77" s="894"/>
      <c r="X77" s="894"/>
      <c r="Y77" s="894"/>
      <c r="Z77" s="894"/>
      <c r="AA77" s="894"/>
      <c r="AB77" s="894"/>
      <c r="AC77" s="894"/>
      <c r="AD77" s="894"/>
      <c r="AE77" s="894"/>
      <c r="AF77" s="894"/>
      <c r="AG77" s="894"/>
      <c r="AH77" s="894"/>
      <c r="AI77" s="894"/>
      <c r="AJ77" s="894"/>
      <c r="AK77" s="894"/>
      <c r="AL77" s="894"/>
      <c r="AM77" s="894"/>
      <c r="AN77" s="894"/>
      <c r="AO77" s="894"/>
      <c r="AP77" s="894"/>
      <c r="AQ77" s="894"/>
      <c r="AR77" s="894"/>
      <c r="AS77" s="894"/>
      <c r="AT77" s="894"/>
      <c r="AU77" s="894"/>
      <c r="AV77" s="894"/>
      <c r="AW77" s="894"/>
      <c r="AX77" s="894"/>
      <c r="AY77" s="894"/>
      <c r="AZ77" s="894"/>
      <c r="BA77" s="894"/>
      <c r="BB77" s="894"/>
      <c r="BC77" s="894"/>
      <c r="BD77" s="894"/>
      <c r="BE77" s="1304"/>
      <c r="BF77" s="1304"/>
      <c r="BG77" s="1304"/>
      <c r="BH77" s="1304"/>
      <c r="BI77" s="1304"/>
      <c r="BJ77" s="1304"/>
      <c r="BK77" s="1304"/>
      <c r="CC77" s="834"/>
    </row>
    <row r="78" spans="2:82" s="822" customFormat="1" ht="30" customHeight="1">
      <c r="B78" s="833"/>
      <c r="D78" s="798"/>
      <c r="E78" s="798"/>
      <c r="F78" s="866"/>
      <c r="G78" s="866"/>
      <c r="H78" s="866"/>
      <c r="J78" s="870"/>
      <c r="BV78" s="2743"/>
      <c r="BW78" s="2743"/>
      <c r="BX78" s="2743"/>
      <c r="BY78" s="2743"/>
      <c r="BZ78" s="2743"/>
      <c r="CC78" s="834"/>
    </row>
    <row r="79" spans="2:82" s="822" customFormat="1" ht="10.199999999999999" customHeight="1">
      <c r="B79" s="833"/>
      <c r="BV79" s="2743"/>
      <c r="BW79" s="2743"/>
      <c r="BX79" s="2743"/>
      <c r="BY79" s="2743"/>
      <c r="BZ79" s="2743"/>
      <c r="CC79" s="834"/>
    </row>
    <row r="80" spans="2:82" s="822" customFormat="1" ht="30" customHeight="1">
      <c r="B80" s="833"/>
      <c r="D80" s="865"/>
      <c r="E80" s="798"/>
      <c r="F80" s="866"/>
      <c r="G80" s="866"/>
      <c r="H80" s="866"/>
      <c r="J80" s="836"/>
      <c r="BO80" s="2733"/>
      <c r="BP80" s="2733"/>
      <c r="BR80" s="2744"/>
      <c r="BS80" s="2744"/>
      <c r="BT80" s="2744"/>
      <c r="BU80" s="2744"/>
      <c r="BV80" s="2744"/>
      <c r="BW80" s="2744"/>
      <c r="BX80" s="2744"/>
      <c r="BY80" s="2744"/>
      <c r="BZ80" s="2744"/>
      <c r="CA80" s="2700"/>
      <c r="CB80" s="2700"/>
      <c r="CC80" s="834"/>
    </row>
    <row r="81" spans="2:81" s="822" customFormat="1" ht="30" customHeight="1">
      <c r="B81" s="833"/>
      <c r="D81" s="798"/>
      <c r="E81" s="798"/>
      <c r="F81" s="895"/>
      <c r="G81" s="866"/>
      <c r="H81" s="866"/>
      <c r="I81" s="798"/>
      <c r="J81" s="824"/>
      <c r="BO81" s="2733"/>
      <c r="BP81" s="2733"/>
      <c r="BR81" s="2744"/>
      <c r="BS81" s="2744"/>
      <c r="BT81" s="2744"/>
      <c r="BU81" s="2744"/>
      <c r="BV81" s="2744"/>
      <c r="BW81" s="2744"/>
      <c r="BX81" s="2744"/>
      <c r="BY81" s="2744"/>
      <c r="BZ81" s="2744"/>
      <c r="CA81" s="2700"/>
      <c r="CB81" s="2700"/>
      <c r="CC81" s="834"/>
    </row>
    <row r="82" spans="2:81" s="822" customFormat="1" ht="12" customHeight="1">
      <c r="B82" s="833"/>
      <c r="D82" s="823"/>
      <c r="E82" s="823"/>
      <c r="F82" s="823"/>
      <c r="G82" s="823"/>
      <c r="H82" s="823"/>
      <c r="I82" s="798"/>
      <c r="CC82" s="834"/>
    </row>
    <row r="83" spans="2:81" s="822" customFormat="1" ht="30" customHeight="1">
      <c r="B83" s="833"/>
      <c r="D83" s="823"/>
      <c r="E83" s="823"/>
      <c r="F83" s="823"/>
      <c r="G83" s="823"/>
      <c r="H83" s="823"/>
      <c r="I83" s="798"/>
      <c r="BV83" s="2743"/>
      <c r="BW83" s="2743"/>
      <c r="BX83" s="2743"/>
      <c r="BY83" s="2743"/>
      <c r="BZ83" s="2743"/>
      <c r="CC83" s="834"/>
    </row>
    <row r="84" spans="2:81" s="822" customFormat="1" ht="30" customHeight="1">
      <c r="B84" s="833"/>
      <c r="D84" s="865"/>
      <c r="E84" s="798"/>
      <c r="F84" s="866"/>
      <c r="G84" s="866"/>
      <c r="H84" s="866"/>
      <c r="J84" s="836"/>
      <c r="BO84" s="2733"/>
      <c r="BP84" s="2733"/>
      <c r="BR84" s="2744"/>
      <c r="BS84" s="2744"/>
      <c r="BT84" s="2744"/>
      <c r="BU84" s="2744"/>
      <c r="BV84" s="2744"/>
      <c r="BW84" s="2744"/>
      <c r="BX84" s="2744"/>
      <c r="BY84" s="2744"/>
      <c r="BZ84" s="2744"/>
      <c r="CA84" s="2700"/>
      <c r="CB84" s="2700"/>
      <c r="CC84" s="834"/>
    </row>
    <row r="85" spans="2:81" s="822" customFormat="1" ht="30" customHeight="1">
      <c r="B85" s="833"/>
      <c r="D85" s="798"/>
      <c r="E85" s="798"/>
      <c r="F85" s="895"/>
      <c r="G85" s="866"/>
      <c r="H85" s="866"/>
      <c r="I85" s="798"/>
      <c r="J85" s="824"/>
      <c r="BO85" s="2733"/>
      <c r="BP85" s="2733"/>
      <c r="BR85" s="2744"/>
      <c r="BS85" s="2744"/>
      <c r="BT85" s="2744"/>
      <c r="BU85" s="2744"/>
      <c r="BV85" s="2744"/>
      <c r="BW85" s="2744"/>
      <c r="BX85" s="2744"/>
      <c r="BY85" s="2744"/>
      <c r="BZ85" s="2744"/>
      <c r="CA85" s="2700"/>
      <c r="CB85" s="2700"/>
      <c r="CC85" s="834"/>
    </row>
    <row r="86" spans="2:81" s="822" customFormat="1" ht="16.2" customHeight="1">
      <c r="B86" s="833"/>
      <c r="CC86" s="834"/>
    </row>
    <row r="87" spans="2:81" s="822" customFormat="1" ht="30" customHeight="1">
      <c r="B87" s="833"/>
      <c r="BB87" s="2743"/>
      <c r="BC87" s="2743"/>
      <c r="BD87" s="2743"/>
      <c r="BE87" s="2743"/>
      <c r="BF87" s="2743"/>
      <c r="BG87" s="2743"/>
      <c r="CC87" s="834"/>
    </row>
    <row r="88" spans="2:81" s="822" customFormat="1" ht="30" customHeight="1">
      <c r="B88" s="833"/>
      <c r="D88" s="2753"/>
      <c r="E88" s="2753"/>
      <c r="F88" s="2753"/>
      <c r="G88" s="2753"/>
      <c r="H88" s="2753"/>
      <c r="I88" s="2753"/>
      <c r="J88" s="2753"/>
      <c r="K88" s="2753"/>
      <c r="L88" s="2753"/>
      <c r="M88" s="2753"/>
      <c r="N88" s="2753"/>
      <c r="O88" s="2753"/>
      <c r="P88" s="2753"/>
      <c r="Q88" s="2753"/>
      <c r="R88" s="2753"/>
      <c r="S88" s="2753"/>
      <c r="T88" s="2753"/>
      <c r="U88" s="2753"/>
      <c r="V88" s="2753"/>
      <c r="W88" s="2753"/>
      <c r="X88" s="2753"/>
      <c r="Y88" s="2753"/>
      <c r="Z88" s="2753"/>
      <c r="AA88" s="2753"/>
      <c r="AB88" s="2753"/>
      <c r="AC88" s="2753"/>
      <c r="AD88" s="2753"/>
      <c r="AE88" s="2753"/>
      <c r="AF88" s="2753"/>
      <c r="AG88" s="2753"/>
      <c r="AH88" s="2753"/>
      <c r="AI88" s="2753"/>
      <c r="AJ88" s="2753"/>
      <c r="AK88" s="2753"/>
      <c r="AL88" s="2753"/>
      <c r="AM88" s="2753"/>
      <c r="AN88" s="2753"/>
      <c r="AO88" s="2753"/>
      <c r="AP88" s="2753"/>
      <c r="AQ88" s="2753"/>
      <c r="AR88" s="2753"/>
      <c r="AS88" s="2753"/>
      <c r="AT88" s="2753"/>
      <c r="AU88" s="2753"/>
      <c r="AV88" s="2753"/>
      <c r="AW88" s="2753"/>
      <c r="AX88" s="2753"/>
      <c r="AY88" s="2753"/>
      <c r="AZ88" s="2753"/>
      <c r="BA88" s="2753"/>
      <c r="BB88" s="2753"/>
      <c r="BC88" s="2753"/>
      <c r="BD88" s="2753"/>
      <c r="BE88" s="2753"/>
      <c r="BF88" s="2753"/>
      <c r="BG88" s="2753"/>
      <c r="CC88" s="834"/>
    </row>
    <row r="89" spans="2:81" s="822" customFormat="1" ht="30" customHeight="1">
      <c r="B89" s="833"/>
      <c r="D89" s="2753"/>
      <c r="E89" s="2753"/>
      <c r="F89" s="2753"/>
      <c r="G89" s="2753"/>
      <c r="H89" s="2753"/>
      <c r="I89" s="2753"/>
      <c r="J89" s="2753"/>
      <c r="K89" s="2753"/>
      <c r="L89" s="2753"/>
      <c r="M89" s="2753"/>
      <c r="N89" s="2753"/>
      <c r="O89" s="2753"/>
      <c r="P89" s="2753"/>
      <c r="Q89" s="2753"/>
      <c r="R89" s="2753"/>
      <c r="S89" s="2753"/>
      <c r="T89" s="2753"/>
      <c r="U89" s="2753"/>
      <c r="V89" s="2753"/>
      <c r="W89" s="2753"/>
      <c r="X89" s="2753"/>
      <c r="Y89" s="2753"/>
      <c r="Z89" s="2753"/>
      <c r="AA89" s="2753"/>
      <c r="AB89" s="2753"/>
      <c r="AC89" s="2753"/>
      <c r="AD89" s="2753"/>
      <c r="AE89" s="2753"/>
      <c r="AF89" s="2753"/>
      <c r="AG89" s="2753"/>
      <c r="AH89" s="2753"/>
      <c r="AI89" s="2753"/>
      <c r="AJ89" s="2753"/>
      <c r="AK89" s="2753"/>
      <c r="AL89" s="2753"/>
      <c r="AM89" s="2753"/>
      <c r="AN89" s="2753"/>
      <c r="AO89" s="2753"/>
      <c r="AP89" s="2753"/>
      <c r="AQ89" s="2753"/>
      <c r="AR89" s="2753"/>
      <c r="AS89" s="2753"/>
      <c r="AT89" s="2753"/>
      <c r="AU89" s="2753"/>
      <c r="AV89" s="2753"/>
      <c r="AW89" s="2753"/>
      <c r="AX89" s="2753"/>
      <c r="AY89" s="2753"/>
      <c r="AZ89" s="2753"/>
      <c r="BA89" s="2753"/>
      <c r="BB89" s="2753"/>
      <c r="BC89" s="2753"/>
      <c r="BD89" s="2753"/>
      <c r="BE89" s="2753"/>
      <c r="BF89" s="2753"/>
      <c r="BG89" s="2753"/>
      <c r="BH89" s="866"/>
      <c r="BI89" s="866"/>
      <c r="BJ89" s="866"/>
      <c r="BK89" s="866"/>
      <c r="BL89" s="866"/>
      <c r="BM89" s="866"/>
      <c r="BN89" s="866"/>
      <c r="BO89" s="866"/>
      <c r="BR89" s="2744"/>
      <c r="BS89" s="2744"/>
      <c r="BT89" s="2744"/>
      <c r="BU89" s="2744"/>
      <c r="BV89" s="2744"/>
      <c r="BW89" s="2744"/>
      <c r="BX89" s="2744"/>
      <c r="BY89" s="2744"/>
      <c r="BZ89" s="2744"/>
      <c r="CA89" s="2700"/>
      <c r="CB89" s="2700"/>
      <c r="CC89" s="834"/>
    </row>
    <row r="90" spans="2:81" s="822" customFormat="1" ht="30" customHeight="1">
      <c r="B90" s="833"/>
      <c r="D90" s="2753"/>
      <c r="E90" s="2753"/>
      <c r="F90" s="2753"/>
      <c r="G90" s="2753"/>
      <c r="H90" s="2753"/>
      <c r="I90" s="2753"/>
      <c r="J90" s="2753"/>
      <c r="K90" s="2753"/>
      <c r="L90" s="2753"/>
      <c r="M90" s="2753"/>
      <c r="N90" s="2753"/>
      <c r="O90" s="2753"/>
      <c r="P90" s="2753"/>
      <c r="Q90" s="2753"/>
      <c r="R90" s="2753"/>
      <c r="S90" s="2753"/>
      <c r="T90" s="2753"/>
      <c r="U90" s="2753"/>
      <c r="V90" s="2753"/>
      <c r="W90" s="2753"/>
      <c r="X90" s="2753"/>
      <c r="Y90" s="2753"/>
      <c r="Z90" s="2753"/>
      <c r="AA90" s="2753"/>
      <c r="AB90" s="2753"/>
      <c r="AC90" s="2753"/>
      <c r="AD90" s="2753"/>
      <c r="AE90" s="2753"/>
      <c r="AF90" s="2753"/>
      <c r="AG90" s="2753"/>
      <c r="AH90" s="2753"/>
      <c r="AI90" s="2753"/>
      <c r="AJ90" s="2753"/>
      <c r="AK90" s="2753"/>
      <c r="AL90" s="2753"/>
      <c r="AM90" s="2753"/>
      <c r="AN90" s="2753"/>
      <c r="AO90" s="2753"/>
      <c r="AP90" s="2753"/>
      <c r="AQ90" s="2753"/>
      <c r="AR90" s="2753"/>
      <c r="AS90" s="2753"/>
      <c r="AT90" s="2753"/>
      <c r="AU90" s="2753"/>
      <c r="AV90" s="2753"/>
      <c r="AW90" s="2753"/>
      <c r="AX90" s="2753"/>
      <c r="AY90" s="2753"/>
      <c r="AZ90" s="2753"/>
      <c r="BA90" s="2753"/>
      <c r="BB90" s="2753"/>
      <c r="BC90" s="2753"/>
      <c r="BD90" s="2753"/>
      <c r="BE90" s="2753"/>
      <c r="BF90" s="2753"/>
      <c r="BG90" s="2753"/>
      <c r="BH90" s="866"/>
      <c r="BI90" s="866"/>
      <c r="BJ90" s="2754"/>
      <c r="BK90" s="2754"/>
      <c r="BL90" s="2754"/>
      <c r="BM90" s="2754"/>
      <c r="BN90" s="866"/>
      <c r="BO90" s="866"/>
      <c r="BR90" s="2744"/>
      <c r="BS90" s="2744"/>
      <c r="BT90" s="2744"/>
      <c r="BU90" s="2744"/>
      <c r="BV90" s="2744"/>
      <c r="BW90" s="2744"/>
      <c r="BX90" s="2744"/>
      <c r="BY90" s="2744"/>
      <c r="BZ90" s="2744"/>
      <c r="CA90" s="2700"/>
      <c r="CB90" s="2700"/>
      <c r="CC90" s="834"/>
    </row>
    <row r="91" spans="2:81" s="822" customFormat="1" ht="30" customHeight="1">
      <c r="B91" s="833"/>
      <c r="D91" s="2753"/>
      <c r="E91" s="2753"/>
      <c r="F91" s="2753"/>
      <c r="G91" s="2753"/>
      <c r="H91" s="2753"/>
      <c r="I91" s="2753"/>
      <c r="J91" s="2753"/>
      <c r="K91" s="2753"/>
      <c r="L91" s="2753"/>
      <c r="M91" s="2753"/>
      <c r="N91" s="2753"/>
      <c r="O91" s="2753"/>
      <c r="P91" s="2753"/>
      <c r="Q91" s="2753"/>
      <c r="R91" s="2753"/>
      <c r="S91" s="2753"/>
      <c r="T91" s="2753"/>
      <c r="U91" s="2753"/>
      <c r="V91" s="2753"/>
      <c r="W91" s="2753"/>
      <c r="X91" s="2753"/>
      <c r="Y91" s="2753"/>
      <c r="Z91" s="2753"/>
      <c r="AA91" s="2753"/>
      <c r="AB91" s="2753"/>
      <c r="AC91" s="2753"/>
      <c r="AD91" s="2753"/>
      <c r="AE91" s="2753"/>
      <c r="AF91" s="2753"/>
      <c r="AG91" s="2753"/>
      <c r="AH91" s="2753"/>
      <c r="AI91" s="2753"/>
      <c r="AJ91" s="2753"/>
      <c r="AK91" s="2753"/>
      <c r="AL91" s="2753"/>
      <c r="AM91" s="2753"/>
      <c r="AN91" s="2753"/>
      <c r="AO91" s="2753"/>
      <c r="AP91" s="2753"/>
      <c r="AQ91" s="2753"/>
      <c r="AR91" s="2753"/>
      <c r="AS91" s="2753"/>
      <c r="AT91" s="2753"/>
      <c r="AU91" s="2753"/>
      <c r="AV91" s="2753"/>
      <c r="AW91" s="2753"/>
      <c r="AX91" s="2753"/>
      <c r="AY91" s="2753"/>
      <c r="AZ91" s="2753"/>
      <c r="BA91" s="2753"/>
      <c r="BB91" s="2753"/>
      <c r="BC91" s="2753"/>
      <c r="BD91" s="2753"/>
      <c r="BE91" s="2753"/>
      <c r="BF91" s="2753"/>
      <c r="BG91" s="2753"/>
      <c r="BH91" s="866"/>
      <c r="BI91" s="866"/>
      <c r="CA91" s="1515"/>
      <c r="CB91" s="1515"/>
      <c r="CC91" s="834"/>
    </row>
    <row r="92" spans="2:81" s="822" customFormat="1" ht="30" customHeight="1">
      <c r="B92" s="833"/>
      <c r="D92" s="2753"/>
      <c r="E92" s="2753"/>
      <c r="F92" s="2753"/>
      <c r="G92" s="2753"/>
      <c r="H92" s="2753"/>
      <c r="I92" s="2753"/>
      <c r="J92" s="2753"/>
      <c r="K92" s="2753"/>
      <c r="L92" s="2753"/>
      <c r="M92" s="2753"/>
      <c r="N92" s="2753"/>
      <c r="O92" s="2753"/>
      <c r="P92" s="2753"/>
      <c r="Q92" s="2753"/>
      <c r="R92" s="2753"/>
      <c r="S92" s="2753"/>
      <c r="T92" s="2753"/>
      <c r="U92" s="2753"/>
      <c r="V92" s="2753"/>
      <c r="W92" s="2753"/>
      <c r="X92" s="2753"/>
      <c r="Y92" s="2753"/>
      <c r="Z92" s="2753"/>
      <c r="AA92" s="2753"/>
      <c r="AB92" s="2753"/>
      <c r="AC92" s="2753"/>
      <c r="AD92" s="2753"/>
      <c r="AE92" s="2753"/>
      <c r="AF92" s="2753"/>
      <c r="AG92" s="2753"/>
      <c r="AH92" s="2753"/>
      <c r="AI92" s="2753"/>
      <c r="AJ92" s="2753"/>
      <c r="AK92" s="2753"/>
      <c r="AL92" s="2753"/>
      <c r="AM92" s="2753"/>
      <c r="AN92" s="2753"/>
      <c r="AO92" s="2753"/>
      <c r="AP92" s="2753"/>
      <c r="AQ92" s="2753"/>
      <c r="AR92" s="2753"/>
      <c r="AS92" s="2753"/>
      <c r="AT92" s="2753"/>
      <c r="AU92" s="2753"/>
      <c r="AV92" s="2753"/>
      <c r="AW92" s="2753"/>
      <c r="AX92" s="2753"/>
      <c r="AY92" s="2753"/>
      <c r="AZ92" s="2753"/>
      <c r="BA92" s="2753"/>
      <c r="BB92" s="2753"/>
      <c r="BC92" s="2753"/>
      <c r="BD92" s="2753"/>
      <c r="BE92" s="2753"/>
      <c r="BF92" s="2753"/>
      <c r="BG92" s="2753"/>
      <c r="BH92" s="866"/>
      <c r="BI92" s="866"/>
      <c r="BJ92" s="866"/>
      <c r="BK92" s="866"/>
      <c r="BL92" s="866"/>
      <c r="BM92" s="866"/>
      <c r="BN92" s="866"/>
      <c r="BO92" s="866"/>
      <c r="BP92" s="866"/>
      <c r="BQ92" s="866"/>
      <c r="BR92" s="866"/>
      <c r="BS92" s="866"/>
      <c r="BT92" s="866"/>
      <c r="BU92" s="866"/>
      <c r="BV92" s="866"/>
      <c r="CC92" s="834"/>
    </row>
    <row r="93" spans="2:81" s="822" customFormat="1" ht="16.2" customHeight="1">
      <c r="B93" s="833"/>
      <c r="D93" s="866"/>
      <c r="E93" s="866"/>
      <c r="F93" s="866"/>
      <c r="G93" s="866"/>
      <c r="H93" s="866"/>
      <c r="I93" s="866"/>
      <c r="J93" s="866"/>
      <c r="K93" s="866"/>
      <c r="L93" s="866"/>
      <c r="M93" s="866"/>
      <c r="N93" s="866"/>
      <c r="O93" s="866"/>
      <c r="P93" s="866"/>
      <c r="Q93" s="866"/>
      <c r="R93" s="866"/>
      <c r="S93" s="866"/>
      <c r="T93" s="866"/>
      <c r="U93" s="866"/>
      <c r="V93" s="866"/>
      <c r="W93" s="866"/>
      <c r="X93" s="866"/>
      <c r="Y93" s="866"/>
      <c r="Z93" s="866"/>
      <c r="AA93" s="866"/>
      <c r="AB93" s="866"/>
      <c r="AC93" s="866"/>
      <c r="AD93" s="866"/>
      <c r="AE93" s="866"/>
      <c r="AF93" s="866"/>
      <c r="AG93" s="866"/>
      <c r="AH93" s="866"/>
      <c r="AI93" s="866"/>
      <c r="AJ93" s="866"/>
      <c r="AK93" s="866"/>
      <c r="AL93" s="866"/>
      <c r="AM93" s="866"/>
      <c r="AN93" s="866"/>
      <c r="AO93" s="866"/>
      <c r="AP93" s="866"/>
      <c r="AQ93" s="866"/>
      <c r="AR93" s="866"/>
      <c r="AS93" s="866"/>
      <c r="AT93" s="866"/>
      <c r="AU93" s="866"/>
      <c r="AV93" s="866"/>
      <c r="AW93" s="866"/>
      <c r="AX93" s="866"/>
      <c r="AY93" s="866"/>
      <c r="AZ93" s="866"/>
      <c r="BA93" s="866"/>
      <c r="BB93" s="866"/>
      <c r="BC93" s="866"/>
      <c r="BD93" s="866"/>
      <c r="BE93" s="866"/>
      <c r="BF93" s="866"/>
      <c r="BG93" s="866"/>
      <c r="BH93" s="866"/>
      <c r="BI93" s="866"/>
      <c r="BJ93" s="866"/>
      <c r="BK93" s="866"/>
      <c r="BL93" s="866"/>
      <c r="BM93" s="866"/>
      <c r="BN93" s="866"/>
      <c r="BO93" s="866"/>
      <c r="BP93" s="866"/>
      <c r="BQ93" s="866"/>
      <c r="BR93" s="866"/>
      <c r="BS93" s="866"/>
      <c r="BT93" s="866"/>
      <c r="BU93" s="866"/>
      <c r="BV93" s="866"/>
      <c r="CC93" s="834"/>
    </row>
    <row r="94" spans="2:81" s="822" customFormat="1" ht="16.2" customHeight="1">
      <c r="B94" s="833"/>
      <c r="D94" s="866"/>
      <c r="E94" s="866"/>
      <c r="F94" s="866"/>
      <c r="G94" s="866"/>
      <c r="H94" s="866"/>
      <c r="I94" s="866"/>
      <c r="J94" s="866"/>
      <c r="K94" s="866"/>
      <c r="L94" s="866"/>
      <c r="M94" s="866"/>
      <c r="N94" s="866"/>
      <c r="O94" s="866"/>
      <c r="P94" s="866"/>
      <c r="Q94" s="866"/>
      <c r="R94" s="866"/>
      <c r="S94" s="866"/>
      <c r="T94" s="866"/>
      <c r="U94" s="866"/>
      <c r="V94" s="866"/>
      <c r="W94" s="866"/>
      <c r="X94" s="866"/>
      <c r="Y94" s="866"/>
      <c r="Z94" s="866"/>
      <c r="AA94" s="866"/>
      <c r="AB94" s="866"/>
      <c r="AC94" s="866"/>
      <c r="AD94" s="866"/>
      <c r="AE94" s="866"/>
      <c r="AF94" s="866"/>
      <c r="AG94" s="866"/>
      <c r="AH94" s="866"/>
      <c r="AI94" s="866"/>
      <c r="AJ94" s="866"/>
      <c r="AK94" s="866"/>
      <c r="AL94" s="866"/>
      <c r="AM94" s="866"/>
      <c r="AN94" s="866"/>
      <c r="AO94" s="866"/>
      <c r="AP94" s="866"/>
      <c r="AQ94" s="866"/>
      <c r="AR94" s="866"/>
      <c r="AS94" s="866"/>
      <c r="AT94" s="866"/>
      <c r="AU94" s="866"/>
      <c r="AV94" s="866"/>
      <c r="AW94" s="866"/>
      <c r="AX94" s="866"/>
      <c r="AY94" s="866"/>
      <c r="AZ94" s="866"/>
      <c r="BA94" s="866"/>
      <c r="BB94" s="866"/>
      <c r="BC94" s="866"/>
      <c r="BD94" s="866"/>
      <c r="BE94" s="866"/>
      <c r="BF94" s="866"/>
      <c r="BG94" s="866"/>
      <c r="BH94" s="866"/>
      <c r="BI94" s="866"/>
      <c r="BJ94" s="866"/>
      <c r="BK94" s="866"/>
      <c r="BL94" s="866"/>
      <c r="BM94" s="866"/>
      <c r="BN94" s="866"/>
      <c r="BO94" s="866"/>
      <c r="BP94" s="866"/>
      <c r="BQ94" s="866"/>
      <c r="BR94" s="866"/>
      <c r="BS94" s="866"/>
      <c r="BT94" s="866"/>
      <c r="BU94" s="866"/>
      <c r="BV94" s="866"/>
      <c r="BW94" s="1513"/>
      <c r="BX94" s="1513"/>
      <c r="BY94" s="1513"/>
      <c r="BZ94" s="1513"/>
      <c r="CA94" s="839"/>
      <c r="CB94" s="839"/>
      <c r="CC94" s="834"/>
    </row>
    <row r="95" spans="2:81" s="822" customFormat="1" ht="16.2" customHeight="1">
      <c r="B95" s="833"/>
      <c r="X95" s="798"/>
      <c r="Y95" s="798"/>
      <c r="Z95" s="866"/>
      <c r="AA95" s="866"/>
      <c r="AB95" s="866"/>
      <c r="AC95" s="866"/>
      <c r="AD95" s="866"/>
      <c r="AE95" s="866"/>
      <c r="AF95" s="866"/>
      <c r="AG95" s="866"/>
      <c r="AH95" s="866"/>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CC95" s="834"/>
    </row>
    <row r="96" spans="2:81" s="822" customFormat="1" ht="30" customHeight="1">
      <c r="B96" s="833"/>
      <c r="D96" s="837"/>
      <c r="E96" s="798"/>
      <c r="F96" s="798"/>
      <c r="G96" s="798"/>
      <c r="H96" s="798"/>
      <c r="I96" s="798"/>
      <c r="J96" s="798"/>
      <c r="K96" s="798"/>
      <c r="L96" s="798"/>
      <c r="M96" s="798"/>
      <c r="N96" s="798"/>
      <c r="O96" s="798"/>
      <c r="P96" s="798"/>
      <c r="Q96" s="798"/>
      <c r="R96" s="798"/>
      <c r="S96" s="798"/>
      <c r="T96" s="798"/>
      <c r="U96" s="798"/>
      <c r="V96" s="798"/>
      <c r="W96" s="798"/>
      <c r="X96" s="798"/>
      <c r="Y96" s="798"/>
      <c r="Z96" s="866"/>
      <c r="AA96" s="866"/>
      <c r="AB96" s="866"/>
      <c r="AC96" s="866"/>
      <c r="AD96" s="866"/>
      <c r="AE96" s="866"/>
      <c r="AF96" s="866"/>
      <c r="AG96" s="866"/>
      <c r="AH96" s="866"/>
      <c r="AI96" s="866"/>
      <c r="AJ96" s="866"/>
      <c r="AK96" s="866"/>
      <c r="AL96" s="866"/>
      <c r="AM96" s="866"/>
      <c r="AN96" s="866"/>
      <c r="AO96" s="866"/>
      <c r="AP96" s="866"/>
      <c r="AQ96" s="866"/>
      <c r="AR96" s="866"/>
      <c r="AS96" s="866"/>
      <c r="AT96" s="866"/>
      <c r="AU96" s="866"/>
      <c r="AV96" s="866"/>
      <c r="AW96" s="866"/>
      <c r="AX96" s="866"/>
      <c r="AY96" s="866"/>
      <c r="AZ96" s="866"/>
      <c r="BA96" s="866"/>
      <c r="BB96" s="866"/>
      <c r="BC96" s="866"/>
      <c r="BD96" s="866"/>
      <c r="BE96" s="866"/>
      <c r="BF96" s="866"/>
      <c r="BG96" s="866"/>
      <c r="BH96" s="866"/>
      <c r="BI96" s="866"/>
      <c r="BJ96" s="866"/>
      <c r="CC96" s="834"/>
    </row>
    <row r="97" spans="1:85" s="822" customFormat="1" ht="30" customHeight="1">
      <c r="B97" s="833"/>
      <c r="D97" s="808"/>
      <c r="E97" s="810"/>
      <c r="F97" s="810"/>
      <c r="G97" s="810"/>
      <c r="H97" s="810"/>
      <c r="I97" s="810"/>
      <c r="J97" s="810"/>
      <c r="K97" s="810"/>
      <c r="L97" s="810"/>
      <c r="M97" s="810"/>
      <c r="N97" s="810"/>
      <c r="O97" s="810"/>
      <c r="P97" s="810"/>
      <c r="Q97" s="810"/>
      <c r="R97" s="810"/>
      <c r="S97" s="810"/>
      <c r="T97" s="810"/>
      <c r="U97" s="810"/>
      <c r="V97" s="810"/>
      <c r="W97" s="810"/>
      <c r="X97" s="810"/>
      <c r="Y97" s="810"/>
      <c r="Z97" s="866"/>
      <c r="AA97" s="866"/>
      <c r="AB97" s="866"/>
      <c r="AC97" s="866"/>
      <c r="AD97" s="866"/>
      <c r="AE97" s="866"/>
      <c r="AF97" s="866"/>
      <c r="AG97" s="866"/>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CC97" s="834"/>
    </row>
    <row r="98" spans="1:85" s="822" customFormat="1" ht="30" customHeight="1">
      <c r="B98" s="833"/>
      <c r="D98" s="799"/>
      <c r="E98" s="798"/>
      <c r="H98" s="798"/>
      <c r="I98" s="798"/>
      <c r="J98" s="798"/>
      <c r="K98" s="798"/>
      <c r="L98" s="798"/>
      <c r="M98" s="798"/>
      <c r="N98" s="798"/>
      <c r="O98" s="798"/>
      <c r="P98" s="798"/>
      <c r="Q98" s="837"/>
      <c r="R98" s="798"/>
      <c r="S98" s="798"/>
      <c r="T98" s="798"/>
      <c r="U98" s="798"/>
      <c r="V98" s="798"/>
      <c r="W98" s="798"/>
      <c r="X98" s="798"/>
      <c r="Y98" s="798"/>
      <c r="AN98" s="866"/>
      <c r="AO98" s="866"/>
      <c r="AP98" s="866"/>
      <c r="AQ98" s="866"/>
      <c r="AR98" s="866"/>
      <c r="AS98" s="866"/>
      <c r="AT98" s="866"/>
      <c r="AU98" s="2755"/>
      <c r="AV98" s="2755"/>
      <c r="AW98" s="2755"/>
      <c r="AX98" s="2755"/>
      <c r="CC98" s="834"/>
    </row>
    <row r="99" spans="1:85" s="822" customFormat="1" ht="30" customHeight="1">
      <c r="B99" s="833"/>
      <c r="D99" s="811"/>
      <c r="E99" s="805"/>
      <c r="H99" s="805"/>
      <c r="I99" s="805"/>
      <c r="J99" s="805"/>
      <c r="K99" s="805"/>
      <c r="L99" s="805"/>
      <c r="M99" s="798"/>
      <c r="N99" s="805"/>
      <c r="O99" s="805"/>
      <c r="P99" s="805"/>
      <c r="Q99" s="892"/>
      <c r="R99" s="805"/>
      <c r="S99" s="798"/>
      <c r="T99" s="798"/>
      <c r="U99" s="811"/>
      <c r="V99" s="805"/>
      <c r="W99" s="812"/>
      <c r="X99" s="805"/>
      <c r="Y99" s="805"/>
      <c r="AK99" s="2733"/>
      <c r="AL99" s="2733"/>
      <c r="AN99" s="2700"/>
      <c r="AO99" s="2700"/>
      <c r="AP99" s="2700"/>
      <c r="AQ99" s="2700"/>
      <c r="AR99" s="2700"/>
      <c r="AS99" s="2700"/>
      <c r="AT99" s="2700"/>
      <c r="AU99" s="2700"/>
      <c r="AV99" s="2700"/>
      <c r="AW99" s="2700"/>
      <c r="AX99" s="2700"/>
      <c r="CC99" s="834"/>
    </row>
    <row r="100" spans="1:85" s="822" customFormat="1" ht="30" customHeight="1">
      <c r="B100" s="833"/>
      <c r="D100" s="807"/>
      <c r="E100" s="805"/>
      <c r="F100" s="193"/>
      <c r="G100" s="805"/>
      <c r="H100" s="805"/>
      <c r="I100" s="805"/>
      <c r="J100" s="805"/>
      <c r="K100" s="805"/>
      <c r="L100" s="805"/>
      <c r="M100" s="798"/>
      <c r="N100" s="805"/>
      <c r="O100" s="805"/>
      <c r="P100" s="805"/>
      <c r="Q100" s="798"/>
      <c r="R100" s="798"/>
      <c r="S100" s="798"/>
      <c r="T100" s="798"/>
      <c r="U100" s="805"/>
      <c r="V100" s="805"/>
      <c r="W100" s="193"/>
      <c r="X100" s="805"/>
      <c r="Y100" s="805"/>
      <c r="AK100" s="2733"/>
      <c r="AL100" s="2733"/>
      <c r="AN100" s="2700"/>
      <c r="AO100" s="2700"/>
      <c r="AP100" s="2700"/>
      <c r="AQ100" s="2700"/>
      <c r="AR100" s="2700"/>
      <c r="AS100" s="2700"/>
      <c r="AT100" s="2700"/>
      <c r="AU100" s="2700"/>
      <c r="AV100" s="2700"/>
      <c r="AW100" s="2700"/>
      <c r="AX100" s="2700"/>
      <c r="CC100" s="834"/>
    </row>
    <row r="101" spans="1:85" s="822" customFormat="1" ht="16.2" customHeight="1" thickBot="1">
      <c r="B101" s="896"/>
      <c r="C101" s="825"/>
      <c r="D101" s="825"/>
      <c r="E101" s="897"/>
      <c r="F101" s="825"/>
      <c r="G101" s="826"/>
      <c r="H101" s="826"/>
      <c r="I101" s="826"/>
      <c r="J101" s="825"/>
      <c r="K101" s="825"/>
      <c r="L101" s="825"/>
      <c r="M101" s="825"/>
      <c r="N101" s="825"/>
      <c r="O101" s="825"/>
      <c r="P101" s="825"/>
      <c r="Q101" s="825"/>
      <c r="R101" s="825"/>
      <c r="S101" s="825"/>
      <c r="T101" s="825"/>
      <c r="U101" s="825"/>
      <c r="V101" s="825"/>
      <c r="W101" s="825"/>
      <c r="X101" s="825"/>
      <c r="Y101" s="825"/>
      <c r="Z101" s="825"/>
      <c r="AA101" s="825"/>
      <c r="AB101" s="825"/>
      <c r="AC101" s="825"/>
      <c r="AD101" s="825"/>
      <c r="AE101" s="825"/>
      <c r="AF101" s="825"/>
      <c r="AG101" s="825"/>
      <c r="AH101" s="825"/>
      <c r="AI101" s="825"/>
      <c r="AJ101" s="825"/>
      <c r="AK101" s="825"/>
      <c r="AL101" s="825"/>
      <c r="AM101" s="825"/>
      <c r="AN101" s="825"/>
      <c r="AO101" s="825"/>
      <c r="AP101" s="825"/>
      <c r="AQ101" s="825"/>
      <c r="AR101" s="825"/>
      <c r="AS101" s="825"/>
      <c r="AT101" s="825"/>
      <c r="AU101" s="825"/>
      <c r="AV101" s="825"/>
      <c r="AW101" s="825"/>
      <c r="AX101" s="825"/>
      <c r="AY101" s="825"/>
      <c r="AZ101" s="825"/>
      <c r="BA101" s="825"/>
      <c r="BB101" s="825"/>
      <c r="BC101" s="825"/>
      <c r="BD101" s="825"/>
      <c r="BE101" s="825"/>
      <c r="BF101" s="825"/>
      <c r="BG101" s="825"/>
      <c r="BH101" s="825"/>
      <c r="BI101" s="825"/>
      <c r="BJ101" s="825"/>
      <c r="BK101" s="825"/>
      <c r="BL101" s="825"/>
      <c r="BM101" s="825"/>
      <c r="BN101" s="825"/>
      <c r="BO101" s="825"/>
      <c r="BP101" s="825"/>
      <c r="BQ101" s="825"/>
      <c r="BR101" s="825"/>
      <c r="BS101" s="825"/>
      <c r="BT101" s="825"/>
      <c r="BU101" s="825"/>
      <c r="BV101" s="825"/>
      <c r="BW101" s="825"/>
      <c r="BX101" s="825"/>
      <c r="BY101" s="825"/>
      <c r="BZ101" s="825"/>
      <c r="CA101" s="825"/>
      <c r="CB101" s="825"/>
      <c r="CC101" s="898"/>
      <c r="CD101" s="833"/>
      <c r="CE101" s="839"/>
      <c r="CF101" s="839"/>
      <c r="CG101" s="839"/>
    </row>
    <row r="102" spans="1:85" s="799" customFormat="1" ht="30" customHeight="1">
      <c r="B102" s="899"/>
      <c r="C102" s="899"/>
      <c r="D102" s="899"/>
      <c r="E102" s="899"/>
      <c r="F102" s="899"/>
      <c r="G102" s="899"/>
      <c r="H102" s="899"/>
      <c r="I102" s="899"/>
      <c r="J102" s="899"/>
      <c r="K102" s="899"/>
      <c r="L102" s="899"/>
      <c r="M102" s="899"/>
      <c r="N102" s="899"/>
      <c r="O102" s="899"/>
      <c r="P102" s="899"/>
      <c r="Q102" s="899"/>
      <c r="R102" s="899"/>
      <c r="S102" s="899"/>
      <c r="T102" s="899"/>
      <c r="U102" s="899"/>
      <c r="V102" s="899"/>
      <c r="W102" s="899"/>
      <c r="X102" s="899"/>
      <c r="Y102" s="899"/>
      <c r="Z102" s="899"/>
      <c r="AA102" s="899"/>
      <c r="AB102" s="899"/>
      <c r="AC102" s="899"/>
      <c r="AD102" s="899"/>
      <c r="AE102" s="899"/>
      <c r="AF102" s="899"/>
      <c r="AG102" s="899"/>
      <c r="AH102" s="899"/>
      <c r="AI102" s="899"/>
      <c r="AJ102" s="899"/>
      <c r="AK102" s="899"/>
      <c r="AL102" s="899"/>
      <c r="AM102" s="899"/>
      <c r="AN102" s="899"/>
      <c r="AO102" s="899"/>
      <c r="AP102" s="899"/>
      <c r="AQ102" s="899"/>
      <c r="AR102" s="899"/>
      <c r="AS102" s="899"/>
      <c r="AT102" s="899"/>
      <c r="AU102" s="899"/>
      <c r="AV102" s="899"/>
      <c r="AW102" s="899"/>
      <c r="AX102" s="899"/>
      <c r="AY102" s="899"/>
      <c r="AZ102" s="899"/>
      <c r="BA102" s="899"/>
      <c r="BB102" s="899"/>
      <c r="BC102" s="899"/>
      <c r="BD102" s="899"/>
      <c r="BE102" s="899"/>
      <c r="BF102" s="899"/>
      <c r="BG102" s="899"/>
      <c r="BH102" s="899"/>
      <c r="BI102" s="899"/>
      <c r="BJ102" s="899"/>
      <c r="BK102" s="899"/>
      <c r="BL102" s="899"/>
      <c r="BM102" s="899"/>
      <c r="BN102" s="899"/>
      <c r="BO102" s="899"/>
      <c r="BP102" s="899"/>
      <c r="BQ102" s="899"/>
      <c r="BR102" s="899"/>
      <c r="BS102" s="899"/>
      <c r="BT102" s="899"/>
      <c r="BU102" s="899"/>
      <c r="BV102" s="899"/>
      <c r="BW102" s="899"/>
      <c r="BX102" s="899"/>
      <c r="BY102" s="899"/>
      <c r="BZ102" s="899"/>
      <c r="CA102" s="899"/>
      <c r="CB102" s="899"/>
      <c r="CC102" s="899"/>
      <c r="CD102" s="800"/>
    </row>
    <row r="103" spans="1:85" ht="30" customHeight="1">
      <c r="A103" s="2651">
        <v>5</v>
      </c>
      <c r="B103" s="2651"/>
      <c r="C103" s="2651"/>
      <c r="D103" s="2651"/>
      <c r="E103" s="2651"/>
      <c r="F103" s="2651"/>
      <c r="G103" s="2651"/>
      <c r="H103" s="2651"/>
      <c r="I103" s="2651"/>
      <c r="J103" s="2651"/>
      <c r="K103" s="2651"/>
      <c r="L103" s="2651"/>
      <c r="M103" s="2651"/>
      <c r="N103" s="2651"/>
      <c r="O103" s="2651"/>
      <c r="P103" s="2651"/>
      <c r="Q103" s="2651"/>
      <c r="R103" s="2651"/>
      <c r="S103" s="2651"/>
      <c r="T103" s="2651"/>
      <c r="U103" s="2651"/>
      <c r="V103" s="2651"/>
      <c r="W103" s="2651"/>
      <c r="X103" s="2651"/>
      <c r="Y103" s="2651"/>
      <c r="Z103" s="2651"/>
      <c r="AA103" s="2651"/>
      <c r="AB103" s="2651"/>
      <c r="AC103" s="2651"/>
      <c r="AD103" s="2651"/>
      <c r="AE103" s="2651"/>
      <c r="AF103" s="2651"/>
      <c r="AG103" s="2651"/>
      <c r="AH103" s="2651"/>
      <c r="AI103" s="2651"/>
      <c r="AJ103" s="2651"/>
      <c r="AK103" s="2651"/>
      <c r="AL103" s="2651"/>
      <c r="AM103" s="2651"/>
      <c r="AN103" s="2651"/>
      <c r="AO103" s="2651"/>
      <c r="AP103" s="2651"/>
      <c r="AQ103" s="2651"/>
      <c r="AR103" s="2651"/>
      <c r="AS103" s="2651"/>
      <c r="AT103" s="2651"/>
      <c r="AU103" s="2651"/>
      <c r="AV103" s="2651"/>
      <c r="AW103" s="2651"/>
      <c r="AX103" s="2651"/>
      <c r="AY103" s="2651"/>
      <c r="AZ103" s="2651"/>
      <c r="BA103" s="2651"/>
      <c r="BB103" s="2651"/>
      <c r="BC103" s="2651"/>
      <c r="BD103" s="2651"/>
      <c r="BE103" s="2651"/>
      <c r="BF103" s="2651"/>
      <c r="BG103" s="2651"/>
      <c r="BH103" s="2651"/>
      <c r="BI103" s="2651"/>
      <c r="BJ103" s="2651"/>
      <c r="BK103" s="2651"/>
      <c r="BL103" s="2651"/>
      <c r="BM103" s="2651"/>
      <c r="BN103" s="2651"/>
      <c r="BO103" s="2651"/>
      <c r="BP103" s="2651"/>
      <c r="BQ103" s="2651"/>
      <c r="BR103" s="2651"/>
      <c r="BS103" s="2651"/>
      <c r="BT103" s="2651"/>
      <c r="BU103" s="2651"/>
      <c r="BV103" s="2651"/>
      <c r="BW103" s="2651"/>
      <c r="BX103" s="2651"/>
      <c r="BY103" s="2651"/>
      <c r="BZ103" s="2651"/>
      <c r="CA103" s="2651"/>
      <c r="CB103" s="2651"/>
      <c r="CC103" s="2651"/>
      <c r="CD103" s="2651"/>
    </row>
    <row r="104" spans="1:85" ht="30" customHeight="1">
      <c r="A104" s="2651"/>
      <c r="B104" s="2651"/>
      <c r="C104" s="2651"/>
      <c r="D104" s="2651"/>
      <c r="E104" s="2651"/>
      <c r="F104" s="2651"/>
      <c r="G104" s="2651"/>
      <c r="H104" s="2651"/>
      <c r="I104" s="2651"/>
      <c r="J104" s="2651"/>
      <c r="K104" s="2651"/>
      <c r="L104" s="2651"/>
      <c r="M104" s="2651"/>
      <c r="N104" s="2651"/>
      <c r="O104" s="2651"/>
      <c r="P104" s="2651"/>
      <c r="Q104" s="2651"/>
      <c r="R104" s="2651"/>
      <c r="S104" s="2651"/>
      <c r="T104" s="2651"/>
      <c r="U104" s="2651"/>
      <c r="V104" s="2651"/>
      <c r="W104" s="2651"/>
      <c r="X104" s="2651"/>
      <c r="Y104" s="2651"/>
      <c r="Z104" s="2651"/>
      <c r="AA104" s="2651"/>
      <c r="AB104" s="2651"/>
      <c r="AC104" s="2651"/>
      <c r="AD104" s="2651"/>
      <c r="AE104" s="2651"/>
      <c r="AF104" s="2651"/>
      <c r="AG104" s="2651"/>
      <c r="AH104" s="2651"/>
      <c r="AI104" s="2651"/>
      <c r="AJ104" s="2651"/>
      <c r="AK104" s="2651"/>
      <c r="AL104" s="2651"/>
      <c r="AM104" s="2651"/>
      <c r="AN104" s="2651"/>
      <c r="AO104" s="2651"/>
      <c r="AP104" s="2651"/>
      <c r="AQ104" s="2651"/>
      <c r="AR104" s="2651"/>
      <c r="AS104" s="2651"/>
      <c r="AT104" s="2651"/>
      <c r="AU104" s="2651"/>
      <c r="AV104" s="2651"/>
      <c r="AW104" s="2651"/>
      <c r="AX104" s="2651"/>
      <c r="AY104" s="2651"/>
      <c r="AZ104" s="2651"/>
      <c r="BA104" s="2651"/>
      <c r="BB104" s="2651"/>
      <c r="BC104" s="2651"/>
      <c r="BD104" s="2651"/>
      <c r="BE104" s="2651"/>
      <c r="BF104" s="2651"/>
      <c r="BG104" s="2651"/>
      <c r="BH104" s="2651"/>
      <c r="BI104" s="2651"/>
      <c r="BJ104" s="2651"/>
      <c r="BK104" s="2651"/>
      <c r="BL104" s="2651"/>
      <c r="BM104" s="2651"/>
      <c r="BN104" s="2651"/>
      <c r="BO104" s="2651"/>
      <c r="BP104" s="2651"/>
      <c r="BQ104" s="2651"/>
      <c r="BR104" s="2651"/>
      <c r="BS104" s="2651"/>
      <c r="BT104" s="2651"/>
      <c r="BU104" s="2651"/>
      <c r="BV104" s="2651"/>
      <c r="BW104" s="2651"/>
      <c r="BX104" s="2651"/>
      <c r="BY104" s="2651"/>
      <c r="BZ104" s="2651"/>
      <c r="CA104" s="2651"/>
      <c r="CB104" s="2651"/>
      <c r="CC104" s="2651"/>
      <c r="CD104" s="2651"/>
    </row>
  </sheetData>
  <mergeCells count="74">
    <mergeCell ref="F55:F57"/>
    <mergeCell ref="H55:J57"/>
    <mergeCell ref="L55:P57"/>
    <mergeCell ref="U55:W57"/>
    <mergeCell ref="Y55:AD57"/>
    <mergeCell ref="S55:S57"/>
    <mergeCell ref="BM45:BR46"/>
    <mergeCell ref="BM41:BR42"/>
    <mergeCell ref="AT45:AT46"/>
    <mergeCell ref="AT41:AT42"/>
    <mergeCell ref="AT37:AT38"/>
    <mergeCell ref="AX37:BC38"/>
    <mergeCell ref="AX41:BB42"/>
    <mergeCell ref="AX45:BB46"/>
    <mergeCell ref="AU45:AW46"/>
    <mergeCell ref="BJ45:BL46"/>
    <mergeCell ref="AT43:AW44"/>
    <mergeCell ref="C3:F5"/>
    <mergeCell ref="BL17:BZ18"/>
    <mergeCell ref="BJ17:BK18"/>
    <mergeCell ref="F26:H27"/>
    <mergeCell ref="K26:O26"/>
    <mergeCell ref="BW7:BZ7"/>
    <mergeCell ref="BL24:BZ25"/>
    <mergeCell ref="BJ13:BK14"/>
    <mergeCell ref="BJ24:BK25"/>
    <mergeCell ref="BP3:BQ3"/>
    <mergeCell ref="BY3:BZ3"/>
    <mergeCell ref="CA80:CB81"/>
    <mergeCell ref="K32:O32"/>
    <mergeCell ref="F35:H36"/>
    <mergeCell ref="K35:O35"/>
    <mergeCell ref="BY41:CC41"/>
    <mergeCell ref="K44:O44"/>
    <mergeCell ref="AT39:AW40"/>
    <mergeCell ref="AT35:AW36"/>
    <mergeCell ref="BI37:BI38"/>
    <mergeCell ref="BI41:BI42"/>
    <mergeCell ref="AU37:AW38"/>
    <mergeCell ref="AU41:AW42"/>
    <mergeCell ref="BJ37:BL38"/>
    <mergeCell ref="BJ41:BL42"/>
    <mergeCell ref="BI45:BI46"/>
    <mergeCell ref="BM37:BR38"/>
    <mergeCell ref="A103:CD104"/>
    <mergeCell ref="BB87:BG87"/>
    <mergeCell ref="D88:BG92"/>
    <mergeCell ref="BR89:BZ90"/>
    <mergeCell ref="CA89:CB90"/>
    <mergeCell ref="BJ90:BM90"/>
    <mergeCell ref="AU98:AX98"/>
    <mergeCell ref="AN99:AX100"/>
    <mergeCell ref="AK99:AL100"/>
    <mergeCell ref="CA3:CB3"/>
    <mergeCell ref="BV83:BZ83"/>
    <mergeCell ref="CA2:CB2"/>
    <mergeCell ref="BO84:BP85"/>
    <mergeCell ref="BR84:BZ85"/>
    <mergeCell ref="CA84:CB85"/>
    <mergeCell ref="BW59:CB59"/>
    <mergeCell ref="BW64:CB64"/>
    <mergeCell ref="BL13:BZ14"/>
    <mergeCell ref="BW49:BZ49"/>
    <mergeCell ref="BK3:BL3"/>
    <mergeCell ref="BJ28:BK29"/>
    <mergeCell ref="BL28:BZ29"/>
    <mergeCell ref="BV78:BZ79"/>
    <mergeCell ref="BO80:BP81"/>
    <mergeCell ref="BR80:BZ81"/>
    <mergeCell ref="BM2:BN2"/>
    <mergeCell ref="BM3:BN3"/>
    <mergeCell ref="BR3:BS3"/>
    <mergeCell ref="BT3:BU3"/>
    <mergeCell ref="BV3:BW3"/>
  </mergeCells>
  <printOptions horizontalCentered="1"/>
  <pageMargins left="0.23622047244094491" right="0.23622047244094491" top="0.51181102362204722" bottom="0.51181102362204722" header="0" footer="0"/>
  <pageSetup paperSize="9" scale="2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C000"/>
    <pageSetUpPr fitToPage="1"/>
  </sheetPr>
  <dimension ref="A1:CO93"/>
  <sheetViews>
    <sheetView showGridLines="0" view="pageBreakPreview" topLeftCell="A49" zoomScale="40" zoomScaleNormal="55" zoomScaleSheetLayoutView="40" workbookViewId="0">
      <selection activeCell="AY10" sqref="AY10:BA11"/>
    </sheetView>
  </sheetViews>
  <sheetFormatPr defaultColWidth="2.109375" defaultRowHeight="32.25" customHeight="1"/>
  <cols>
    <col min="1" max="2" width="3.6640625" style="798" customWidth="1"/>
    <col min="3" max="3" width="11.6640625" style="798" customWidth="1"/>
    <col min="4" max="5" width="3.6640625" style="798" customWidth="1"/>
    <col min="6" max="46" width="3.5546875" style="798" customWidth="1"/>
    <col min="47" max="47" width="4.33203125" style="798" customWidth="1"/>
    <col min="48" max="82" width="3.5546875" style="798" customWidth="1"/>
    <col min="83" max="83" width="2.6640625" style="798" customWidth="1"/>
    <col min="84" max="88" width="2.109375" style="798"/>
    <col min="89" max="89" width="2.109375" style="798" customWidth="1"/>
    <col min="90" max="90" width="2.109375" style="798"/>
    <col min="91" max="91" width="21.88671875" style="798" customWidth="1"/>
    <col min="92" max="249" width="2.109375" style="798"/>
    <col min="250" max="250" width="3.5546875" style="798" customWidth="1"/>
    <col min="251" max="251" width="8.5546875" style="798" bestFit="1" customWidth="1"/>
    <col min="252" max="252" width="3.5546875" style="798" customWidth="1"/>
    <col min="253" max="256" width="1.33203125" style="798" customWidth="1"/>
    <col min="257" max="338" width="3.5546875" style="798" customWidth="1"/>
    <col min="339" max="505" width="2.109375" style="798"/>
    <col min="506" max="506" width="3.5546875" style="798" customWidth="1"/>
    <col min="507" max="507" width="8.5546875" style="798" bestFit="1" customWidth="1"/>
    <col min="508" max="508" width="3.5546875" style="798" customWidth="1"/>
    <col min="509" max="512" width="1.33203125" style="798" customWidth="1"/>
    <col min="513" max="594" width="3.5546875" style="798" customWidth="1"/>
    <col min="595" max="761" width="2.109375" style="798"/>
    <col min="762" max="762" width="3.5546875" style="798" customWidth="1"/>
    <col min="763" max="763" width="8.5546875" style="798" bestFit="1" customWidth="1"/>
    <col min="764" max="764" width="3.5546875" style="798" customWidth="1"/>
    <col min="765" max="768" width="1.33203125" style="798" customWidth="1"/>
    <col min="769" max="850" width="3.5546875" style="798" customWidth="1"/>
    <col min="851" max="1017" width="2.109375" style="798"/>
    <col min="1018" max="1018" width="3.5546875" style="798" customWidth="1"/>
    <col min="1019" max="1019" width="8.5546875" style="798" bestFit="1" customWidth="1"/>
    <col min="1020" max="1020" width="3.5546875" style="798" customWidth="1"/>
    <col min="1021" max="1024" width="1.33203125" style="798" customWidth="1"/>
    <col min="1025" max="1106" width="3.5546875" style="798" customWidth="1"/>
    <col min="1107" max="1273" width="2.109375" style="798"/>
    <col min="1274" max="1274" width="3.5546875" style="798" customWidth="1"/>
    <col min="1275" max="1275" width="8.5546875" style="798" bestFit="1" customWidth="1"/>
    <col min="1276" max="1276" width="3.5546875" style="798" customWidth="1"/>
    <col min="1277" max="1280" width="1.33203125" style="798" customWidth="1"/>
    <col min="1281" max="1362" width="3.5546875" style="798" customWidth="1"/>
    <col min="1363" max="1529" width="2.109375" style="798"/>
    <col min="1530" max="1530" width="3.5546875" style="798" customWidth="1"/>
    <col min="1531" max="1531" width="8.5546875" style="798" bestFit="1" customWidth="1"/>
    <col min="1532" max="1532" width="3.5546875" style="798" customWidth="1"/>
    <col min="1533" max="1536" width="1.33203125" style="798" customWidth="1"/>
    <col min="1537" max="1618" width="3.5546875" style="798" customWidth="1"/>
    <col min="1619" max="1785" width="2.109375" style="798"/>
    <col min="1786" max="1786" width="3.5546875" style="798" customWidth="1"/>
    <col min="1787" max="1787" width="8.5546875" style="798" bestFit="1" customWidth="1"/>
    <col min="1788" max="1788" width="3.5546875" style="798" customWidth="1"/>
    <col min="1789" max="1792" width="1.33203125" style="798" customWidth="1"/>
    <col min="1793" max="1874" width="3.5546875" style="798" customWidth="1"/>
    <col min="1875" max="2041" width="2.109375" style="798"/>
    <col min="2042" max="2042" width="3.5546875" style="798" customWidth="1"/>
    <col min="2043" max="2043" width="8.5546875" style="798" bestFit="1" customWidth="1"/>
    <col min="2044" max="2044" width="3.5546875" style="798" customWidth="1"/>
    <col min="2045" max="2048" width="1.33203125" style="798" customWidth="1"/>
    <col min="2049" max="2130" width="3.5546875" style="798" customWidth="1"/>
    <col min="2131" max="2297" width="2.109375" style="798"/>
    <col min="2298" max="2298" width="3.5546875" style="798" customWidth="1"/>
    <col min="2299" max="2299" width="8.5546875" style="798" bestFit="1" customWidth="1"/>
    <col min="2300" max="2300" width="3.5546875" style="798" customWidth="1"/>
    <col min="2301" max="2304" width="1.33203125" style="798" customWidth="1"/>
    <col min="2305" max="2386" width="3.5546875" style="798" customWidth="1"/>
    <col min="2387" max="2553" width="2.109375" style="798"/>
    <col min="2554" max="2554" width="3.5546875" style="798" customWidth="1"/>
    <col min="2555" max="2555" width="8.5546875" style="798" bestFit="1" customWidth="1"/>
    <col min="2556" max="2556" width="3.5546875" style="798" customWidth="1"/>
    <col min="2557" max="2560" width="1.33203125" style="798" customWidth="1"/>
    <col min="2561" max="2642" width="3.5546875" style="798" customWidth="1"/>
    <col min="2643" max="2809" width="2.109375" style="798"/>
    <col min="2810" max="2810" width="3.5546875" style="798" customWidth="1"/>
    <col min="2811" max="2811" width="8.5546875" style="798" bestFit="1" customWidth="1"/>
    <col min="2812" max="2812" width="3.5546875" style="798" customWidth="1"/>
    <col min="2813" max="2816" width="1.33203125" style="798" customWidth="1"/>
    <col min="2817" max="2898" width="3.5546875" style="798" customWidth="1"/>
    <col min="2899" max="3065" width="2.109375" style="798"/>
    <col min="3066" max="3066" width="3.5546875" style="798" customWidth="1"/>
    <col min="3067" max="3067" width="8.5546875" style="798" bestFit="1" customWidth="1"/>
    <col min="3068" max="3068" width="3.5546875" style="798" customWidth="1"/>
    <col min="3069" max="3072" width="1.33203125" style="798" customWidth="1"/>
    <col min="3073" max="3154" width="3.5546875" style="798" customWidth="1"/>
    <col min="3155" max="3321" width="2.109375" style="798"/>
    <col min="3322" max="3322" width="3.5546875" style="798" customWidth="1"/>
    <col min="3323" max="3323" width="8.5546875" style="798" bestFit="1" customWidth="1"/>
    <col min="3324" max="3324" width="3.5546875" style="798" customWidth="1"/>
    <col min="3325" max="3328" width="1.33203125" style="798" customWidth="1"/>
    <col min="3329" max="3410" width="3.5546875" style="798" customWidth="1"/>
    <col min="3411" max="3577" width="2.109375" style="798"/>
    <col min="3578" max="3578" width="3.5546875" style="798" customWidth="1"/>
    <col min="3579" max="3579" width="8.5546875" style="798" bestFit="1" customWidth="1"/>
    <col min="3580" max="3580" width="3.5546875" style="798" customWidth="1"/>
    <col min="3581" max="3584" width="1.33203125" style="798" customWidth="1"/>
    <col min="3585" max="3666" width="3.5546875" style="798" customWidth="1"/>
    <col min="3667" max="3833" width="2.109375" style="798"/>
    <col min="3834" max="3834" width="3.5546875" style="798" customWidth="1"/>
    <col min="3835" max="3835" width="8.5546875" style="798" bestFit="1" customWidth="1"/>
    <col min="3836" max="3836" width="3.5546875" style="798" customWidth="1"/>
    <col min="3837" max="3840" width="1.33203125" style="798" customWidth="1"/>
    <col min="3841" max="3922" width="3.5546875" style="798" customWidth="1"/>
    <col min="3923" max="4089" width="2.109375" style="798"/>
    <col min="4090" max="4090" width="3.5546875" style="798" customWidth="1"/>
    <col min="4091" max="4091" width="8.5546875" style="798" bestFit="1" customWidth="1"/>
    <col min="4092" max="4092" width="3.5546875" style="798" customWidth="1"/>
    <col min="4093" max="4096" width="1.33203125" style="798" customWidth="1"/>
    <col min="4097" max="4178" width="3.5546875" style="798" customWidth="1"/>
    <col min="4179" max="4345" width="2.109375" style="798"/>
    <col min="4346" max="4346" width="3.5546875" style="798" customWidth="1"/>
    <col min="4347" max="4347" width="8.5546875" style="798" bestFit="1" customWidth="1"/>
    <col min="4348" max="4348" width="3.5546875" style="798" customWidth="1"/>
    <col min="4349" max="4352" width="1.33203125" style="798" customWidth="1"/>
    <col min="4353" max="4434" width="3.5546875" style="798" customWidth="1"/>
    <col min="4435" max="4601" width="2.109375" style="798"/>
    <col min="4602" max="4602" width="3.5546875" style="798" customWidth="1"/>
    <col min="4603" max="4603" width="8.5546875" style="798" bestFit="1" customWidth="1"/>
    <col min="4604" max="4604" width="3.5546875" style="798" customWidth="1"/>
    <col min="4605" max="4608" width="1.33203125" style="798" customWidth="1"/>
    <col min="4609" max="4690" width="3.5546875" style="798" customWidth="1"/>
    <col min="4691" max="4857" width="2.109375" style="798"/>
    <col min="4858" max="4858" width="3.5546875" style="798" customWidth="1"/>
    <col min="4859" max="4859" width="8.5546875" style="798" bestFit="1" customWidth="1"/>
    <col min="4860" max="4860" width="3.5546875" style="798" customWidth="1"/>
    <col min="4861" max="4864" width="1.33203125" style="798" customWidth="1"/>
    <col min="4865" max="4946" width="3.5546875" style="798" customWidth="1"/>
    <col min="4947" max="5113" width="2.109375" style="798"/>
    <col min="5114" max="5114" width="3.5546875" style="798" customWidth="1"/>
    <col min="5115" max="5115" width="8.5546875" style="798" bestFit="1" customWidth="1"/>
    <col min="5116" max="5116" width="3.5546875" style="798" customWidth="1"/>
    <col min="5117" max="5120" width="1.33203125" style="798" customWidth="1"/>
    <col min="5121" max="5202" width="3.5546875" style="798" customWidth="1"/>
    <col min="5203" max="5369" width="2.109375" style="798"/>
    <col min="5370" max="5370" width="3.5546875" style="798" customWidth="1"/>
    <col min="5371" max="5371" width="8.5546875" style="798" bestFit="1" customWidth="1"/>
    <col min="5372" max="5372" width="3.5546875" style="798" customWidth="1"/>
    <col min="5373" max="5376" width="1.33203125" style="798" customWidth="1"/>
    <col min="5377" max="5458" width="3.5546875" style="798" customWidth="1"/>
    <col min="5459" max="5625" width="2.109375" style="798"/>
    <col min="5626" max="5626" width="3.5546875" style="798" customWidth="1"/>
    <col min="5627" max="5627" width="8.5546875" style="798" bestFit="1" customWidth="1"/>
    <col min="5628" max="5628" width="3.5546875" style="798" customWidth="1"/>
    <col min="5629" max="5632" width="1.33203125" style="798" customWidth="1"/>
    <col min="5633" max="5714" width="3.5546875" style="798" customWidth="1"/>
    <col min="5715" max="5881" width="2.109375" style="798"/>
    <col min="5882" max="5882" width="3.5546875" style="798" customWidth="1"/>
    <col min="5883" max="5883" width="8.5546875" style="798" bestFit="1" customWidth="1"/>
    <col min="5884" max="5884" width="3.5546875" style="798" customWidth="1"/>
    <col min="5885" max="5888" width="1.33203125" style="798" customWidth="1"/>
    <col min="5889" max="5970" width="3.5546875" style="798" customWidth="1"/>
    <col min="5971" max="6137" width="2.109375" style="798"/>
    <col min="6138" max="6138" width="3.5546875" style="798" customWidth="1"/>
    <col min="6139" max="6139" width="8.5546875" style="798" bestFit="1" customWidth="1"/>
    <col min="6140" max="6140" width="3.5546875" style="798" customWidth="1"/>
    <col min="6141" max="6144" width="1.33203125" style="798" customWidth="1"/>
    <col min="6145" max="6226" width="3.5546875" style="798" customWidth="1"/>
    <col min="6227" max="6393" width="2.109375" style="798"/>
    <col min="6394" max="6394" width="3.5546875" style="798" customWidth="1"/>
    <col min="6395" max="6395" width="8.5546875" style="798" bestFit="1" customWidth="1"/>
    <col min="6396" max="6396" width="3.5546875" style="798" customWidth="1"/>
    <col min="6397" max="6400" width="1.33203125" style="798" customWidth="1"/>
    <col min="6401" max="6482" width="3.5546875" style="798" customWidth="1"/>
    <col min="6483" max="6649" width="2.109375" style="798"/>
    <col min="6650" max="6650" width="3.5546875" style="798" customWidth="1"/>
    <col min="6651" max="6651" width="8.5546875" style="798" bestFit="1" customWidth="1"/>
    <col min="6652" max="6652" width="3.5546875" style="798" customWidth="1"/>
    <col min="6653" max="6656" width="1.33203125" style="798" customWidth="1"/>
    <col min="6657" max="6738" width="3.5546875" style="798" customWidth="1"/>
    <col min="6739" max="6905" width="2.109375" style="798"/>
    <col min="6906" max="6906" width="3.5546875" style="798" customWidth="1"/>
    <col min="6907" max="6907" width="8.5546875" style="798" bestFit="1" customWidth="1"/>
    <col min="6908" max="6908" width="3.5546875" style="798" customWidth="1"/>
    <col min="6909" max="6912" width="1.33203125" style="798" customWidth="1"/>
    <col min="6913" max="6994" width="3.5546875" style="798" customWidth="1"/>
    <col min="6995" max="7161" width="2.109375" style="798"/>
    <col min="7162" max="7162" width="3.5546875" style="798" customWidth="1"/>
    <col min="7163" max="7163" width="8.5546875" style="798" bestFit="1" customWidth="1"/>
    <col min="7164" max="7164" width="3.5546875" style="798" customWidth="1"/>
    <col min="7165" max="7168" width="1.33203125" style="798" customWidth="1"/>
    <col min="7169" max="7250" width="3.5546875" style="798" customWidth="1"/>
    <col min="7251" max="7417" width="2.109375" style="798"/>
    <col min="7418" max="7418" width="3.5546875" style="798" customWidth="1"/>
    <col min="7419" max="7419" width="8.5546875" style="798" bestFit="1" customWidth="1"/>
    <col min="7420" max="7420" width="3.5546875" style="798" customWidth="1"/>
    <col min="7421" max="7424" width="1.33203125" style="798" customWidth="1"/>
    <col min="7425" max="7506" width="3.5546875" style="798" customWidth="1"/>
    <col min="7507" max="7673" width="2.109375" style="798"/>
    <col min="7674" max="7674" width="3.5546875" style="798" customWidth="1"/>
    <col min="7675" max="7675" width="8.5546875" style="798" bestFit="1" customWidth="1"/>
    <col min="7676" max="7676" width="3.5546875" style="798" customWidth="1"/>
    <col min="7677" max="7680" width="1.33203125" style="798" customWidth="1"/>
    <col min="7681" max="7762" width="3.5546875" style="798" customWidth="1"/>
    <col min="7763" max="7929" width="2.109375" style="798"/>
    <col min="7930" max="7930" width="3.5546875" style="798" customWidth="1"/>
    <col min="7931" max="7931" width="8.5546875" style="798" bestFit="1" customWidth="1"/>
    <col min="7932" max="7932" width="3.5546875" style="798" customWidth="1"/>
    <col min="7933" max="7936" width="1.33203125" style="798" customWidth="1"/>
    <col min="7937" max="8018" width="3.5546875" style="798" customWidth="1"/>
    <col min="8019" max="8185" width="2.109375" style="798"/>
    <col min="8186" max="8186" width="3.5546875" style="798" customWidth="1"/>
    <col min="8187" max="8187" width="8.5546875" style="798" bestFit="1" customWidth="1"/>
    <col min="8188" max="8188" width="3.5546875" style="798" customWidth="1"/>
    <col min="8189" max="8192" width="1.33203125" style="798" customWidth="1"/>
    <col min="8193" max="8274" width="3.5546875" style="798" customWidth="1"/>
    <col min="8275" max="8441" width="2.109375" style="798"/>
    <col min="8442" max="8442" width="3.5546875" style="798" customWidth="1"/>
    <col min="8443" max="8443" width="8.5546875" style="798" bestFit="1" customWidth="1"/>
    <col min="8444" max="8444" width="3.5546875" style="798" customWidth="1"/>
    <col min="8445" max="8448" width="1.33203125" style="798" customWidth="1"/>
    <col min="8449" max="8530" width="3.5546875" style="798" customWidth="1"/>
    <col min="8531" max="8697" width="2.109375" style="798"/>
    <col min="8698" max="8698" width="3.5546875" style="798" customWidth="1"/>
    <col min="8699" max="8699" width="8.5546875" style="798" bestFit="1" customWidth="1"/>
    <col min="8700" max="8700" width="3.5546875" style="798" customWidth="1"/>
    <col min="8701" max="8704" width="1.33203125" style="798" customWidth="1"/>
    <col min="8705" max="8786" width="3.5546875" style="798" customWidth="1"/>
    <col min="8787" max="8953" width="2.109375" style="798"/>
    <col min="8954" max="8954" width="3.5546875" style="798" customWidth="1"/>
    <col min="8955" max="8955" width="8.5546875" style="798" bestFit="1" customWidth="1"/>
    <col min="8956" max="8956" width="3.5546875" style="798" customWidth="1"/>
    <col min="8957" max="8960" width="1.33203125" style="798" customWidth="1"/>
    <col min="8961" max="9042" width="3.5546875" style="798" customWidth="1"/>
    <col min="9043" max="9209" width="2.109375" style="798"/>
    <col min="9210" max="9210" width="3.5546875" style="798" customWidth="1"/>
    <col min="9211" max="9211" width="8.5546875" style="798" bestFit="1" customWidth="1"/>
    <col min="9212" max="9212" width="3.5546875" style="798" customWidth="1"/>
    <col min="9213" max="9216" width="1.33203125" style="798" customWidth="1"/>
    <col min="9217" max="9298" width="3.5546875" style="798" customWidth="1"/>
    <col min="9299" max="9465" width="2.109375" style="798"/>
    <col min="9466" max="9466" width="3.5546875" style="798" customWidth="1"/>
    <col min="9467" max="9467" width="8.5546875" style="798" bestFit="1" customWidth="1"/>
    <col min="9468" max="9468" width="3.5546875" style="798" customWidth="1"/>
    <col min="9469" max="9472" width="1.33203125" style="798" customWidth="1"/>
    <col min="9473" max="9554" width="3.5546875" style="798" customWidth="1"/>
    <col min="9555" max="9721" width="2.109375" style="798"/>
    <col min="9722" max="9722" width="3.5546875" style="798" customWidth="1"/>
    <col min="9723" max="9723" width="8.5546875" style="798" bestFit="1" customWidth="1"/>
    <col min="9724" max="9724" width="3.5546875" style="798" customWidth="1"/>
    <col min="9725" max="9728" width="1.33203125" style="798" customWidth="1"/>
    <col min="9729" max="9810" width="3.5546875" style="798" customWidth="1"/>
    <col min="9811" max="9977" width="2.109375" style="798"/>
    <col min="9978" max="9978" width="3.5546875" style="798" customWidth="1"/>
    <col min="9979" max="9979" width="8.5546875" style="798" bestFit="1" customWidth="1"/>
    <col min="9980" max="9980" width="3.5546875" style="798" customWidth="1"/>
    <col min="9981" max="9984" width="1.33203125" style="798" customWidth="1"/>
    <col min="9985" max="10066" width="3.5546875" style="798" customWidth="1"/>
    <col min="10067" max="10233" width="2.109375" style="798"/>
    <col min="10234" max="10234" width="3.5546875" style="798" customWidth="1"/>
    <col min="10235" max="10235" width="8.5546875" style="798" bestFit="1" customWidth="1"/>
    <col min="10236" max="10236" width="3.5546875" style="798" customWidth="1"/>
    <col min="10237" max="10240" width="1.33203125" style="798" customWidth="1"/>
    <col min="10241" max="10322" width="3.5546875" style="798" customWidth="1"/>
    <col min="10323" max="10489" width="2.109375" style="798"/>
    <col min="10490" max="10490" width="3.5546875" style="798" customWidth="1"/>
    <col min="10491" max="10491" width="8.5546875" style="798" bestFit="1" customWidth="1"/>
    <col min="10492" max="10492" width="3.5546875" style="798" customWidth="1"/>
    <col min="10493" max="10496" width="1.33203125" style="798" customWidth="1"/>
    <col min="10497" max="10578" width="3.5546875" style="798" customWidth="1"/>
    <col min="10579" max="10745" width="2.109375" style="798"/>
    <col min="10746" max="10746" width="3.5546875" style="798" customWidth="1"/>
    <col min="10747" max="10747" width="8.5546875" style="798" bestFit="1" customWidth="1"/>
    <col min="10748" max="10748" width="3.5546875" style="798" customWidth="1"/>
    <col min="10749" max="10752" width="1.33203125" style="798" customWidth="1"/>
    <col min="10753" max="10834" width="3.5546875" style="798" customWidth="1"/>
    <col min="10835" max="11001" width="2.109375" style="798"/>
    <col min="11002" max="11002" width="3.5546875" style="798" customWidth="1"/>
    <col min="11003" max="11003" width="8.5546875" style="798" bestFit="1" customWidth="1"/>
    <col min="11004" max="11004" width="3.5546875" style="798" customWidth="1"/>
    <col min="11005" max="11008" width="1.33203125" style="798" customWidth="1"/>
    <col min="11009" max="11090" width="3.5546875" style="798" customWidth="1"/>
    <col min="11091" max="11257" width="2.109375" style="798"/>
    <col min="11258" max="11258" width="3.5546875" style="798" customWidth="1"/>
    <col min="11259" max="11259" width="8.5546875" style="798" bestFit="1" customWidth="1"/>
    <col min="11260" max="11260" width="3.5546875" style="798" customWidth="1"/>
    <col min="11261" max="11264" width="1.33203125" style="798" customWidth="1"/>
    <col min="11265" max="11346" width="3.5546875" style="798" customWidth="1"/>
    <col min="11347" max="11513" width="2.109375" style="798"/>
    <col min="11514" max="11514" width="3.5546875" style="798" customWidth="1"/>
    <col min="11515" max="11515" width="8.5546875" style="798" bestFit="1" customWidth="1"/>
    <col min="11516" max="11516" width="3.5546875" style="798" customWidth="1"/>
    <col min="11517" max="11520" width="1.33203125" style="798" customWidth="1"/>
    <col min="11521" max="11602" width="3.5546875" style="798" customWidth="1"/>
    <col min="11603" max="11769" width="2.109375" style="798"/>
    <col min="11770" max="11770" width="3.5546875" style="798" customWidth="1"/>
    <col min="11771" max="11771" width="8.5546875" style="798" bestFit="1" customWidth="1"/>
    <col min="11772" max="11772" width="3.5546875" style="798" customWidth="1"/>
    <col min="11773" max="11776" width="1.33203125" style="798" customWidth="1"/>
    <col min="11777" max="11858" width="3.5546875" style="798" customWidth="1"/>
    <col min="11859" max="12025" width="2.109375" style="798"/>
    <col min="12026" max="12026" width="3.5546875" style="798" customWidth="1"/>
    <col min="12027" max="12027" width="8.5546875" style="798" bestFit="1" customWidth="1"/>
    <col min="12028" max="12028" width="3.5546875" style="798" customWidth="1"/>
    <col min="12029" max="12032" width="1.33203125" style="798" customWidth="1"/>
    <col min="12033" max="12114" width="3.5546875" style="798" customWidth="1"/>
    <col min="12115" max="12281" width="2.109375" style="798"/>
    <col min="12282" max="12282" width="3.5546875" style="798" customWidth="1"/>
    <col min="12283" max="12283" width="8.5546875" style="798" bestFit="1" customWidth="1"/>
    <col min="12284" max="12284" width="3.5546875" style="798" customWidth="1"/>
    <col min="12285" max="12288" width="1.33203125" style="798" customWidth="1"/>
    <col min="12289" max="12370" width="3.5546875" style="798" customWidth="1"/>
    <col min="12371" max="12537" width="2.109375" style="798"/>
    <col min="12538" max="12538" width="3.5546875" style="798" customWidth="1"/>
    <col min="12539" max="12539" width="8.5546875" style="798" bestFit="1" customWidth="1"/>
    <col min="12540" max="12540" width="3.5546875" style="798" customWidth="1"/>
    <col min="12541" max="12544" width="1.33203125" style="798" customWidth="1"/>
    <col min="12545" max="12626" width="3.5546875" style="798" customWidth="1"/>
    <col min="12627" max="12793" width="2.109375" style="798"/>
    <col min="12794" max="12794" width="3.5546875" style="798" customWidth="1"/>
    <col min="12795" max="12795" width="8.5546875" style="798" bestFit="1" customWidth="1"/>
    <col min="12796" max="12796" width="3.5546875" style="798" customWidth="1"/>
    <col min="12797" max="12800" width="1.33203125" style="798" customWidth="1"/>
    <col min="12801" max="12882" width="3.5546875" style="798" customWidth="1"/>
    <col min="12883" max="13049" width="2.109375" style="798"/>
    <col min="13050" max="13050" width="3.5546875" style="798" customWidth="1"/>
    <col min="13051" max="13051" width="8.5546875" style="798" bestFit="1" customWidth="1"/>
    <col min="13052" max="13052" width="3.5546875" style="798" customWidth="1"/>
    <col min="13053" max="13056" width="1.33203125" style="798" customWidth="1"/>
    <col min="13057" max="13138" width="3.5546875" style="798" customWidth="1"/>
    <col min="13139" max="13305" width="2.109375" style="798"/>
    <col min="13306" max="13306" width="3.5546875" style="798" customWidth="1"/>
    <col min="13307" max="13307" width="8.5546875" style="798" bestFit="1" customWidth="1"/>
    <col min="13308" max="13308" width="3.5546875" style="798" customWidth="1"/>
    <col min="13309" max="13312" width="1.33203125" style="798" customWidth="1"/>
    <col min="13313" max="13394" width="3.5546875" style="798" customWidth="1"/>
    <col min="13395" max="13561" width="2.109375" style="798"/>
    <col min="13562" max="13562" width="3.5546875" style="798" customWidth="1"/>
    <col min="13563" max="13563" width="8.5546875" style="798" bestFit="1" customWidth="1"/>
    <col min="13564" max="13564" width="3.5546875" style="798" customWidth="1"/>
    <col min="13565" max="13568" width="1.33203125" style="798" customWidth="1"/>
    <col min="13569" max="13650" width="3.5546875" style="798" customWidth="1"/>
    <col min="13651" max="13817" width="2.109375" style="798"/>
    <col min="13818" max="13818" width="3.5546875" style="798" customWidth="1"/>
    <col min="13819" max="13819" width="8.5546875" style="798" bestFit="1" customWidth="1"/>
    <col min="13820" max="13820" width="3.5546875" style="798" customWidth="1"/>
    <col min="13821" max="13824" width="1.33203125" style="798" customWidth="1"/>
    <col min="13825" max="13906" width="3.5546875" style="798" customWidth="1"/>
    <col min="13907" max="14073" width="2.109375" style="798"/>
    <col min="14074" max="14074" width="3.5546875" style="798" customWidth="1"/>
    <col min="14075" max="14075" width="8.5546875" style="798" bestFit="1" customWidth="1"/>
    <col min="14076" max="14076" width="3.5546875" style="798" customWidth="1"/>
    <col min="14077" max="14080" width="1.33203125" style="798" customWidth="1"/>
    <col min="14081" max="14162" width="3.5546875" style="798" customWidth="1"/>
    <col min="14163" max="14329" width="2.109375" style="798"/>
    <col min="14330" max="14330" width="3.5546875" style="798" customWidth="1"/>
    <col min="14331" max="14331" width="8.5546875" style="798" bestFit="1" customWidth="1"/>
    <col min="14332" max="14332" width="3.5546875" style="798" customWidth="1"/>
    <col min="14333" max="14336" width="1.33203125" style="798" customWidth="1"/>
    <col min="14337" max="14418" width="3.5546875" style="798" customWidth="1"/>
    <col min="14419" max="14585" width="2.109375" style="798"/>
    <col min="14586" max="14586" width="3.5546875" style="798" customWidth="1"/>
    <col min="14587" max="14587" width="8.5546875" style="798" bestFit="1" customWidth="1"/>
    <col min="14588" max="14588" width="3.5546875" style="798" customWidth="1"/>
    <col min="14589" max="14592" width="1.33203125" style="798" customWidth="1"/>
    <col min="14593" max="14674" width="3.5546875" style="798" customWidth="1"/>
    <col min="14675" max="14841" width="2.109375" style="798"/>
    <col min="14842" max="14842" width="3.5546875" style="798" customWidth="1"/>
    <col min="14843" max="14843" width="8.5546875" style="798" bestFit="1" customWidth="1"/>
    <col min="14844" max="14844" width="3.5546875" style="798" customWidth="1"/>
    <col min="14845" max="14848" width="1.33203125" style="798" customWidth="1"/>
    <col min="14849" max="14930" width="3.5546875" style="798" customWidth="1"/>
    <col min="14931" max="15097" width="2.109375" style="798"/>
    <col min="15098" max="15098" width="3.5546875" style="798" customWidth="1"/>
    <col min="15099" max="15099" width="8.5546875" style="798" bestFit="1" customWidth="1"/>
    <col min="15100" max="15100" width="3.5546875" style="798" customWidth="1"/>
    <col min="15101" max="15104" width="1.33203125" style="798" customWidth="1"/>
    <col min="15105" max="15186" width="3.5546875" style="798" customWidth="1"/>
    <col min="15187" max="15353" width="2.109375" style="798"/>
    <col min="15354" max="15354" width="3.5546875" style="798" customWidth="1"/>
    <col min="15355" max="15355" width="8.5546875" style="798" bestFit="1" customWidth="1"/>
    <col min="15356" max="15356" width="3.5546875" style="798" customWidth="1"/>
    <col min="15357" max="15360" width="1.33203125" style="798" customWidth="1"/>
    <col min="15361" max="15442" width="3.5546875" style="798" customWidth="1"/>
    <col min="15443" max="15609" width="2.109375" style="798"/>
    <col min="15610" max="15610" width="3.5546875" style="798" customWidth="1"/>
    <col min="15611" max="15611" width="8.5546875" style="798" bestFit="1" customWidth="1"/>
    <col min="15612" max="15612" width="3.5546875" style="798" customWidth="1"/>
    <col min="15613" max="15616" width="1.33203125" style="798" customWidth="1"/>
    <col min="15617" max="15698" width="3.5546875" style="798" customWidth="1"/>
    <col min="15699" max="15865" width="2.109375" style="798"/>
    <col min="15866" max="15866" width="3.5546875" style="798" customWidth="1"/>
    <col min="15867" max="15867" width="8.5546875" style="798" bestFit="1" customWidth="1"/>
    <col min="15868" max="15868" width="3.5546875" style="798" customWidth="1"/>
    <col min="15869" max="15872" width="1.33203125" style="798" customWidth="1"/>
    <col min="15873" max="15954" width="3.5546875" style="798" customWidth="1"/>
    <col min="15955" max="16121" width="2.109375" style="798"/>
    <col min="16122" max="16122" width="3.5546875" style="798" customWidth="1"/>
    <col min="16123" max="16123" width="8.5546875" style="798" bestFit="1" customWidth="1"/>
    <col min="16124" max="16124" width="3.5546875" style="798" customWidth="1"/>
    <col min="16125" max="16128" width="1.33203125" style="798" customWidth="1"/>
    <col min="16129" max="16210" width="3.5546875" style="798" customWidth="1"/>
    <col min="16211" max="16384" width="2.109375" style="798"/>
  </cols>
  <sheetData>
    <row r="1" spans="2:89" ht="15" customHeight="1" thickBot="1"/>
    <row r="2" spans="2:89" ht="15" customHeight="1" thickBot="1">
      <c r="B2" s="845"/>
      <c r="C2" s="846"/>
      <c r="D2" s="846"/>
      <c r="E2" s="846"/>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6"/>
      <c r="AN2" s="846"/>
      <c r="AO2" s="846"/>
      <c r="AP2" s="846"/>
      <c r="AQ2" s="846"/>
      <c r="AR2" s="846"/>
      <c r="AS2" s="846"/>
      <c r="AT2" s="846"/>
      <c r="AU2" s="846"/>
      <c r="AV2" s="846"/>
      <c r="AW2" s="846"/>
      <c r="AX2" s="846"/>
      <c r="AY2" s="846"/>
      <c r="AZ2" s="846"/>
      <c r="BA2" s="846"/>
      <c r="BB2" s="846"/>
      <c r="BC2" s="846"/>
      <c r="BD2" s="846"/>
      <c r="BE2" s="846"/>
      <c r="BF2" s="846"/>
      <c r="BG2" s="846"/>
      <c r="BH2" s="846"/>
      <c r="BI2" s="846"/>
      <c r="BJ2" s="846"/>
      <c r="BK2" s="846"/>
      <c r="BL2" s="846"/>
      <c r="BM2" s="846"/>
      <c r="BN2" s="846"/>
      <c r="BO2" s="846"/>
      <c r="BP2" s="846"/>
      <c r="BQ2" s="846"/>
      <c r="BR2" s="846"/>
      <c r="BS2" s="846"/>
      <c r="BT2" s="846"/>
      <c r="BU2" s="846"/>
      <c r="BV2" s="846"/>
      <c r="BW2" s="846"/>
      <c r="BX2" s="846"/>
      <c r="BY2" s="846"/>
      <c r="BZ2" s="846"/>
      <c r="CA2" s="846"/>
      <c r="CB2" s="846"/>
      <c r="CC2" s="847"/>
    </row>
    <row r="3" spans="2:89" ht="32.25" customHeight="1">
      <c r="B3" s="820"/>
      <c r="C3" s="2630">
        <v>2</v>
      </c>
      <c r="D3" s="2631"/>
      <c r="E3" s="2631"/>
      <c r="F3" s="2632"/>
      <c r="G3" s="805"/>
      <c r="H3" s="805"/>
      <c r="I3" s="805"/>
      <c r="J3" s="805"/>
      <c r="K3" s="805"/>
      <c r="L3" s="805"/>
      <c r="M3" s="805"/>
      <c r="N3" s="805"/>
      <c r="O3" s="805"/>
      <c r="P3" s="805"/>
      <c r="Q3" s="805"/>
      <c r="R3" s="805"/>
      <c r="S3" s="805"/>
      <c r="T3" s="805"/>
      <c r="U3" s="805"/>
      <c r="V3" s="805"/>
      <c r="W3" s="805"/>
      <c r="X3" s="805"/>
      <c r="Y3" s="805"/>
      <c r="Z3" s="805"/>
      <c r="AA3" s="805"/>
      <c r="AB3" s="805"/>
      <c r="AC3" s="805"/>
      <c r="AD3" s="805"/>
      <c r="AE3" s="805"/>
      <c r="AF3" s="805"/>
      <c r="AG3" s="805"/>
      <c r="AH3" s="805"/>
      <c r="AI3" s="805"/>
      <c r="AJ3" s="805"/>
      <c r="AK3" s="805"/>
      <c r="AL3" s="805"/>
      <c r="AM3" s="805"/>
      <c r="AN3" s="805"/>
      <c r="AO3" s="805"/>
      <c r="AP3" s="805"/>
      <c r="AQ3" s="805"/>
      <c r="AR3" s="805"/>
      <c r="AS3" s="805"/>
      <c r="AT3" s="805"/>
      <c r="AU3" s="805"/>
      <c r="AV3" s="805"/>
      <c r="AW3" s="805"/>
      <c r="AX3" s="805"/>
      <c r="AY3" s="805"/>
      <c r="AZ3" s="805"/>
      <c r="BA3" s="805"/>
      <c r="BB3" s="805"/>
      <c r="BC3" s="805"/>
      <c r="BD3" s="805"/>
      <c r="BE3" s="805"/>
      <c r="BF3" s="805"/>
      <c r="BG3" s="805"/>
      <c r="BH3" s="805"/>
      <c r="BI3" s="805"/>
      <c r="BJ3" s="805"/>
      <c r="BK3" s="805"/>
      <c r="BL3" s="805"/>
      <c r="BM3" s="805"/>
      <c r="BN3" s="805"/>
      <c r="BO3" s="805"/>
      <c r="BP3" s="805"/>
      <c r="BQ3" s="805"/>
      <c r="BR3" s="805"/>
      <c r="BS3" s="805"/>
      <c r="BT3" s="805"/>
      <c r="BU3" s="805"/>
      <c r="BV3" s="805"/>
      <c r="BW3" s="805"/>
      <c r="BX3" s="805"/>
      <c r="BY3" s="805"/>
      <c r="BZ3" s="805"/>
      <c r="CA3" s="805"/>
      <c r="CB3" s="805"/>
      <c r="CC3" s="821"/>
      <c r="CD3" s="805"/>
    </row>
    <row r="4" spans="2:89" ht="32.25" customHeight="1">
      <c r="B4" s="859"/>
      <c r="C4" s="2633"/>
      <c r="D4" s="2634"/>
      <c r="E4" s="2634"/>
      <c r="F4" s="2635"/>
      <c r="G4" s="1456" t="s">
        <v>2236</v>
      </c>
      <c r="H4" s="807"/>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807"/>
      <c r="BL4" s="807"/>
      <c r="BM4" s="807"/>
      <c r="BN4" s="807"/>
      <c r="BO4" s="807"/>
      <c r="BP4" s="807"/>
      <c r="BQ4" s="807"/>
      <c r="BR4" s="807"/>
      <c r="BS4" s="807"/>
      <c r="BT4" s="807"/>
      <c r="BU4" s="807"/>
      <c r="BV4" s="807"/>
      <c r="BW4" s="807"/>
      <c r="BX4" s="807"/>
      <c r="BY4" s="807"/>
      <c r="BZ4" s="807"/>
      <c r="CA4" s="807"/>
      <c r="CB4" s="807"/>
      <c r="CC4" s="860"/>
      <c r="CD4" s="807"/>
    </row>
    <row r="5" spans="2:89" ht="32.25" customHeight="1" thickBot="1">
      <c r="B5" s="861"/>
      <c r="C5" s="2636"/>
      <c r="D5" s="2637"/>
      <c r="E5" s="2637"/>
      <c r="F5" s="2638"/>
      <c r="G5" s="808" t="s">
        <v>2237</v>
      </c>
      <c r="H5" s="808"/>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808"/>
      <c r="BL5" s="808"/>
      <c r="BM5" s="808"/>
      <c r="BN5" s="808"/>
      <c r="BO5" s="808"/>
      <c r="BP5" s="808"/>
      <c r="BQ5" s="808"/>
      <c r="BR5" s="808"/>
      <c r="BS5" s="808"/>
      <c r="BT5" s="808"/>
      <c r="BU5" s="808"/>
      <c r="BV5" s="808"/>
      <c r="BW5" s="808"/>
      <c r="BX5" s="808"/>
      <c r="BY5" s="808"/>
      <c r="BZ5" s="808"/>
      <c r="CA5" s="808"/>
      <c r="CB5" s="808"/>
      <c r="CC5" s="862"/>
      <c r="CD5" s="808"/>
    </row>
    <row r="6" spans="2:89" ht="30" customHeight="1">
      <c r="B6" s="801"/>
      <c r="C6" s="802"/>
      <c r="D6" s="802"/>
      <c r="E6" s="802"/>
      <c r="F6" s="802"/>
      <c r="G6" s="802"/>
      <c r="H6" s="802"/>
      <c r="I6" s="802"/>
      <c r="J6" s="802"/>
      <c r="K6" s="802"/>
      <c r="L6" s="802"/>
      <c r="M6" s="802"/>
      <c r="N6" s="802"/>
      <c r="O6" s="802"/>
      <c r="P6" s="802"/>
      <c r="Q6" s="802"/>
      <c r="R6" s="802"/>
      <c r="S6" s="802"/>
      <c r="T6" s="802"/>
      <c r="U6" s="802"/>
      <c r="V6" s="802"/>
      <c r="W6" s="802"/>
      <c r="X6" s="802"/>
      <c r="Y6" s="802"/>
      <c r="Z6" s="802"/>
      <c r="AA6" s="802"/>
      <c r="AB6" s="802"/>
      <c r="AC6" s="802"/>
      <c r="AD6" s="802"/>
      <c r="AE6" s="802"/>
      <c r="AF6" s="802"/>
      <c r="AG6" s="802"/>
      <c r="AH6" s="802"/>
      <c r="AI6" s="802"/>
      <c r="AJ6" s="802"/>
      <c r="AK6" s="802"/>
      <c r="AL6" s="802"/>
      <c r="AM6" s="802"/>
      <c r="AN6" s="802"/>
      <c r="AO6" s="802"/>
      <c r="AP6" s="802"/>
      <c r="AQ6" s="802"/>
      <c r="AR6" s="802"/>
      <c r="AS6" s="802"/>
      <c r="AT6" s="802"/>
      <c r="AU6" s="802"/>
      <c r="AV6" s="802"/>
      <c r="AW6" s="802"/>
      <c r="AX6" s="802"/>
      <c r="AY6" s="802"/>
      <c r="AZ6" s="802"/>
      <c r="BA6" s="802"/>
      <c r="BB6" s="802"/>
      <c r="BC6" s="802"/>
      <c r="BD6" s="802"/>
      <c r="BE6" s="802"/>
      <c r="BF6" s="802"/>
      <c r="BG6" s="802"/>
      <c r="BH6" s="802"/>
      <c r="BI6" s="802"/>
      <c r="BJ6" s="802"/>
      <c r="BK6" s="802"/>
      <c r="BL6" s="802"/>
      <c r="BM6" s="802"/>
      <c r="BN6" s="802"/>
      <c r="BO6" s="802"/>
      <c r="BP6" s="802"/>
      <c r="BQ6" s="802"/>
      <c r="BR6" s="802"/>
      <c r="BS6" s="802"/>
      <c r="BT6" s="802"/>
      <c r="BU6" s="802"/>
      <c r="BV6" s="802"/>
      <c r="BW6" s="802"/>
      <c r="BX6" s="802"/>
      <c r="BY6" s="802"/>
      <c r="BZ6" s="802"/>
      <c r="CA6" s="802"/>
      <c r="CB6" s="802"/>
      <c r="CC6" s="803"/>
      <c r="CD6" s="802"/>
    </row>
    <row r="7" spans="2:89" ht="32.25" customHeight="1">
      <c r="B7" s="804"/>
      <c r="C7" s="910" t="s">
        <v>23</v>
      </c>
      <c r="D7" s="873" t="s">
        <v>1046</v>
      </c>
      <c r="F7" s="911"/>
      <c r="G7" s="867"/>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7"/>
      <c r="AJ7" s="867"/>
      <c r="AK7" s="867"/>
      <c r="CC7" s="806"/>
    </row>
    <row r="8" spans="2:89" ht="32.25" customHeight="1">
      <c r="B8" s="804"/>
      <c r="C8" s="885"/>
      <c r="D8" s="912" t="s">
        <v>1047</v>
      </c>
      <c r="F8" s="911"/>
      <c r="G8" s="867"/>
      <c r="H8" s="867"/>
      <c r="I8" s="867"/>
      <c r="J8" s="867"/>
      <c r="K8" s="867"/>
      <c r="L8" s="867"/>
      <c r="M8" s="867"/>
      <c r="N8" s="867"/>
      <c r="O8" s="867"/>
      <c r="P8" s="867"/>
      <c r="Q8" s="867"/>
      <c r="R8" s="867"/>
      <c r="S8" s="867"/>
      <c r="T8" s="867"/>
      <c r="U8" s="867"/>
      <c r="V8" s="867"/>
      <c r="W8" s="867"/>
      <c r="X8" s="867"/>
      <c r="Y8" s="867"/>
      <c r="Z8" s="867"/>
      <c r="AA8" s="867"/>
      <c r="AB8" s="867"/>
      <c r="AC8" s="867"/>
      <c r="AD8" s="867"/>
      <c r="AE8" s="867"/>
      <c r="AF8" s="867"/>
      <c r="AG8" s="867"/>
      <c r="AH8" s="867"/>
      <c r="AI8" s="867"/>
      <c r="AJ8" s="867"/>
      <c r="AK8" s="867"/>
      <c r="AX8" s="811"/>
      <c r="CC8" s="806"/>
    </row>
    <row r="9" spans="2:89" ht="32.25" customHeight="1">
      <c r="B9" s="804"/>
      <c r="C9" s="885"/>
      <c r="D9" s="867"/>
      <c r="E9" s="867"/>
      <c r="F9" s="911"/>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67"/>
      <c r="AJ9" s="867"/>
      <c r="AK9" s="867"/>
      <c r="AX9" s="811"/>
      <c r="AY9" s="811" t="s">
        <v>382</v>
      </c>
      <c r="BW9" s="811"/>
      <c r="BX9" s="811"/>
      <c r="BY9" s="811"/>
      <c r="BZ9" s="811"/>
      <c r="CA9" s="811"/>
      <c r="CB9" s="811"/>
      <c r="CC9" s="806"/>
    </row>
    <row r="10" spans="2:89" ht="30" customHeight="1">
      <c r="B10" s="804"/>
      <c r="C10" s="867"/>
      <c r="D10" s="867"/>
      <c r="E10" s="913" t="s">
        <v>6</v>
      </c>
      <c r="F10" s="867"/>
      <c r="G10" s="873" t="s">
        <v>2238</v>
      </c>
      <c r="H10" s="872"/>
      <c r="I10" s="872"/>
      <c r="J10" s="872"/>
      <c r="K10" s="872"/>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8"/>
      <c r="AI10" s="868"/>
      <c r="AJ10" s="868"/>
      <c r="AK10" s="868"/>
      <c r="AW10" s="2790" t="s">
        <v>21</v>
      </c>
      <c r="AY10" s="2766"/>
      <c r="AZ10" s="2767"/>
      <c r="BA10" s="2768"/>
      <c r="BB10" s="838"/>
      <c r="BC10" s="838"/>
      <c r="BD10" s="838"/>
      <c r="BE10" s="838"/>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06"/>
    </row>
    <row r="11" spans="2:89" ht="30" customHeight="1">
      <c r="B11" s="804"/>
      <c r="C11" s="867"/>
      <c r="D11" s="867"/>
      <c r="E11" s="913"/>
      <c r="F11" s="867"/>
      <c r="G11" s="912" t="s">
        <v>1223</v>
      </c>
      <c r="H11" s="872"/>
      <c r="I11" s="872"/>
      <c r="J11" s="872"/>
      <c r="K11" s="872"/>
      <c r="L11" s="867"/>
      <c r="M11" s="867"/>
      <c r="N11" s="867"/>
      <c r="O11" s="867"/>
      <c r="P11" s="867"/>
      <c r="Q11" s="867"/>
      <c r="R11" s="867"/>
      <c r="S11" s="867"/>
      <c r="T11" s="867"/>
      <c r="U11" s="867"/>
      <c r="V11" s="867"/>
      <c r="W11" s="867"/>
      <c r="X11" s="867"/>
      <c r="Y11" s="867"/>
      <c r="Z11" s="867"/>
      <c r="AA11" s="867"/>
      <c r="AB11" s="867"/>
      <c r="AC11" s="867"/>
      <c r="AD11" s="867"/>
      <c r="AE11" s="867"/>
      <c r="AF11" s="867"/>
      <c r="AG11" s="867"/>
      <c r="AH11" s="868"/>
      <c r="AI11" s="868"/>
      <c r="AJ11" s="868"/>
      <c r="AK11" s="868"/>
      <c r="AW11" s="2790"/>
      <c r="AY11" s="2769"/>
      <c r="AZ11" s="2770"/>
      <c r="BA11" s="2771"/>
      <c r="CC11" s="806"/>
    </row>
    <row r="12" spans="2:89" ht="16.350000000000001" customHeight="1">
      <c r="B12" s="804"/>
      <c r="C12" s="867"/>
      <c r="D12" s="867"/>
      <c r="E12" s="914"/>
      <c r="F12" s="867"/>
      <c r="G12" s="895"/>
      <c r="H12" s="872"/>
      <c r="I12" s="872"/>
      <c r="J12" s="872"/>
      <c r="K12" s="872"/>
      <c r="L12" s="867"/>
      <c r="M12" s="867"/>
      <c r="N12" s="867"/>
      <c r="O12" s="867"/>
      <c r="P12" s="867"/>
      <c r="Q12" s="867"/>
      <c r="R12" s="867"/>
      <c r="S12" s="867"/>
      <c r="T12" s="867"/>
      <c r="U12" s="867"/>
      <c r="V12" s="867"/>
      <c r="W12" s="867"/>
      <c r="X12" s="867"/>
      <c r="Y12" s="867"/>
      <c r="Z12" s="867"/>
      <c r="AA12" s="867"/>
      <c r="AB12" s="867"/>
      <c r="AC12" s="867"/>
      <c r="AD12" s="867"/>
      <c r="AE12" s="867"/>
      <c r="AF12" s="867"/>
      <c r="AG12" s="868"/>
      <c r="AH12" s="868"/>
      <c r="AI12" s="868"/>
      <c r="AJ12" s="868"/>
      <c r="AK12" s="868"/>
      <c r="AW12" s="819"/>
      <c r="AY12" s="2284"/>
      <c r="AZ12" s="2284"/>
      <c r="BA12" s="2284"/>
      <c r="CC12" s="806"/>
    </row>
    <row r="13" spans="2:89" ht="30" customHeight="1">
      <c r="B13" s="809"/>
      <c r="D13" s="867"/>
      <c r="E13" s="865" t="s">
        <v>7</v>
      </c>
      <c r="F13" s="867"/>
      <c r="G13" s="871" t="s">
        <v>1048</v>
      </c>
      <c r="H13" s="872"/>
      <c r="I13" s="872"/>
      <c r="J13" s="872"/>
      <c r="K13" s="872"/>
      <c r="L13" s="867"/>
      <c r="M13" s="867"/>
      <c r="N13" s="867"/>
      <c r="O13" s="867"/>
      <c r="P13" s="867"/>
      <c r="Q13" s="867"/>
      <c r="R13" s="867"/>
      <c r="S13" s="867"/>
      <c r="T13" s="867"/>
      <c r="U13" s="867"/>
      <c r="V13" s="867"/>
      <c r="W13" s="867"/>
      <c r="X13" s="867"/>
      <c r="Y13" s="867"/>
      <c r="Z13" s="867"/>
      <c r="AA13" s="867"/>
      <c r="AB13" s="867"/>
      <c r="AC13" s="867"/>
      <c r="AD13" s="867"/>
      <c r="AE13" s="867"/>
      <c r="AF13" s="867"/>
      <c r="AG13" s="868"/>
      <c r="AH13" s="868"/>
      <c r="AI13" s="868"/>
      <c r="AJ13" s="868"/>
      <c r="AK13" s="868"/>
      <c r="AL13" s="868"/>
      <c r="AM13" s="868"/>
      <c r="AW13" s="2790" t="s">
        <v>22</v>
      </c>
      <c r="AY13" s="2766"/>
      <c r="AZ13" s="2767"/>
      <c r="BA13" s="2768"/>
      <c r="CC13" s="806"/>
    </row>
    <row r="14" spans="2:89" ht="30" customHeight="1">
      <c r="B14" s="809"/>
      <c r="D14" s="867"/>
      <c r="E14" s="865"/>
      <c r="F14" s="867"/>
      <c r="G14" s="894" t="s">
        <v>1049</v>
      </c>
      <c r="H14" s="872"/>
      <c r="I14" s="872"/>
      <c r="J14" s="872"/>
      <c r="K14" s="872"/>
      <c r="L14" s="867"/>
      <c r="M14" s="867"/>
      <c r="N14" s="867"/>
      <c r="O14" s="867"/>
      <c r="P14" s="867"/>
      <c r="Q14" s="867"/>
      <c r="R14" s="867"/>
      <c r="S14" s="867"/>
      <c r="T14" s="867"/>
      <c r="U14" s="867"/>
      <c r="V14" s="867"/>
      <c r="W14" s="867"/>
      <c r="X14" s="867"/>
      <c r="Y14" s="867"/>
      <c r="Z14" s="867"/>
      <c r="AA14" s="867"/>
      <c r="AB14" s="867"/>
      <c r="AC14" s="867"/>
      <c r="AD14" s="867"/>
      <c r="AE14" s="867"/>
      <c r="AF14" s="867"/>
      <c r="AG14" s="868"/>
      <c r="AH14" s="868"/>
      <c r="AI14" s="868"/>
      <c r="AJ14" s="868"/>
      <c r="AK14" s="868"/>
      <c r="AL14" s="868"/>
      <c r="AM14" s="868"/>
      <c r="AW14" s="2790"/>
      <c r="AY14" s="2769"/>
      <c r="AZ14" s="2770"/>
      <c r="BA14" s="2771"/>
      <c r="BH14" s="796"/>
      <c r="BI14" s="796"/>
      <c r="BJ14" s="796"/>
      <c r="BK14" s="796"/>
      <c r="BO14" s="796"/>
      <c r="BP14" s="796"/>
      <c r="BQ14" s="796"/>
      <c r="BR14" s="796"/>
      <c r="BS14" s="796"/>
      <c r="BT14" s="796"/>
      <c r="BU14" s="796"/>
      <c r="BV14" s="796"/>
      <c r="BW14" s="2650"/>
      <c r="BX14" s="2650"/>
      <c r="BY14" s="2650"/>
      <c r="BZ14" s="2650"/>
      <c r="CA14" s="2650"/>
      <c r="CB14" s="2650"/>
      <c r="CC14" s="806"/>
    </row>
    <row r="15" spans="2:89" ht="16.350000000000001" customHeight="1">
      <c r="B15" s="809"/>
      <c r="C15" s="822"/>
      <c r="D15" s="867"/>
      <c r="E15" s="914"/>
      <c r="F15" s="867"/>
      <c r="G15" s="872"/>
      <c r="H15" s="872"/>
      <c r="I15" s="872"/>
      <c r="J15" s="872"/>
      <c r="K15" s="872"/>
      <c r="L15" s="867"/>
      <c r="M15" s="867"/>
      <c r="N15" s="867"/>
      <c r="O15" s="867"/>
      <c r="P15" s="867"/>
      <c r="Q15" s="867"/>
      <c r="R15" s="867"/>
      <c r="S15" s="867"/>
      <c r="T15" s="867"/>
      <c r="U15" s="867"/>
      <c r="V15" s="867"/>
      <c r="W15" s="867"/>
      <c r="X15" s="867"/>
      <c r="Y15" s="867"/>
      <c r="Z15" s="867"/>
      <c r="AA15" s="867"/>
      <c r="AB15" s="867"/>
      <c r="AC15" s="867"/>
      <c r="AD15" s="867"/>
      <c r="AE15" s="867"/>
      <c r="AF15" s="867"/>
      <c r="AG15" s="867"/>
      <c r="AH15" s="867"/>
      <c r="AI15" s="867"/>
      <c r="AJ15" s="867"/>
      <c r="AK15" s="867"/>
      <c r="AL15" s="867"/>
      <c r="AM15" s="867"/>
      <c r="AW15" s="876"/>
      <c r="AY15" s="2284"/>
      <c r="AZ15" s="2284"/>
      <c r="BA15" s="2284"/>
      <c r="BK15" s="799"/>
      <c r="BL15" s="807"/>
      <c r="BM15" s="807"/>
      <c r="BN15" s="805"/>
      <c r="BO15" s="805"/>
      <c r="BP15" s="805"/>
      <c r="BQ15" s="805"/>
      <c r="BR15" s="805"/>
      <c r="BS15" s="805"/>
      <c r="BT15" s="805"/>
      <c r="BU15" s="805"/>
      <c r="BV15" s="805"/>
      <c r="BW15" s="805"/>
      <c r="BX15" s="805"/>
      <c r="BY15" s="805"/>
      <c r="BZ15" s="805"/>
      <c r="CA15" s="805"/>
      <c r="CB15" s="805"/>
      <c r="CC15" s="806"/>
      <c r="CK15" s="191"/>
    </row>
    <row r="16" spans="2:89" ht="30" customHeight="1">
      <c r="B16" s="809"/>
      <c r="C16" s="822"/>
      <c r="D16" s="867"/>
      <c r="E16" s="865" t="s">
        <v>8</v>
      </c>
      <c r="F16" s="867"/>
      <c r="G16" s="866" t="s">
        <v>1092</v>
      </c>
      <c r="H16" s="872"/>
      <c r="I16" s="872"/>
      <c r="J16" s="872"/>
      <c r="K16" s="872"/>
      <c r="L16" s="867"/>
      <c r="M16" s="867"/>
      <c r="N16" s="867"/>
      <c r="O16" s="867"/>
      <c r="P16" s="867"/>
      <c r="Q16" s="867"/>
      <c r="R16" s="867"/>
      <c r="S16" s="867"/>
      <c r="T16" s="867"/>
      <c r="U16" s="867"/>
      <c r="V16" s="867"/>
      <c r="W16" s="867"/>
      <c r="X16" s="867"/>
      <c r="Y16" s="867"/>
      <c r="Z16" s="867"/>
      <c r="AA16" s="867"/>
      <c r="AB16" s="867"/>
      <c r="AC16" s="867"/>
      <c r="AD16" s="867"/>
      <c r="AE16" s="867"/>
      <c r="AF16" s="867"/>
      <c r="AG16" s="867"/>
      <c r="AH16" s="867"/>
      <c r="AI16" s="867"/>
      <c r="AJ16" s="867"/>
      <c r="AK16" s="867"/>
      <c r="AL16" s="867"/>
      <c r="AM16" s="867"/>
      <c r="AW16" s="2790" t="s">
        <v>24</v>
      </c>
      <c r="AY16" s="2766"/>
      <c r="AZ16" s="2767"/>
      <c r="BA16" s="2768"/>
      <c r="BB16" s="805"/>
      <c r="BD16" s="805"/>
      <c r="BE16" s="805"/>
      <c r="BF16" s="805"/>
      <c r="BK16" s="807"/>
      <c r="BL16" s="807"/>
      <c r="BM16" s="807"/>
      <c r="BN16" s="805"/>
      <c r="BO16" s="805"/>
      <c r="BP16" s="805"/>
      <c r="BQ16" s="805"/>
      <c r="BR16" s="805"/>
      <c r="BS16" s="805"/>
      <c r="BT16" s="805"/>
      <c r="BU16" s="805"/>
      <c r="BV16" s="805"/>
      <c r="BW16" s="805"/>
      <c r="BX16" s="805"/>
      <c r="BY16" s="805"/>
      <c r="BZ16" s="805"/>
      <c r="CA16" s="805"/>
      <c r="CB16" s="805"/>
      <c r="CC16" s="806"/>
      <c r="CK16" s="193"/>
    </row>
    <row r="17" spans="2:93" ht="30" customHeight="1">
      <c r="B17" s="809"/>
      <c r="C17" s="822"/>
      <c r="D17" s="867"/>
      <c r="E17" s="865"/>
      <c r="F17" s="867"/>
      <c r="G17" s="895" t="s">
        <v>1093</v>
      </c>
      <c r="H17" s="872"/>
      <c r="I17" s="872"/>
      <c r="J17" s="872"/>
      <c r="K17" s="872"/>
      <c r="L17" s="867"/>
      <c r="M17" s="867"/>
      <c r="N17" s="867"/>
      <c r="O17" s="867"/>
      <c r="P17" s="867"/>
      <c r="Q17" s="867"/>
      <c r="R17" s="867"/>
      <c r="S17" s="867"/>
      <c r="T17" s="867"/>
      <c r="U17" s="867"/>
      <c r="V17" s="867"/>
      <c r="W17" s="867"/>
      <c r="X17" s="867"/>
      <c r="Y17" s="867"/>
      <c r="Z17" s="867"/>
      <c r="AA17" s="867"/>
      <c r="AB17" s="867"/>
      <c r="AC17" s="867"/>
      <c r="AD17" s="867"/>
      <c r="AE17" s="867"/>
      <c r="AF17" s="867"/>
      <c r="AG17" s="867"/>
      <c r="AH17" s="867"/>
      <c r="AI17" s="867"/>
      <c r="AJ17" s="867"/>
      <c r="AK17" s="867"/>
      <c r="AL17" s="867"/>
      <c r="AM17" s="867"/>
      <c r="AW17" s="2790"/>
      <c r="AY17" s="2769"/>
      <c r="AZ17" s="2770"/>
      <c r="BA17" s="2771"/>
      <c r="BB17" s="805"/>
      <c r="BD17" s="805"/>
      <c r="BE17" s="805"/>
      <c r="BF17" s="805"/>
      <c r="BI17" s="813"/>
      <c r="BJ17" s="813"/>
      <c r="BK17" s="842"/>
      <c r="BL17" s="796"/>
      <c r="BM17" s="796"/>
      <c r="BN17" s="813"/>
      <c r="BO17" s="813"/>
      <c r="BP17" s="813"/>
      <c r="BQ17" s="813"/>
      <c r="BR17" s="813"/>
      <c r="BS17" s="813"/>
      <c r="BT17" s="813"/>
      <c r="BU17" s="813"/>
      <c r="BV17" s="813"/>
      <c r="BW17" s="813"/>
      <c r="BX17" s="813"/>
      <c r="BY17" s="813"/>
      <c r="BZ17" s="813"/>
      <c r="CA17" s="813"/>
      <c r="CB17" s="813"/>
      <c r="CC17" s="844"/>
    </row>
    <row r="18" spans="2:93" ht="16.350000000000001" customHeight="1">
      <c r="B18" s="809"/>
      <c r="C18" s="822"/>
      <c r="D18" s="867"/>
      <c r="E18" s="865"/>
      <c r="F18" s="867"/>
      <c r="G18" s="872"/>
      <c r="H18" s="872"/>
      <c r="I18" s="872"/>
      <c r="J18" s="872"/>
      <c r="K18" s="872"/>
      <c r="L18" s="867"/>
      <c r="M18" s="867"/>
      <c r="N18" s="867"/>
      <c r="O18" s="867"/>
      <c r="P18" s="867"/>
      <c r="Q18" s="867"/>
      <c r="R18" s="867"/>
      <c r="S18" s="867"/>
      <c r="T18" s="867"/>
      <c r="U18" s="867"/>
      <c r="V18" s="867"/>
      <c r="W18" s="867"/>
      <c r="X18" s="867"/>
      <c r="Y18" s="867"/>
      <c r="Z18" s="867"/>
      <c r="AA18" s="867"/>
      <c r="AB18" s="867"/>
      <c r="AC18" s="867"/>
      <c r="AD18" s="867"/>
      <c r="AE18" s="867"/>
      <c r="AF18" s="867"/>
      <c r="AG18" s="867"/>
      <c r="AH18" s="867"/>
      <c r="AI18" s="867"/>
      <c r="AJ18" s="867"/>
      <c r="AK18" s="867"/>
      <c r="AL18" s="867"/>
      <c r="AM18" s="867"/>
      <c r="AW18" s="876"/>
      <c r="AY18" s="2284"/>
      <c r="AZ18" s="2284"/>
      <c r="BA18" s="2284"/>
      <c r="BB18" s="805"/>
      <c r="BD18" s="805"/>
      <c r="BE18" s="805"/>
      <c r="BF18" s="805"/>
      <c r="BI18" s="813"/>
      <c r="BJ18" s="813"/>
      <c r="BK18" s="842"/>
      <c r="BL18" s="796"/>
      <c r="BM18" s="796"/>
      <c r="BN18" s="813"/>
      <c r="BO18" s="813"/>
      <c r="BP18" s="813"/>
      <c r="BQ18" s="813"/>
      <c r="BR18" s="813"/>
      <c r="BS18" s="813"/>
      <c r="BT18" s="813"/>
      <c r="BU18" s="813"/>
      <c r="BV18" s="813"/>
      <c r="BW18" s="813"/>
      <c r="BX18" s="813"/>
      <c r="BY18" s="813"/>
      <c r="BZ18" s="813"/>
      <c r="CA18" s="813"/>
      <c r="CB18" s="813"/>
      <c r="CC18" s="844"/>
    </row>
    <row r="19" spans="2:93" ht="30" customHeight="1">
      <c r="B19" s="809"/>
      <c r="D19" s="867"/>
      <c r="E19" s="865" t="s">
        <v>9</v>
      </c>
      <c r="F19" s="867"/>
      <c r="G19" s="871" t="s">
        <v>1094</v>
      </c>
      <c r="H19" s="872"/>
      <c r="I19" s="872"/>
      <c r="J19" s="872"/>
      <c r="K19" s="872"/>
      <c r="L19" s="867"/>
      <c r="M19" s="867"/>
      <c r="N19" s="867"/>
      <c r="O19" s="867"/>
      <c r="P19" s="867"/>
      <c r="Q19" s="867"/>
      <c r="R19" s="867"/>
      <c r="S19" s="867"/>
      <c r="T19" s="867"/>
      <c r="U19" s="867"/>
      <c r="V19" s="867"/>
      <c r="W19" s="867"/>
      <c r="X19" s="867"/>
      <c r="Y19" s="867"/>
      <c r="Z19" s="867"/>
      <c r="AA19" s="867"/>
      <c r="AB19" s="867"/>
      <c r="AC19" s="867"/>
      <c r="AD19" s="867"/>
      <c r="AE19" s="867"/>
      <c r="AF19" s="867"/>
      <c r="AG19" s="867"/>
      <c r="AH19" s="867"/>
      <c r="AI19" s="867"/>
      <c r="AJ19" s="867"/>
      <c r="AK19" s="867"/>
      <c r="AL19" s="867"/>
      <c r="AM19" s="867"/>
      <c r="AW19" s="2790" t="s">
        <v>25</v>
      </c>
      <c r="AY19" s="2766"/>
      <c r="AZ19" s="2767"/>
      <c r="BA19" s="2768"/>
      <c r="BK19" s="799"/>
      <c r="BL19" s="807"/>
      <c r="BM19" s="807"/>
      <c r="BN19" s="805"/>
      <c r="BO19" s="805"/>
      <c r="BP19" s="805"/>
      <c r="BQ19" s="805"/>
      <c r="BR19" s="805"/>
      <c r="BS19" s="805"/>
      <c r="BT19" s="805"/>
      <c r="BU19" s="805"/>
      <c r="BV19" s="805"/>
      <c r="BW19" s="805"/>
      <c r="BX19" s="805"/>
      <c r="BY19" s="805"/>
      <c r="BZ19" s="805"/>
      <c r="CA19" s="805"/>
      <c r="CB19" s="805"/>
      <c r="CC19" s="806"/>
      <c r="CL19" s="814"/>
    </row>
    <row r="20" spans="2:93" ht="30" customHeight="1">
      <c r="B20" s="809"/>
      <c r="D20" s="867"/>
      <c r="E20" s="865"/>
      <c r="F20" s="867"/>
      <c r="G20" s="894" t="s">
        <v>1050</v>
      </c>
      <c r="H20" s="872"/>
      <c r="I20" s="872"/>
      <c r="J20" s="872"/>
      <c r="K20" s="872"/>
      <c r="L20" s="867"/>
      <c r="M20" s="867"/>
      <c r="N20" s="867"/>
      <c r="O20" s="867"/>
      <c r="P20" s="867"/>
      <c r="Q20" s="867"/>
      <c r="R20" s="867"/>
      <c r="S20" s="867"/>
      <c r="T20" s="867"/>
      <c r="U20" s="867"/>
      <c r="V20" s="867"/>
      <c r="W20" s="867"/>
      <c r="X20" s="867"/>
      <c r="Y20" s="867"/>
      <c r="Z20" s="867"/>
      <c r="AA20" s="867"/>
      <c r="AB20" s="867"/>
      <c r="AC20" s="867"/>
      <c r="AD20" s="867"/>
      <c r="AE20" s="867"/>
      <c r="AF20" s="867"/>
      <c r="AG20" s="867"/>
      <c r="AH20" s="867"/>
      <c r="AI20" s="867"/>
      <c r="AJ20" s="867"/>
      <c r="AK20" s="867"/>
      <c r="AL20" s="867"/>
      <c r="AM20" s="867"/>
      <c r="AW20" s="2790"/>
      <c r="AY20" s="2769"/>
      <c r="AZ20" s="2770"/>
      <c r="BA20" s="2771"/>
      <c r="BK20" s="807"/>
      <c r="BL20" s="807"/>
      <c r="BM20" s="807"/>
      <c r="BN20" s="805"/>
      <c r="BO20" s="805"/>
      <c r="BP20" s="805"/>
      <c r="BQ20" s="805"/>
      <c r="BR20" s="805"/>
      <c r="BS20" s="805"/>
      <c r="BT20" s="805"/>
      <c r="BU20" s="805"/>
      <c r="BV20" s="805"/>
      <c r="BX20" s="805"/>
      <c r="BY20" s="805"/>
      <c r="BZ20" s="805"/>
      <c r="CA20" s="805"/>
      <c r="CB20" s="805"/>
      <c r="CC20" s="806"/>
    </row>
    <row r="21" spans="2:93" ht="16.350000000000001" customHeight="1">
      <c r="B21" s="809"/>
      <c r="D21" s="867"/>
      <c r="E21" s="865"/>
      <c r="F21" s="867"/>
      <c r="G21" s="872"/>
      <c r="H21" s="872"/>
      <c r="I21" s="872"/>
      <c r="J21" s="872"/>
      <c r="K21" s="872"/>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c r="AW21" s="876"/>
      <c r="AY21" s="2284"/>
      <c r="AZ21" s="2284"/>
      <c r="BA21" s="2284"/>
      <c r="CC21" s="806"/>
    </row>
    <row r="22" spans="2:93" ht="30" customHeight="1">
      <c r="B22" s="809"/>
      <c r="D22" s="867"/>
      <c r="E22" s="865" t="s">
        <v>26</v>
      </c>
      <c r="F22" s="867"/>
      <c r="G22" s="871" t="s">
        <v>1217</v>
      </c>
      <c r="H22" s="872"/>
      <c r="I22" s="872"/>
      <c r="J22" s="872"/>
      <c r="K22" s="872"/>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W22" s="2790" t="s">
        <v>27</v>
      </c>
      <c r="AY22" s="2766"/>
      <c r="AZ22" s="2767"/>
      <c r="BA22" s="2768"/>
      <c r="CA22" s="811"/>
      <c r="CC22" s="806"/>
    </row>
    <row r="23" spans="2:93" ht="30" customHeight="1">
      <c r="B23" s="809"/>
      <c r="D23" s="867"/>
      <c r="E23" s="865"/>
      <c r="F23" s="867"/>
      <c r="G23" s="894" t="s">
        <v>1220</v>
      </c>
      <c r="H23" s="872"/>
      <c r="I23" s="872"/>
      <c r="J23" s="872"/>
      <c r="K23" s="872"/>
      <c r="L23" s="867"/>
      <c r="M23" s="867"/>
      <c r="N23" s="867"/>
      <c r="O23" s="867"/>
      <c r="P23" s="867"/>
      <c r="Q23" s="867"/>
      <c r="R23" s="867"/>
      <c r="S23" s="867"/>
      <c r="T23" s="867"/>
      <c r="U23" s="867"/>
      <c r="V23" s="867"/>
      <c r="W23" s="867"/>
      <c r="X23" s="867"/>
      <c r="Y23" s="867"/>
      <c r="Z23" s="867"/>
      <c r="AA23" s="867"/>
      <c r="AB23" s="867"/>
      <c r="AC23" s="867"/>
      <c r="AD23" s="867"/>
      <c r="AE23" s="867"/>
      <c r="AF23" s="867"/>
      <c r="AG23" s="867"/>
      <c r="AH23" s="867"/>
      <c r="AI23" s="867"/>
      <c r="AJ23" s="867"/>
      <c r="AK23" s="867"/>
      <c r="AL23" s="867"/>
      <c r="AM23" s="867"/>
      <c r="AW23" s="2790"/>
      <c r="AY23" s="2769"/>
      <c r="AZ23" s="2770"/>
      <c r="BA23" s="2771"/>
      <c r="BY23" s="813"/>
      <c r="BZ23" s="813"/>
      <c r="CA23" s="811"/>
      <c r="CC23" s="806"/>
    </row>
    <row r="24" spans="2:93" ht="16.350000000000001" customHeight="1">
      <c r="B24" s="809"/>
      <c r="D24" s="867"/>
      <c r="E24" s="914"/>
      <c r="F24" s="867"/>
      <c r="G24" s="894"/>
      <c r="H24" s="872"/>
      <c r="I24" s="872"/>
      <c r="J24" s="872"/>
      <c r="K24" s="872"/>
      <c r="L24" s="867"/>
      <c r="M24" s="867"/>
      <c r="N24" s="867"/>
      <c r="O24" s="867"/>
      <c r="P24" s="867"/>
      <c r="Q24" s="867"/>
      <c r="R24" s="867"/>
      <c r="S24" s="867"/>
      <c r="T24" s="867"/>
      <c r="U24" s="867"/>
      <c r="V24" s="867"/>
      <c r="W24" s="867"/>
      <c r="X24" s="867"/>
      <c r="Y24" s="867"/>
      <c r="Z24" s="867"/>
      <c r="AA24" s="867"/>
      <c r="AB24" s="867"/>
      <c r="AC24" s="867"/>
      <c r="AD24" s="867"/>
      <c r="AE24" s="867"/>
      <c r="AF24" s="867"/>
      <c r="AG24" s="867"/>
      <c r="AH24" s="867"/>
      <c r="AI24" s="867"/>
      <c r="AJ24" s="867"/>
      <c r="AK24" s="867"/>
      <c r="AL24" s="867"/>
      <c r="AM24" s="867"/>
      <c r="AW24" s="872"/>
      <c r="AY24" s="2284"/>
      <c r="AZ24" s="2284"/>
      <c r="BA24" s="2284"/>
      <c r="BX24" s="819"/>
      <c r="BY24" s="867"/>
      <c r="BZ24" s="867"/>
      <c r="CA24" s="819"/>
      <c r="CC24" s="806"/>
    </row>
    <row r="25" spans="2:93" ht="30" customHeight="1">
      <c r="B25" s="809"/>
      <c r="D25" s="867"/>
      <c r="E25" s="865" t="s">
        <v>28</v>
      </c>
      <c r="F25" s="867"/>
      <c r="G25" s="871" t="s">
        <v>2239</v>
      </c>
      <c r="H25" s="872"/>
      <c r="I25" s="872"/>
      <c r="J25" s="872"/>
      <c r="K25" s="872"/>
      <c r="L25" s="867"/>
      <c r="M25" s="867"/>
      <c r="N25" s="867"/>
      <c r="O25" s="867"/>
      <c r="P25" s="867"/>
      <c r="Q25" s="867"/>
      <c r="R25" s="867"/>
      <c r="S25" s="867"/>
      <c r="T25" s="867"/>
      <c r="U25" s="867"/>
      <c r="V25" s="867"/>
      <c r="W25" s="867"/>
      <c r="X25" s="867"/>
      <c r="Y25" s="867"/>
      <c r="Z25" s="867"/>
      <c r="AA25" s="867"/>
      <c r="AB25" s="867"/>
      <c r="AC25" s="867"/>
      <c r="AD25" s="867"/>
      <c r="AE25" s="867"/>
      <c r="AF25" s="867"/>
      <c r="AG25" s="867"/>
      <c r="AH25" s="867"/>
      <c r="AI25" s="867"/>
      <c r="AJ25" s="867"/>
      <c r="AK25" s="867"/>
      <c r="AL25" s="867"/>
      <c r="AM25" s="867"/>
      <c r="AW25" s="2790" t="s">
        <v>29</v>
      </c>
      <c r="AY25" s="2766"/>
      <c r="AZ25" s="2767"/>
      <c r="BA25" s="2768"/>
      <c r="CC25" s="806"/>
      <c r="CM25" s="799"/>
      <c r="CO25" s="799"/>
    </row>
    <row r="26" spans="2:93" ht="30" customHeight="1">
      <c r="B26" s="809"/>
      <c r="D26" s="867"/>
      <c r="E26" s="865"/>
      <c r="F26" s="867"/>
      <c r="G26" s="894" t="s">
        <v>2240</v>
      </c>
      <c r="H26" s="872"/>
      <c r="I26" s="872"/>
      <c r="J26" s="872"/>
      <c r="K26" s="872"/>
      <c r="L26" s="867"/>
      <c r="M26" s="867"/>
      <c r="N26" s="867"/>
      <c r="O26" s="867"/>
      <c r="P26" s="867"/>
      <c r="Q26" s="867"/>
      <c r="R26" s="867"/>
      <c r="S26" s="867"/>
      <c r="T26" s="867"/>
      <c r="U26" s="867"/>
      <c r="V26" s="867"/>
      <c r="W26" s="867"/>
      <c r="X26" s="867"/>
      <c r="Y26" s="867"/>
      <c r="Z26" s="867"/>
      <c r="AA26" s="867"/>
      <c r="AB26" s="867"/>
      <c r="AC26" s="867"/>
      <c r="AD26" s="867"/>
      <c r="AE26" s="867"/>
      <c r="AF26" s="867"/>
      <c r="AG26" s="867"/>
      <c r="AH26" s="867"/>
      <c r="AI26" s="867"/>
      <c r="AJ26" s="867"/>
      <c r="AK26" s="867"/>
      <c r="AL26" s="867"/>
      <c r="AM26" s="867"/>
      <c r="AW26" s="2790"/>
      <c r="AY26" s="2769"/>
      <c r="AZ26" s="2770"/>
      <c r="BA26" s="2771"/>
      <c r="BY26" s="813"/>
      <c r="BZ26" s="813"/>
      <c r="CC26" s="806"/>
      <c r="CM26" s="799"/>
      <c r="CO26" s="799"/>
    </row>
    <row r="27" spans="2:93" ht="16.350000000000001" customHeight="1">
      <c r="B27" s="809"/>
      <c r="D27" s="867"/>
      <c r="E27" s="865"/>
      <c r="F27" s="867"/>
      <c r="G27" s="894"/>
      <c r="H27" s="872"/>
      <c r="I27" s="872"/>
      <c r="J27" s="872"/>
      <c r="K27" s="872"/>
      <c r="L27" s="867"/>
      <c r="M27" s="867"/>
      <c r="N27" s="867"/>
      <c r="O27" s="867"/>
      <c r="P27" s="867"/>
      <c r="Q27" s="867"/>
      <c r="R27" s="867"/>
      <c r="S27" s="867"/>
      <c r="T27" s="867"/>
      <c r="U27" s="867"/>
      <c r="V27" s="867"/>
      <c r="W27" s="867"/>
      <c r="X27" s="867"/>
      <c r="Y27" s="867"/>
      <c r="Z27" s="867"/>
      <c r="AA27" s="867"/>
      <c r="AB27" s="867"/>
      <c r="AC27" s="867"/>
      <c r="AD27" s="867"/>
      <c r="AE27" s="867"/>
      <c r="AF27" s="867"/>
      <c r="AG27" s="867"/>
      <c r="AH27" s="867"/>
      <c r="AI27" s="867"/>
      <c r="AJ27" s="867"/>
      <c r="AK27" s="867"/>
      <c r="AL27" s="867"/>
      <c r="AM27" s="867"/>
      <c r="AW27" s="876"/>
      <c r="AY27" s="2285"/>
      <c r="AZ27" s="2284"/>
      <c r="BA27" s="2284"/>
      <c r="BZ27" s="877"/>
      <c r="CC27" s="806"/>
      <c r="CM27" s="799"/>
      <c r="CO27" s="810"/>
    </row>
    <row r="28" spans="2:93" ht="30" customHeight="1">
      <c r="B28" s="809"/>
      <c r="D28" s="867"/>
      <c r="E28" s="865" t="s">
        <v>30</v>
      </c>
      <c r="F28" s="867"/>
      <c r="G28" s="871" t="s">
        <v>1218</v>
      </c>
      <c r="H28" s="872"/>
      <c r="I28" s="872"/>
      <c r="J28" s="872"/>
      <c r="K28" s="872"/>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867"/>
      <c r="AM28" s="867"/>
      <c r="AW28" s="2790" t="s">
        <v>31</v>
      </c>
      <c r="AX28" s="822"/>
      <c r="AY28" s="2766"/>
      <c r="AZ28" s="2767"/>
      <c r="BA28" s="2768"/>
      <c r="BX28" s="807"/>
      <c r="CC28" s="806"/>
      <c r="CM28" s="799"/>
    </row>
    <row r="29" spans="2:93" ht="30" customHeight="1">
      <c r="B29" s="809"/>
      <c r="D29" s="867"/>
      <c r="E29" s="865"/>
      <c r="F29" s="867"/>
      <c r="G29" s="894" t="s">
        <v>1221</v>
      </c>
      <c r="H29" s="872"/>
      <c r="I29" s="872"/>
      <c r="J29" s="872"/>
      <c r="K29" s="872"/>
      <c r="L29" s="867"/>
      <c r="M29" s="867"/>
      <c r="N29" s="867"/>
      <c r="O29" s="867"/>
      <c r="P29" s="867"/>
      <c r="Q29" s="867"/>
      <c r="R29" s="867"/>
      <c r="S29" s="867"/>
      <c r="T29" s="867"/>
      <c r="U29" s="867"/>
      <c r="V29" s="867"/>
      <c r="W29" s="867"/>
      <c r="X29" s="867"/>
      <c r="Y29" s="867"/>
      <c r="Z29" s="867"/>
      <c r="AA29" s="867"/>
      <c r="AB29" s="867"/>
      <c r="AC29" s="867"/>
      <c r="AD29" s="867"/>
      <c r="AE29" s="867"/>
      <c r="AF29" s="867"/>
      <c r="AG29" s="867"/>
      <c r="AH29" s="867"/>
      <c r="AI29" s="867"/>
      <c r="AJ29" s="867"/>
      <c r="AK29" s="867"/>
      <c r="AL29" s="867"/>
      <c r="AM29" s="867"/>
      <c r="AW29" s="2790"/>
      <c r="AX29" s="822"/>
      <c r="AY29" s="2769"/>
      <c r="AZ29" s="2770"/>
      <c r="BA29" s="2771"/>
      <c r="BX29" s="807"/>
      <c r="BY29" s="813"/>
      <c r="BZ29" s="813"/>
      <c r="CC29" s="806"/>
      <c r="CM29" s="799"/>
    </row>
    <row r="30" spans="2:93" ht="16.350000000000001" customHeight="1">
      <c r="B30" s="809"/>
      <c r="C30" s="867"/>
      <c r="D30" s="867"/>
      <c r="E30" s="865"/>
      <c r="F30" s="867"/>
      <c r="G30" s="872"/>
      <c r="H30" s="872"/>
      <c r="I30" s="872"/>
      <c r="J30" s="872"/>
      <c r="K30" s="872"/>
      <c r="L30" s="867"/>
      <c r="M30" s="867"/>
      <c r="N30" s="867"/>
      <c r="O30" s="867"/>
      <c r="P30" s="867"/>
      <c r="Q30" s="867"/>
      <c r="R30" s="867"/>
      <c r="S30" s="867"/>
      <c r="T30" s="867"/>
      <c r="U30" s="867"/>
      <c r="V30" s="867"/>
      <c r="W30" s="867"/>
      <c r="X30" s="867"/>
      <c r="Y30" s="867"/>
      <c r="Z30" s="867"/>
      <c r="AA30" s="867"/>
      <c r="AB30" s="867"/>
      <c r="AC30" s="867"/>
      <c r="AD30" s="867"/>
      <c r="AE30" s="867"/>
      <c r="AF30" s="867"/>
      <c r="AG30" s="867"/>
      <c r="AH30" s="867"/>
      <c r="AI30" s="867"/>
      <c r="AJ30" s="867"/>
      <c r="AK30" s="867"/>
      <c r="AL30" s="867"/>
      <c r="AM30" s="867"/>
      <c r="AN30" s="867"/>
      <c r="AO30" s="867"/>
      <c r="AP30" s="867"/>
      <c r="AQ30" s="867"/>
      <c r="AR30" s="867"/>
      <c r="AS30" s="867"/>
      <c r="AT30" s="867"/>
      <c r="AU30" s="867"/>
      <c r="AV30" s="867"/>
      <c r="AW30" s="872"/>
      <c r="AX30" s="867"/>
      <c r="AY30" s="7"/>
      <c r="AZ30" s="7"/>
      <c r="BA30" s="7"/>
      <c r="BZ30" s="877"/>
      <c r="CC30" s="806"/>
      <c r="CM30" s="799"/>
      <c r="CO30" s="799"/>
    </row>
    <row r="31" spans="2:93" ht="30" customHeight="1">
      <c r="B31" s="809"/>
      <c r="C31" s="867"/>
      <c r="D31" s="867"/>
      <c r="E31" s="865" t="s">
        <v>32</v>
      </c>
      <c r="F31" s="867"/>
      <c r="G31" s="871" t="s">
        <v>1219</v>
      </c>
      <c r="H31" s="872"/>
      <c r="I31" s="872"/>
      <c r="J31" s="872"/>
      <c r="K31" s="872"/>
      <c r="L31" s="867"/>
      <c r="M31" s="867"/>
      <c r="N31" s="867"/>
      <c r="O31" s="867"/>
      <c r="P31" s="867"/>
      <c r="Q31" s="867"/>
      <c r="R31" s="867"/>
      <c r="S31" s="867"/>
      <c r="T31" s="867"/>
      <c r="U31" s="867"/>
      <c r="V31" s="867"/>
      <c r="W31" s="867"/>
      <c r="X31" s="867"/>
      <c r="Y31" s="867"/>
      <c r="Z31" s="867"/>
      <c r="AA31" s="867"/>
      <c r="AB31" s="867"/>
      <c r="AC31" s="867"/>
      <c r="AD31" s="867"/>
      <c r="AE31" s="867"/>
      <c r="AF31" s="867"/>
      <c r="AG31" s="867"/>
      <c r="AH31" s="867"/>
      <c r="AI31" s="867"/>
      <c r="AJ31" s="867"/>
      <c r="AK31" s="867"/>
      <c r="AL31" s="867"/>
      <c r="AM31" s="867"/>
      <c r="AN31" s="915"/>
      <c r="AO31" s="915"/>
      <c r="AP31" s="915"/>
      <c r="AQ31" s="915"/>
      <c r="AR31" s="915"/>
      <c r="AS31" s="915"/>
      <c r="AT31" s="915"/>
      <c r="AU31" s="915"/>
      <c r="AV31" s="915"/>
      <c r="AW31" s="2790" t="s">
        <v>33</v>
      </c>
      <c r="AX31" s="915"/>
      <c r="AY31" s="2766"/>
      <c r="AZ31" s="2767"/>
      <c r="BA31" s="2768"/>
      <c r="CC31" s="806"/>
      <c r="CO31" s="810"/>
    </row>
    <row r="32" spans="2:93" ht="30" customHeight="1">
      <c r="B32" s="809"/>
      <c r="C32" s="867"/>
      <c r="D32" s="867"/>
      <c r="E32" s="867"/>
      <c r="F32" s="894"/>
      <c r="G32" s="912" t="s">
        <v>1222</v>
      </c>
      <c r="H32" s="872"/>
      <c r="I32" s="872"/>
      <c r="J32" s="872"/>
      <c r="K32" s="872"/>
      <c r="L32" s="867"/>
      <c r="M32" s="867"/>
      <c r="N32" s="867"/>
      <c r="O32" s="867"/>
      <c r="P32" s="867"/>
      <c r="Q32" s="867"/>
      <c r="R32" s="867"/>
      <c r="S32" s="867"/>
      <c r="T32" s="867"/>
      <c r="U32" s="867"/>
      <c r="V32" s="867"/>
      <c r="W32" s="867"/>
      <c r="X32" s="867"/>
      <c r="Y32" s="867"/>
      <c r="Z32" s="867"/>
      <c r="AA32" s="867"/>
      <c r="AB32" s="867"/>
      <c r="AC32" s="867"/>
      <c r="AD32" s="867"/>
      <c r="AE32" s="867"/>
      <c r="AF32" s="867"/>
      <c r="AG32" s="867"/>
      <c r="AH32" s="867"/>
      <c r="AI32" s="867"/>
      <c r="AJ32" s="867"/>
      <c r="AK32" s="867"/>
      <c r="AL32" s="867"/>
      <c r="AM32" s="867"/>
      <c r="AN32" s="879"/>
      <c r="AO32" s="879"/>
      <c r="AP32" s="879"/>
      <c r="AQ32" s="879"/>
      <c r="AR32" s="879"/>
      <c r="AS32" s="879"/>
      <c r="AT32" s="879"/>
      <c r="AU32" s="879"/>
      <c r="AV32" s="879"/>
      <c r="AW32" s="2790"/>
      <c r="AX32" s="879"/>
      <c r="AY32" s="2769"/>
      <c r="AZ32" s="2770"/>
      <c r="BA32" s="2771"/>
      <c r="BY32" s="813"/>
      <c r="BZ32" s="813"/>
      <c r="CC32" s="806"/>
      <c r="CO32" s="810"/>
    </row>
    <row r="33" spans="2:93" ht="11.25" customHeight="1">
      <c r="B33" s="809"/>
      <c r="BX33" s="807"/>
      <c r="BZ33" s="877"/>
      <c r="CC33" s="806"/>
    </row>
    <row r="34" spans="2:93" ht="28.5" customHeight="1" thickBot="1">
      <c r="B34" s="809"/>
      <c r="CC34" s="806"/>
      <c r="CM34" s="799"/>
      <c r="CO34" s="799"/>
    </row>
    <row r="35" spans="2:93" ht="30" customHeight="1">
      <c r="B35" s="809"/>
      <c r="E35" s="1538"/>
      <c r="F35" s="1547" t="s">
        <v>2241</v>
      </c>
      <c r="G35" s="1539"/>
      <c r="H35" s="1539"/>
      <c r="I35" s="1539"/>
      <c r="J35" s="1539"/>
      <c r="K35" s="1539"/>
      <c r="L35" s="1539"/>
      <c r="M35" s="1539"/>
      <c r="N35" s="1539"/>
      <c r="O35" s="1539"/>
      <c r="P35" s="1539"/>
      <c r="Q35" s="1539"/>
      <c r="R35" s="1539"/>
      <c r="S35" s="1539"/>
      <c r="T35" s="1539"/>
      <c r="U35" s="1539"/>
      <c r="V35" s="1539"/>
      <c r="W35" s="1539"/>
      <c r="X35" s="1539"/>
      <c r="Y35" s="1539"/>
      <c r="Z35" s="1539"/>
      <c r="AA35" s="1539"/>
      <c r="AB35" s="1539"/>
      <c r="AC35" s="1539"/>
      <c r="AD35" s="1539"/>
      <c r="AE35" s="1539"/>
      <c r="AF35" s="1539"/>
      <c r="AG35" s="1539"/>
      <c r="AH35" s="1539"/>
      <c r="AI35" s="1539"/>
      <c r="AJ35" s="1539"/>
      <c r="AK35" s="1539"/>
      <c r="AL35" s="1539"/>
      <c r="AM35" s="1539"/>
      <c r="AN35" s="1539"/>
      <c r="AO35" s="1539"/>
      <c r="AP35" s="1539"/>
      <c r="AQ35" s="1539"/>
      <c r="AR35" s="1540"/>
      <c r="BY35" s="813"/>
      <c r="BZ35" s="813"/>
      <c r="CC35" s="806"/>
      <c r="CM35" s="799"/>
      <c r="CO35" s="799"/>
    </row>
    <row r="36" spans="2:93" ht="30" customHeight="1">
      <c r="B36" s="809"/>
      <c r="E36" s="1541"/>
      <c r="F36" s="1548" t="s">
        <v>2242</v>
      </c>
      <c r="G36" s="1542"/>
      <c r="H36" s="1542"/>
      <c r="I36" s="1542"/>
      <c r="J36" s="1542"/>
      <c r="K36" s="1542"/>
      <c r="L36" s="1542"/>
      <c r="M36" s="1542"/>
      <c r="N36" s="1542"/>
      <c r="O36" s="1542"/>
      <c r="P36" s="1542"/>
      <c r="Q36" s="1542"/>
      <c r="R36" s="1542"/>
      <c r="S36" s="1542"/>
      <c r="T36" s="1542"/>
      <c r="U36" s="1542"/>
      <c r="V36" s="1542"/>
      <c r="W36" s="1542"/>
      <c r="X36" s="1542"/>
      <c r="Y36" s="1542"/>
      <c r="Z36" s="1542"/>
      <c r="AA36" s="1542"/>
      <c r="AB36" s="1542"/>
      <c r="AC36" s="1542"/>
      <c r="AD36" s="1542"/>
      <c r="AE36" s="1542"/>
      <c r="AF36" s="1542"/>
      <c r="AG36" s="1542"/>
      <c r="AH36" s="1542"/>
      <c r="AI36" s="1542"/>
      <c r="AJ36" s="1542"/>
      <c r="AK36" s="1542"/>
      <c r="AL36" s="1542"/>
      <c r="AM36" s="1542"/>
      <c r="AN36" s="1542"/>
      <c r="AO36" s="1542"/>
      <c r="AP36" s="1542"/>
      <c r="AQ36" s="1542"/>
      <c r="AR36" s="1543"/>
      <c r="BB36" s="839"/>
      <c r="BC36" s="839"/>
      <c r="BD36" s="839"/>
      <c r="BE36" s="839"/>
      <c r="BF36" s="839"/>
      <c r="BG36" s="839"/>
      <c r="BH36" s="839"/>
      <c r="BI36" s="839"/>
      <c r="BJ36" s="839"/>
      <c r="BK36" s="839"/>
      <c r="BL36" s="839"/>
      <c r="BM36" s="839"/>
      <c r="BN36" s="839"/>
      <c r="BO36" s="839"/>
      <c r="BP36" s="839"/>
      <c r="BQ36" s="839"/>
      <c r="BX36" s="805"/>
      <c r="CC36" s="806"/>
    </row>
    <row r="37" spans="2:93" ht="9.75" customHeight="1" thickBot="1">
      <c r="B37" s="809"/>
      <c r="E37" s="1544"/>
      <c r="F37" s="1545"/>
      <c r="G37" s="1545"/>
      <c r="H37" s="1545"/>
      <c r="I37" s="1545"/>
      <c r="J37" s="1545"/>
      <c r="K37" s="1545"/>
      <c r="L37" s="1545"/>
      <c r="M37" s="1545"/>
      <c r="N37" s="1545"/>
      <c r="O37" s="1545"/>
      <c r="P37" s="1545"/>
      <c r="Q37" s="1545"/>
      <c r="R37" s="1545"/>
      <c r="S37" s="1545"/>
      <c r="T37" s="1545"/>
      <c r="U37" s="1545"/>
      <c r="V37" s="1545"/>
      <c r="W37" s="1545"/>
      <c r="X37" s="1545"/>
      <c r="Y37" s="1545"/>
      <c r="Z37" s="1545"/>
      <c r="AA37" s="1545"/>
      <c r="AB37" s="1545"/>
      <c r="AC37" s="1545"/>
      <c r="AD37" s="1545"/>
      <c r="AE37" s="1545"/>
      <c r="AF37" s="1545"/>
      <c r="AG37" s="1545"/>
      <c r="AH37" s="1545"/>
      <c r="AI37" s="1545"/>
      <c r="AJ37" s="1545"/>
      <c r="AK37" s="1545"/>
      <c r="AL37" s="1545"/>
      <c r="AM37" s="1545"/>
      <c r="AN37" s="1545"/>
      <c r="AO37" s="1545"/>
      <c r="AP37" s="1545"/>
      <c r="AQ37" s="1545"/>
      <c r="AR37" s="1546"/>
      <c r="BB37" s="839"/>
      <c r="BC37" s="839"/>
      <c r="BD37" s="839"/>
      <c r="BE37" s="839"/>
      <c r="BF37" s="839"/>
      <c r="BG37" s="839"/>
      <c r="BH37" s="839"/>
      <c r="BI37" s="839"/>
      <c r="BJ37" s="839"/>
      <c r="BK37" s="839"/>
      <c r="BL37" s="839"/>
      <c r="BM37" s="839"/>
      <c r="BN37" s="839"/>
      <c r="BO37" s="839"/>
      <c r="BP37" s="839"/>
      <c r="BQ37" s="839"/>
      <c r="BX37" s="805"/>
      <c r="BY37" s="813"/>
      <c r="BZ37" s="813"/>
      <c r="CC37" s="806"/>
    </row>
    <row r="38" spans="2:93" ht="11.25" customHeight="1">
      <c r="B38" s="809"/>
      <c r="BL38" s="819"/>
      <c r="BM38" s="819"/>
      <c r="BN38" s="819"/>
      <c r="BO38" s="819"/>
      <c r="BS38" s="822"/>
      <c r="BT38" s="824"/>
      <c r="BU38" s="622"/>
      <c r="BV38" s="622"/>
      <c r="BZ38" s="877"/>
      <c r="CC38" s="883"/>
    </row>
    <row r="39" spans="2:93" ht="28.5" customHeight="1">
      <c r="B39" s="809"/>
      <c r="BL39" s="819"/>
      <c r="BM39" s="819"/>
      <c r="BN39" s="819"/>
      <c r="BO39" s="819"/>
      <c r="CA39" s="891"/>
      <c r="CC39" s="806"/>
    </row>
    <row r="40" spans="2:93" ht="28.5" customHeight="1">
      <c r="B40" s="1666"/>
      <c r="C40" s="1627"/>
      <c r="D40" s="1627"/>
      <c r="E40" s="1627"/>
      <c r="F40" s="1627"/>
      <c r="G40" s="1627"/>
      <c r="H40" s="1627"/>
      <c r="I40" s="1627"/>
      <c r="J40" s="1627"/>
      <c r="K40" s="1627"/>
      <c r="L40" s="1627"/>
      <c r="M40" s="1627"/>
      <c r="N40" s="1627"/>
      <c r="O40" s="1627"/>
      <c r="P40" s="1627"/>
      <c r="Q40" s="1627"/>
      <c r="R40" s="1627"/>
      <c r="S40" s="1627"/>
      <c r="T40" s="1627"/>
      <c r="U40" s="1627"/>
      <c r="V40" s="1627"/>
      <c r="W40" s="1627"/>
      <c r="X40" s="1627"/>
      <c r="Y40" s="1627"/>
      <c r="Z40" s="1627"/>
      <c r="AA40" s="1627"/>
      <c r="AB40" s="1627"/>
      <c r="AC40" s="1627"/>
      <c r="AD40" s="1627"/>
      <c r="AE40" s="1627"/>
      <c r="AF40" s="1627"/>
      <c r="AG40" s="1627"/>
      <c r="AH40" s="1627"/>
      <c r="AI40" s="1627"/>
      <c r="AJ40" s="1627"/>
      <c r="AK40" s="1627"/>
      <c r="AL40" s="1627"/>
      <c r="AM40" s="1627"/>
      <c r="AN40" s="1627"/>
      <c r="AO40" s="1627"/>
      <c r="AP40" s="1627"/>
      <c r="AQ40" s="1627"/>
      <c r="AR40" s="1627"/>
      <c r="AS40" s="1627"/>
      <c r="AT40" s="1627"/>
      <c r="AU40" s="1627"/>
      <c r="AV40" s="1627"/>
      <c r="AW40" s="1627"/>
      <c r="AX40" s="1627"/>
      <c r="AY40" s="1627"/>
      <c r="AZ40" s="1627"/>
      <c r="BA40" s="1627"/>
      <c r="BB40" s="1627"/>
      <c r="BC40" s="1627"/>
      <c r="BD40" s="1627"/>
      <c r="BE40" s="1627"/>
      <c r="BF40" s="1627"/>
      <c r="BG40" s="1627"/>
      <c r="BH40" s="1627"/>
      <c r="BI40" s="1627"/>
      <c r="BJ40" s="1627"/>
      <c r="BK40" s="1627"/>
      <c r="BL40" s="1670"/>
      <c r="BM40" s="1670"/>
      <c r="BN40" s="1670"/>
      <c r="BO40" s="1670"/>
      <c r="BP40" s="1627"/>
      <c r="BQ40" s="1627"/>
      <c r="BR40" s="1627"/>
      <c r="BS40" s="1627"/>
      <c r="BT40" s="1627"/>
      <c r="BU40" s="1627"/>
      <c r="BV40" s="1627"/>
      <c r="BW40" s="1627"/>
      <c r="BX40" s="1627"/>
      <c r="BY40" s="1609"/>
      <c r="BZ40" s="1609"/>
      <c r="CA40" s="1689"/>
      <c r="CB40" s="1627"/>
      <c r="CC40" s="1667"/>
    </row>
    <row r="41" spans="2:93" ht="28.5" customHeight="1">
      <c r="B41" s="809"/>
      <c r="C41" s="910" t="s">
        <v>34</v>
      </c>
      <c r="D41" s="881" t="s">
        <v>2243</v>
      </c>
      <c r="BB41" s="880"/>
      <c r="BC41" s="819"/>
      <c r="BD41" s="819"/>
      <c r="BE41" s="819"/>
      <c r="BF41" s="819"/>
      <c r="BG41" s="819"/>
      <c r="BH41" s="819"/>
      <c r="BI41" s="819"/>
      <c r="BJ41" s="819"/>
      <c r="BK41" s="819"/>
      <c r="BL41" s="819"/>
      <c r="BM41" s="819"/>
      <c r="BN41" s="819"/>
      <c r="BO41" s="819"/>
      <c r="BP41" s="819"/>
      <c r="BQ41" s="819"/>
      <c r="BR41" s="819"/>
      <c r="BT41" s="822"/>
      <c r="BU41" s="622"/>
      <c r="BV41" s="622"/>
      <c r="BW41" s="872"/>
      <c r="BZ41" s="867"/>
      <c r="CC41" s="883"/>
    </row>
    <row r="42" spans="2:93" ht="30" customHeight="1">
      <c r="B42" s="809"/>
      <c r="C42" s="867"/>
      <c r="D42" s="916" t="s">
        <v>2244</v>
      </c>
      <c r="F42" s="894"/>
      <c r="G42" s="912"/>
      <c r="H42" s="872"/>
      <c r="I42" s="872"/>
      <c r="J42" s="872"/>
      <c r="K42" s="872"/>
      <c r="L42" s="867"/>
      <c r="M42" s="867"/>
      <c r="N42" s="867"/>
      <c r="O42" s="867"/>
      <c r="P42" s="867"/>
      <c r="Q42" s="867"/>
      <c r="R42" s="867"/>
      <c r="S42" s="867"/>
      <c r="T42" s="867"/>
      <c r="U42" s="867"/>
      <c r="V42" s="867"/>
      <c r="W42" s="867"/>
      <c r="X42" s="867"/>
      <c r="Y42" s="867"/>
      <c r="Z42" s="867"/>
      <c r="AA42" s="867"/>
      <c r="AB42" s="867"/>
      <c r="AC42" s="867"/>
      <c r="AD42" s="867"/>
      <c r="AE42" s="867"/>
      <c r="AF42" s="867"/>
      <c r="AG42" s="867"/>
      <c r="AH42" s="867"/>
      <c r="AI42" s="867"/>
      <c r="AJ42" s="867"/>
      <c r="AK42" s="867"/>
      <c r="AL42" s="867"/>
      <c r="AM42" s="867"/>
      <c r="AN42" s="879"/>
      <c r="AO42" s="879"/>
      <c r="AP42" s="879"/>
      <c r="AQ42" s="879"/>
      <c r="AR42" s="879"/>
      <c r="AS42" s="879"/>
      <c r="AT42" s="879"/>
      <c r="AU42" s="879"/>
      <c r="AV42" s="879"/>
      <c r="AW42" s="879"/>
      <c r="AX42" s="879"/>
      <c r="AY42" s="880"/>
      <c r="AZ42" s="880"/>
      <c r="BA42" s="880"/>
      <c r="BB42" s="880"/>
      <c r="BC42" s="819"/>
      <c r="BD42" s="819"/>
      <c r="BE42" s="819"/>
      <c r="BF42" s="819"/>
      <c r="BG42" s="819"/>
      <c r="BH42" s="819"/>
      <c r="BI42" s="819"/>
      <c r="BJ42" s="819"/>
      <c r="BK42" s="819"/>
      <c r="BL42" s="819"/>
      <c r="BM42" s="819"/>
      <c r="BN42" s="819"/>
      <c r="BO42" s="819"/>
      <c r="BP42" s="819"/>
      <c r="BQ42" s="819"/>
      <c r="BR42" s="819"/>
      <c r="BT42" s="822"/>
      <c r="BU42" s="622"/>
      <c r="BV42" s="622"/>
      <c r="BW42" s="872"/>
      <c r="BZ42" s="867"/>
      <c r="CC42" s="883"/>
    </row>
    <row r="43" spans="2:93" ht="17.399999999999999" customHeight="1">
      <c r="B43" s="809"/>
      <c r="AL43" s="867"/>
      <c r="AM43" s="867"/>
      <c r="AN43" s="867"/>
      <c r="AO43" s="867"/>
      <c r="AP43" s="867"/>
      <c r="AQ43" s="867"/>
      <c r="AR43" s="867"/>
      <c r="AS43" s="867"/>
      <c r="AT43" s="867"/>
      <c r="AU43" s="867"/>
      <c r="AV43" s="867"/>
      <c r="AW43" s="867"/>
      <c r="AX43" s="867"/>
      <c r="AY43" s="867"/>
      <c r="AZ43" s="867"/>
      <c r="BA43" s="867"/>
      <c r="BB43" s="867"/>
      <c r="BC43" s="819"/>
      <c r="BD43" s="819"/>
      <c r="BE43" s="819"/>
      <c r="BF43" s="819"/>
      <c r="BG43" s="819"/>
      <c r="BH43" s="819"/>
      <c r="BI43" s="819"/>
      <c r="BJ43" s="819"/>
      <c r="BK43" s="819"/>
      <c r="BL43" s="819"/>
      <c r="BM43" s="819"/>
      <c r="BN43" s="819"/>
      <c r="BO43" s="819"/>
      <c r="BP43" s="819"/>
      <c r="BQ43" s="819"/>
      <c r="BR43" s="819"/>
      <c r="BT43" s="822"/>
      <c r="BU43" s="622"/>
      <c r="BV43" s="622"/>
      <c r="BW43" s="622"/>
      <c r="BX43" s="622"/>
      <c r="BY43" s="622"/>
      <c r="BZ43" s="622"/>
      <c r="CA43" s="622"/>
      <c r="CC43" s="883"/>
    </row>
    <row r="44" spans="2:93" ht="30" customHeight="1">
      <c r="B44" s="809"/>
      <c r="C44" s="910"/>
      <c r="D44" s="867"/>
      <c r="E44" s="881"/>
      <c r="F44" s="867"/>
      <c r="G44" s="867"/>
      <c r="H44" s="875" t="s">
        <v>383</v>
      </c>
      <c r="I44" s="872"/>
      <c r="J44" s="872"/>
      <c r="K44" s="872"/>
      <c r="L44" s="867"/>
      <c r="M44" s="867"/>
      <c r="N44" s="867"/>
      <c r="O44" s="867"/>
      <c r="P44" s="867"/>
      <c r="Q44" s="867"/>
      <c r="R44" s="867"/>
      <c r="S44" s="867"/>
      <c r="T44" s="867"/>
      <c r="U44" s="867"/>
      <c r="V44" s="867"/>
      <c r="W44" s="867"/>
      <c r="X44" s="867"/>
      <c r="Y44" s="867"/>
      <c r="Z44" s="867"/>
      <c r="AA44" s="867"/>
      <c r="AB44" s="867"/>
      <c r="AC44" s="867"/>
      <c r="AD44" s="867"/>
      <c r="AE44" s="867"/>
      <c r="AF44" s="867"/>
      <c r="AG44" s="867"/>
      <c r="AH44" s="867"/>
      <c r="AI44" s="867"/>
      <c r="AJ44" s="867"/>
      <c r="AK44" s="867"/>
      <c r="AL44" s="867"/>
      <c r="AM44" s="867"/>
      <c r="AN44" s="867"/>
      <c r="AO44" s="867"/>
      <c r="AP44" s="823"/>
      <c r="AQ44" s="823"/>
      <c r="AR44" s="823"/>
      <c r="AS44" s="823"/>
      <c r="AT44" s="823"/>
      <c r="AU44" s="823"/>
      <c r="AV44" s="823"/>
      <c r="AW44" s="823"/>
      <c r="AX44" s="823"/>
      <c r="AY44" s="823"/>
      <c r="AZ44" s="823"/>
      <c r="BA44" s="823"/>
      <c r="BB44" s="823"/>
      <c r="BC44" s="823"/>
      <c r="BD44" s="823"/>
      <c r="BE44" s="823"/>
      <c r="BF44" s="823"/>
      <c r="BG44" s="823"/>
      <c r="BH44" s="823"/>
      <c r="BI44" s="823"/>
      <c r="BJ44" s="823"/>
      <c r="BK44" s="823"/>
      <c r="BL44" s="823"/>
      <c r="BM44" s="823"/>
      <c r="BN44" s="823"/>
      <c r="BO44" s="823"/>
      <c r="BP44" s="823"/>
      <c r="BQ44" s="823"/>
      <c r="BR44" s="823"/>
      <c r="BS44" s="823"/>
      <c r="BT44" s="823"/>
      <c r="BU44" s="823"/>
      <c r="BV44" s="823"/>
      <c r="BW44" s="622"/>
      <c r="BX44" s="622"/>
      <c r="CC44" s="806"/>
    </row>
    <row r="45" spans="2:93" ht="30" customHeight="1">
      <c r="B45" s="809"/>
      <c r="C45" s="867"/>
      <c r="D45" s="867"/>
      <c r="E45" s="916"/>
      <c r="F45" s="2780">
        <v>1</v>
      </c>
      <c r="G45" s="867"/>
      <c r="H45" s="2766"/>
      <c r="I45" s="2767"/>
      <c r="J45" s="2768"/>
      <c r="K45" s="2791" t="s">
        <v>2245</v>
      </c>
      <c r="L45" s="2792"/>
      <c r="M45" s="2792"/>
      <c r="N45" s="2792"/>
      <c r="O45" s="2792"/>
      <c r="P45" s="2792"/>
      <c r="Q45" s="867"/>
      <c r="R45" s="867"/>
      <c r="S45" s="867"/>
      <c r="T45" s="867"/>
      <c r="U45" s="2780">
        <v>2</v>
      </c>
      <c r="V45" s="867"/>
      <c r="W45" s="2766"/>
      <c r="X45" s="2767"/>
      <c r="Y45" s="2768"/>
      <c r="Z45" s="2791" t="s">
        <v>2246</v>
      </c>
      <c r="AA45" s="2792"/>
      <c r="AB45" s="2792"/>
      <c r="AC45" s="2792"/>
      <c r="AD45" s="2792"/>
      <c r="AE45" s="2792"/>
      <c r="AF45" s="2792"/>
      <c r="AG45" s="867"/>
      <c r="AH45" s="867"/>
      <c r="AI45" s="867"/>
      <c r="AJ45" s="867"/>
      <c r="AK45" s="867"/>
      <c r="AL45" s="867"/>
      <c r="AM45" s="867"/>
      <c r="AN45" s="867"/>
      <c r="AO45" s="867"/>
      <c r="AP45" s="867"/>
      <c r="AQ45" s="867"/>
      <c r="AR45" s="867"/>
      <c r="AS45" s="867"/>
      <c r="AT45" s="867"/>
      <c r="AU45" s="917"/>
      <c r="AV45" s="867"/>
      <c r="AW45" s="867"/>
      <c r="AX45" s="917"/>
      <c r="AY45" s="917"/>
      <c r="AZ45" s="917"/>
      <c r="BA45" s="867"/>
      <c r="BB45" s="909"/>
      <c r="BC45" s="823"/>
      <c r="BD45" s="823"/>
      <c r="BE45" s="823"/>
      <c r="BF45" s="823"/>
      <c r="BG45" s="823"/>
      <c r="BH45" s="823"/>
      <c r="BI45" s="823"/>
      <c r="BJ45" s="823"/>
      <c r="BK45" s="823"/>
      <c r="BL45" s="823"/>
      <c r="BM45" s="823"/>
      <c r="BN45" s="823"/>
      <c r="BO45" s="823"/>
      <c r="BP45" s="823"/>
      <c r="BQ45" s="823"/>
      <c r="BR45" s="823"/>
      <c r="BS45" s="823"/>
      <c r="BT45" s="823"/>
      <c r="BU45" s="823"/>
      <c r="BV45" s="823"/>
      <c r="BW45" s="819"/>
      <c r="BX45" s="819"/>
      <c r="CC45" s="806"/>
      <c r="CD45" s="819"/>
    </row>
    <row r="46" spans="2:93" ht="30" customHeight="1">
      <c r="B46" s="809"/>
      <c r="C46" s="823"/>
      <c r="D46" s="823"/>
      <c r="E46" s="823"/>
      <c r="F46" s="2780"/>
      <c r="G46" s="823"/>
      <c r="H46" s="2769"/>
      <c r="I46" s="2770"/>
      <c r="J46" s="2771"/>
      <c r="K46" s="2791"/>
      <c r="L46" s="2792"/>
      <c r="M46" s="2792"/>
      <c r="N46" s="2792"/>
      <c r="O46" s="2792"/>
      <c r="P46" s="2792"/>
      <c r="Q46" s="823"/>
      <c r="R46" s="823"/>
      <c r="S46" s="823"/>
      <c r="T46" s="823"/>
      <c r="U46" s="2780"/>
      <c r="V46" s="823"/>
      <c r="W46" s="2769"/>
      <c r="X46" s="2770"/>
      <c r="Y46" s="2771"/>
      <c r="Z46" s="2791"/>
      <c r="AA46" s="2792"/>
      <c r="AB46" s="2792"/>
      <c r="AC46" s="2792"/>
      <c r="AD46" s="2792"/>
      <c r="AE46" s="2792"/>
      <c r="AF46" s="2792"/>
      <c r="AG46" s="823"/>
      <c r="AH46" s="823"/>
      <c r="AI46" s="823"/>
      <c r="AJ46" s="823"/>
      <c r="AK46" s="823"/>
      <c r="AL46" s="823"/>
      <c r="AM46" s="823"/>
      <c r="AN46" s="823"/>
      <c r="AO46" s="823"/>
      <c r="AP46" s="823"/>
      <c r="AQ46" s="823"/>
      <c r="AR46" s="823"/>
      <c r="AS46" s="823"/>
      <c r="AT46" s="823"/>
      <c r="AU46" s="823"/>
      <c r="AV46" s="823"/>
      <c r="AW46" s="823"/>
      <c r="AX46" s="823"/>
      <c r="AY46" s="823"/>
      <c r="AZ46" s="823"/>
      <c r="BA46" s="823"/>
      <c r="BB46" s="823"/>
      <c r="BC46" s="823"/>
      <c r="BD46" s="823"/>
      <c r="BE46" s="823"/>
      <c r="BF46" s="823"/>
      <c r="BG46" s="823"/>
      <c r="BH46" s="823"/>
      <c r="BI46" s="823"/>
      <c r="BJ46" s="823"/>
      <c r="BK46" s="823"/>
      <c r="BL46" s="823"/>
      <c r="BM46" s="823"/>
      <c r="BN46" s="823"/>
      <c r="BO46" s="823"/>
      <c r="BP46" s="823"/>
      <c r="BQ46" s="823"/>
      <c r="BR46" s="823"/>
      <c r="BS46" s="823"/>
      <c r="BT46" s="823"/>
      <c r="BU46" s="823"/>
      <c r="BV46" s="823"/>
      <c r="CC46" s="806"/>
    </row>
    <row r="47" spans="2:93" ht="26.4" customHeight="1" thickBot="1">
      <c r="B47" s="809"/>
      <c r="C47" s="822"/>
      <c r="D47" s="822"/>
      <c r="E47" s="822"/>
      <c r="F47" s="822"/>
      <c r="G47" s="800"/>
      <c r="H47" s="800"/>
      <c r="I47" s="800"/>
      <c r="J47" s="800"/>
      <c r="K47" s="811"/>
      <c r="L47" s="822"/>
      <c r="M47" s="822"/>
      <c r="N47" s="822"/>
      <c r="O47" s="822"/>
      <c r="P47" s="822"/>
      <c r="Q47" s="822"/>
      <c r="R47" s="822"/>
      <c r="S47" s="822"/>
      <c r="T47" s="822"/>
      <c r="U47" s="822"/>
      <c r="V47" s="822"/>
      <c r="W47" s="822"/>
      <c r="X47" s="822"/>
      <c r="Y47" s="822"/>
      <c r="Z47" s="822"/>
      <c r="AA47" s="822"/>
      <c r="AB47" s="822"/>
      <c r="AC47" s="822"/>
      <c r="AD47" s="822"/>
      <c r="AE47" s="822"/>
      <c r="AF47" s="822"/>
      <c r="AG47" s="822"/>
      <c r="AH47" s="822"/>
      <c r="AI47" s="822"/>
      <c r="AJ47" s="822"/>
      <c r="AK47" s="822"/>
      <c r="AL47" s="822"/>
      <c r="AM47" s="822"/>
      <c r="AN47" s="822"/>
      <c r="AO47" s="822"/>
      <c r="AP47" s="822"/>
      <c r="AQ47" s="822"/>
      <c r="AR47" s="822"/>
      <c r="AS47" s="822"/>
      <c r="AT47" s="822"/>
      <c r="AU47" s="822"/>
      <c r="AV47" s="822"/>
      <c r="AW47" s="822"/>
      <c r="AX47" s="822"/>
      <c r="AY47" s="822"/>
      <c r="AZ47" s="822"/>
      <c r="BA47" s="822"/>
      <c r="BB47" s="822"/>
      <c r="BC47" s="822"/>
      <c r="BD47" s="822"/>
      <c r="BE47" s="822"/>
      <c r="BF47" s="822"/>
      <c r="BG47" s="822"/>
      <c r="BH47" s="822"/>
      <c r="BI47" s="822"/>
      <c r="BJ47" s="822"/>
      <c r="BK47" s="822"/>
      <c r="BL47" s="822"/>
      <c r="BM47" s="822"/>
      <c r="BN47" s="822"/>
      <c r="BO47" s="822"/>
      <c r="BP47" s="822"/>
      <c r="BQ47" s="822"/>
      <c r="BR47" s="822"/>
      <c r="BS47" s="822"/>
      <c r="BT47" s="822"/>
      <c r="BU47" s="822"/>
      <c r="BV47" s="822"/>
      <c r="CC47" s="806"/>
    </row>
    <row r="48" spans="2:93" ht="30" customHeight="1">
      <c r="B48" s="809"/>
      <c r="C48" s="822"/>
      <c r="D48" s="1538"/>
      <c r="E48" s="1551" t="s">
        <v>2247</v>
      </c>
      <c r="F48" s="1552"/>
      <c r="G48" s="1552"/>
      <c r="H48" s="1553"/>
      <c r="I48" s="1553"/>
      <c r="J48" s="1554"/>
      <c r="K48" s="1554"/>
      <c r="L48" s="1554"/>
      <c r="M48" s="1554"/>
      <c r="N48" s="1554"/>
      <c r="O48" s="1552"/>
      <c r="P48" s="1552"/>
      <c r="Q48" s="1552"/>
      <c r="R48" s="1552"/>
      <c r="S48" s="1552"/>
      <c r="T48" s="1552"/>
      <c r="U48" s="1552"/>
      <c r="V48" s="1553"/>
      <c r="W48" s="1553"/>
      <c r="X48" s="1553"/>
      <c r="Y48" s="1554"/>
      <c r="Z48" s="1554"/>
      <c r="AA48" s="1554"/>
      <c r="AB48" s="1554"/>
      <c r="AC48" s="1554"/>
      <c r="AD48" s="1554"/>
      <c r="AE48" s="1552"/>
      <c r="AF48" s="1552"/>
      <c r="AG48" s="1552"/>
      <c r="AH48" s="1552"/>
      <c r="AI48" s="1552"/>
      <c r="AJ48" s="1552"/>
      <c r="AK48" s="1552"/>
      <c r="AL48" s="1552"/>
      <c r="AM48" s="1552"/>
      <c r="AN48" s="1552"/>
      <c r="AO48" s="1552"/>
      <c r="AP48" s="1552"/>
      <c r="AQ48" s="1552"/>
      <c r="AR48" s="1552"/>
      <c r="AS48" s="1552"/>
      <c r="AT48" s="1552"/>
      <c r="AU48" s="1552"/>
      <c r="AV48" s="1552"/>
      <c r="AW48" s="1552"/>
      <c r="AX48" s="1552"/>
      <c r="AY48" s="1552"/>
      <c r="AZ48" s="1552"/>
      <c r="BA48" s="1552"/>
      <c r="BB48" s="1552"/>
      <c r="BC48" s="1552"/>
      <c r="BD48" s="1552"/>
      <c r="BE48" s="1552"/>
      <c r="BF48" s="1552"/>
      <c r="BG48" s="1552"/>
      <c r="BH48" s="1552"/>
      <c r="BI48" s="1552"/>
      <c r="BJ48" s="1552"/>
      <c r="BK48" s="1552"/>
      <c r="BL48" s="1552"/>
      <c r="BM48" s="1552"/>
      <c r="BN48" s="1552"/>
      <c r="BO48" s="1552"/>
      <c r="BP48" s="1552"/>
      <c r="BQ48" s="1552"/>
      <c r="BR48" s="1552"/>
      <c r="BS48" s="1552"/>
      <c r="BT48" s="1552"/>
      <c r="BU48" s="1552"/>
      <c r="BV48" s="1539"/>
      <c r="BW48" s="1539"/>
      <c r="BX48" s="1539"/>
      <c r="BY48" s="1539"/>
      <c r="BZ48" s="1539"/>
      <c r="CA48" s="1540"/>
      <c r="CC48" s="806"/>
    </row>
    <row r="49" spans="2:82" ht="30" customHeight="1">
      <c r="B49" s="809"/>
      <c r="C49" s="822"/>
      <c r="D49" s="1541"/>
      <c r="E49" s="1555" t="s">
        <v>2558</v>
      </c>
      <c r="F49" s="1556"/>
      <c r="G49" s="1556"/>
      <c r="H49" s="1556"/>
      <c r="I49" s="1556"/>
      <c r="J49" s="1556"/>
      <c r="K49" s="1556"/>
      <c r="L49" s="1556"/>
      <c r="M49" s="1556"/>
      <c r="N49" s="1556"/>
      <c r="O49" s="1556"/>
      <c r="P49" s="1556"/>
      <c r="Q49" s="1556"/>
      <c r="R49" s="1556"/>
      <c r="S49" s="1556"/>
      <c r="T49" s="1556"/>
      <c r="U49" s="1556"/>
      <c r="V49" s="1556"/>
      <c r="W49" s="1556"/>
      <c r="X49" s="1556"/>
      <c r="Y49" s="1556"/>
      <c r="Z49" s="1556"/>
      <c r="AA49" s="1556"/>
      <c r="AB49" s="1556"/>
      <c r="AC49" s="1556"/>
      <c r="AD49" s="1556"/>
      <c r="AE49" s="1556"/>
      <c r="AF49" s="1556"/>
      <c r="AG49" s="1556"/>
      <c r="AH49" s="1556"/>
      <c r="AI49" s="1556"/>
      <c r="AJ49" s="1556"/>
      <c r="AK49" s="1556"/>
      <c r="AL49" s="1556"/>
      <c r="AM49" s="1556"/>
      <c r="AN49" s="1556"/>
      <c r="AO49" s="1556"/>
      <c r="AP49" s="1556"/>
      <c r="AQ49" s="1556"/>
      <c r="AR49" s="1556"/>
      <c r="AS49" s="1556"/>
      <c r="AT49" s="1556"/>
      <c r="AU49" s="1556"/>
      <c r="AV49" s="1556"/>
      <c r="AW49" s="1556"/>
      <c r="AX49" s="1556"/>
      <c r="AY49" s="1556"/>
      <c r="AZ49" s="1556"/>
      <c r="BA49" s="1556"/>
      <c r="BB49" s="1556"/>
      <c r="BC49" s="1556"/>
      <c r="BD49" s="1556"/>
      <c r="BE49" s="1556"/>
      <c r="BF49" s="1556"/>
      <c r="BG49" s="1556"/>
      <c r="BH49" s="1556"/>
      <c r="BI49" s="1556"/>
      <c r="BJ49" s="1556"/>
      <c r="BK49" s="1556"/>
      <c r="BL49" s="1556"/>
      <c r="BM49" s="1556"/>
      <c r="BN49" s="1556"/>
      <c r="BO49" s="1556"/>
      <c r="BP49" s="1556"/>
      <c r="BQ49" s="1556"/>
      <c r="BR49" s="1556"/>
      <c r="BS49" s="1556"/>
      <c r="BT49" s="1556"/>
      <c r="BU49" s="1556"/>
      <c r="BV49" s="1542"/>
      <c r="BW49" s="1542"/>
      <c r="BX49" s="1542"/>
      <c r="BY49" s="1542"/>
      <c r="BZ49" s="1542"/>
      <c r="CA49" s="1543"/>
      <c r="CC49" s="806"/>
    </row>
    <row r="50" spans="2:82" ht="16.350000000000001" customHeight="1">
      <c r="B50" s="809"/>
      <c r="C50" s="822"/>
      <c r="D50" s="1541"/>
      <c r="E50" s="1556"/>
      <c r="F50" s="1557"/>
      <c r="G50" s="1557"/>
      <c r="H50" s="1558"/>
      <c r="I50" s="1558"/>
      <c r="J50" s="1559"/>
      <c r="K50" s="1559"/>
      <c r="L50" s="1559"/>
      <c r="M50" s="1559"/>
      <c r="N50" s="1559"/>
      <c r="O50" s="1556"/>
      <c r="P50" s="1556"/>
      <c r="Q50" s="1556"/>
      <c r="R50" s="1556"/>
      <c r="S50" s="1556"/>
      <c r="T50" s="1850"/>
      <c r="U50" s="1850"/>
      <c r="V50" s="1558"/>
      <c r="W50" s="1558"/>
      <c r="X50" s="1558"/>
      <c r="Y50" s="1559"/>
      <c r="Z50" s="1559"/>
      <c r="AA50" s="1559"/>
      <c r="AB50" s="1559"/>
      <c r="AC50" s="1559"/>
      <c r="AD50" s="1559"/>
      <c r="AE50" s="1556"/>
      <c r="AF50" s="1556"/>
      <c r="AG50" s="1556"/>
      <c r="AH50" s="1556"/>
      <c r="AI50" s="1556"/>
      <c r="AJ50" s="1556"/>
      <c r="AK50" s="1556"/>
      <c r="AL50" s="1556"/>
      <c r="AM50" s="1556"/>
      <c r="AN50" s="1556"/>
      <c r="AO50" s="1556"/>
      <c r="AP50" s="1556"/>
      <c r="AQ50" s="1556"/>
      <c r="AR50" s="1556"/>
      <c r="AS50" s="1556"/>
      <c r="AT50" s="1556"/>
      <c r="AU50" s="1556"/>
      <c r="AV50" s="1556"/>
      <c r="AW50" s="1556"/>
      <c r="AX50" s="1556"/>
      <c r="AY50" s="1556"/>
      <c r="AZ50" s="1556"/>
      <c r="BA50" s="1556"/>
      <c r="BB50" s="1556"/>
      <c r="BC50" s="1556"/>
      <c r="BD50" s="1556"/>
      <c r="BE50" s="1556"/>
      <c r="BF50" s="1556"/>
      <c r="BG50" s="1556"/>
      <c r="BH50" s="1556"/>
      <c r="BI50" s="1556"/>
      <c r="BJ50" s="1556"/>
      <c r="BK50" s="1556"/>
      <c r="BL50" s="1556"/>
      <c r="BM50" s="1556"/>
      <c r="BN50" s="1556"/>
      <c r="BO50" s="1556"/>
      <c r="BP50" s="1556"/>
      <c r="BQ50" s="1556"/>
      <c r="BR50" s="1556"/>
      <c r="BS50" s="1556"/>
      <c r="BT50" s="1556"/>
      <c r="BU50" s="1556"/>
      <c r="BV50" s="1542"/>
      <c r="BW50" s="1542"/>
      <c r="BX50" s="1542"/>
      <c r="BY50" s="1542"/>
      <c r="BZ50" s="1542"/>
      <c r="CA50" s="1543"/>
      <c r="CC50" s="806"/>
    </row>
    <row r="51" spans="2:82" ht="26.4" customHeight="1">
      <c r="B51" s="809"/>
      <c r="C51" s="822"/>
      <c r="D51" s="1541"/>
      <c r="E51" s="1560" t="s">
        <v>6</v>
      </c>
      <c r="F51" s="1556"/>
      <c r="G51" s="1560" t="s">
        <v>2248</v>
      </c>
      <c r="H51" s="1558"/>
      <c r="I51" s="1558"/>
      <c r="J51" s="1559"/>
      <c r="K51" s="1559"/>
      <c r="L51" s="1559"/>
      <c r="M51" s="1559"/>
      <c r="N51" s="1559"/>
      <c r="O51" s="1556"/>
      <c r="P51" s="1556"/>
      <c r="Q51" s="1556"/>
      <c r="R51" s="1556"/>
      <c r="S51" s="1556"/>
      <c r="T51" s="1556"/>
      <c r="U51" s="1556"/>
      <c r="V51" s="1558"/>
      <c r="W51" s="1558"/>
      <c r="X51" s="1558"/>
      <c r="Y51" s="1559"/>
      <c r="Z51" s="1559"/>
      <c r="AA51" s="1559"/>
      <c r="AB51" s="1559"/>
      <c r="AC51" s="1559"/>
      <c r="AD51" s="1559"/>
      <c r="AE51" s="1556"/>
      <c r="AF51" s="1556"/>
      <c r="AG51" s="1556"/>
      <c r="AH51" s="1556"/>
      <c r="AI51" s="1556"/>
      <c r="AJ51" s="1556"/>
      <c r="AK51" s="1556"/>
      <c r="AL51" s="1556"/>
      <c r="AM51" s="1556"/>
      <c r="AN51" s="1556"/>
      <c r="AO51" s="1556"/>
      <c r="AP51" s="1556"/>
      <c r="AQ51" s="1556"/>
      <c r="AR51" s="1556"/>
      <c r="AS51" s="1556"/>
      <c r="AT51" s="1556"/>
      <c r="AU51" s="1556"/>
      <c r="AV51" s="1556"/>
      <c r="AW51" s="1556"/>
      <c r="AX51" s="1556"/>
      <c r="AY51" s="1556"/>
      <c r="AZ51" s="1556"/>
      <c r="BA51" s="1556"/>
      <c r="BB51" s="1556"/>
      <c r="BC51" s="1556"/>
      <c r="BD51" s="1556"/>
      <c r="BE51" s="1556"/>
      <c r="BF51" s="1556"/>
      <c r="BG51" s="1556"/>
      <c r="BH51" s="1556"/>
      <c r="BI51" s="1556"/>
      <c r="BJ51" s="1556"/>
      <c r="BK51" s="1556"/>
      <c r="BL51" s="1556"/>
      <c r="BM51" s="1556"/>
      <c r="BN51" s="1556"/>
      <c r="BO51" s="1556"/>
      <c r="BP51" s="1556"/>
      <c r="BQ51" s="1556"/>
      <c r="BR51" s="1556"/>
      <c r="BS51" s="1556"/>
      <c r="BT51" s="1556"/>
      <c r="BU51" s="1556"/>
      <c r="BV51" s="1542"/>
      <c r="BW51" s="1542"/>
      <c r="BX51" s="1542"/>
      <c r="BY51" s="1542"/>
      <c r="BZ51" s="1542"/>
      <c r="CA51" s="1543"/>
      <c r="CC51" s="806"/>
    </row>
    <row r="52" spans="2:82" ht="26.4" customHeight="1">
      <c r="B52" s="809"/>
      <c r="C52" s="822"/>
      <c r="D52" s="1541"/>
      <c r="E52" s="1556"/>
      <c r="F52" s="1561"/>
      <c r="G52" s="1562" t="s">
        <v>2249</v>
      </c>
      <c r="H52" s="1558"/>
      <c r="I52" s="1558"/>
      <c r="J52" s="1559"/>
      <c r="K52" s="1559"/>
      <c r="L52" s="1559"/>
      <c r="M52" s="1559"/>
      <c r="N52" s="1559"/>
      <c r="O52" s="1556"/>
      <c r="P52" s="1556"/>
      <c r="Q52" s="1556"/>
      <c r="R52" s="1556"/>
      <c r="S52" s="1556"/>
      <c r="T52" s="1563"/>
      <c r="U52" s="1563"/>
      <c r="V52" s="1558"/>
      <c r="W52" s="1558"/>
      <c r="X52" s="1558"/>
      <c r="Y52" s="1559"/>
      <c r="Z52" s="1559"/>
      <c r="AA52" s="1559"/>
      <c r="AB52" s="1559"/>
      <c r="AC52" s="1559"/>
      <c r="AD52" s="1559"/>
      <c r="AE52" s="1556"/>
      <c r="AF52" s="1556"/>
      <c r="AG52" s="1556"/>
      <c r="AH52" s="1556"/>
      <c r="AI52" s="1556"/>
      <c r="AJ52" s="1556"/>
      <c r="AK52" s="1556"/>
      <c r="AL52" s="1556"/>
      <c r="AM52" s="1556"/>
      <c r="AN52" s="1556"/>
      <c r="AO52" s="1556"/>
      <c r="AP52" s="1556"/>
      <c r="AQ52" s="1556"/>
      <c r="AR52" s="1556"/>
      <c r="AS52" s="1556"/>
      <c r="AT52" s="1556"/>
      <c r="AU52" s="1556"/>
      <c r="AV52" s="1556"/>
      <c r="AW52" s="1556"/>
      <c r="AX52" s="1556"/>
      <c r="AY52" s="1556"/>
      <c r="AZ52" s="1556"/>
      <c r="BA52" s="1556"/>
      <c r="BB52" s="1556"/>
      <c r="BC52" s="1556"/>
      <c r="BD52" s="1556"/>
      <c r="BE52" s="1556"/>
      <c r="BF52" s="1556"/>
      <c r="BG52" s="1556"/>
      <c r="BH52" s="1556"/>
      <c r="BI52" s="1556"/>
      <c r="BJ52" s="1556"/>
      <c r="BK52" s="1556"/>
      <c r="BL52" s="1556"/>
      <c r="BM52" s="1556"/>
      <c r="BN52" s="1556"/>
      <c r="BO52" s="1556"/>
      <c r="BP52" s="1556"/>
      <c r="BQ52" s="1556"/>
      <c r="BR52" s="1556"/>
      <c r="BS52" s="1556"/>
      <c r="BT52" s="1556"/>
      <c r="BU52" s="1556"/>
      <c r="BV52" s="1542"/>
      <c r="BW52" s="1542"/>
      <c r="BX52" s="1542"/>
      <c r="BY52" s="1542"/>
      <c r="BZ52" s="1542"/>
      <c r="CA52" s="1543"/>
      <c r="CC52" s="806"/>
    </row>
    <row r="53" spans="2:82" ht="16.350000000000001" customHeight="1">
      <c r="B53" s="809"/>
      <c r="C53" s="822"/>
      <c r="D53" s="1541"/>
      <c r="E53" s="1556"/>
      <c r="F53" s="1556"/>
      <c r="G53" s="1556"/>
      <c r="H53" s="1558"/>
      <c r="I53" s="1558"/>
      <c r="J53" s="1559"/>
      <c r="K53" s="1559"/>
      <c r="L53" s="1559"/>
      <c r="M53" s="1559"/>
      <c r="N53" s="1559"/>
      <c r="O53" s="1556"/>
      <c r="P53" s="1556"/>
      <c r="Q53" s="1556"/>
      <c r="R53" s="1556"/>
      <c r="S53" s="1556"/>
      <c r="T53" s="1556"/>
      <c r="U53" s="1556"/>
      <c r="V53" s="1558"/>
      <c r="W53" s="1558"/>
      <c r="X53" s="1558"/>
      <c r="Y53" s="1559"/>
      <c r="Z53" s="1559"/>
      <c r="AA53" s="1559"/>
      <c r="AB53" s="1559"/>
      <c r="AC53" s="1559"/>
      <c r="AD53" s="1559"/>
      <c r="AE53" s="1556"/>
      <c r="AF53" s="1556"/>
      <c r="AG53" s="1556"/>
      <c r="AH53" s="1556"/>
      <c r="AI53" s="1556"/>
      <c r="AJ53" s="1556"/>
      <c r="AK53" s="1556"/>
      <c r="AL53" s="1556"/>
      <c r="AM53" s="1556"/>
      <c r="AN53" s="1556"/>
      <c r="AO53" s="1556"/>
      <c r="AP53" s="1556"/>
      <c r="AQ53" s="1556"/>
      <c r="AR53" s="1556"/>
      <c r="AS53" s="1556"/>
      <c r="AT53" s="1556"/>
      <c r="AU53" s="1556"/>
      <c r="AV53" s="1556"/>
      <c r="AW53" s="1556"/>
      <c r="AX53" s="1556"/>
      <c r="AY53" s="1556"/>
      <c r="AZ53" s="1556"/>
      <c r="BA53" s="1556"/>
      <c r="BB53" s="1556"/>
      <c r="BC53" s="1556"/>
      <c r="BD53" s="1556"/>
      <c r="BE53" s="1556"/>
      <c r="BF53" s="1556"/>
      <c r="BG53" s="1556"/>
      <c r="BH53" s="1556"/>
      <c r="BI53" s="1556"/>
      <c r="BJ53" s="1556"/>
      <c r="BK53" s="1556"/>
      <c r="BL53" s="1556"/>
      <c r="BM53" s="1556"/>
      <c r="BN53" s="1556"/>
      <c r="BO53" s="1556"/>
      <c r="BP53" s="1556"/>
      <c r="BQ53" s="1556"/>
      <c r="BR53" s="1556"/>
      <c r="BS53" s="1556"/>
      <c r="BT53" s="1556"/>
      <c r="BU53" s="1556"/>
      <c r="BV53" s="1542"/>
      <c r="BW53" s="1542"/>
      <c r="BX53" s="1542"/>
      <c r="BY53" s="1542"/>
      <c r="BZ53" s="1542"/>
      <c r="CA53" s="1543"/>
      <c r="CC53" s="806"/>
    </row>
    <row r="54" spans="2:82" ht="30" customHeight="1">
      <c r="B54" s="809"/>
      <c r="C54" s="822"/>
      <c r="D54" s="1541"/>
      <c r="E54" s="1560" t="s">
        <v>7</v>
      </c>
      <c r="F54" s="1561"/>
      <c r="G54" s="1561" t="s">
        <v>2559</v>
      </c>
      <c r="H54" s="1558"/>
      <c r="I54" s="1558"/>
      <c r="J54" s="1559"/>
      <c r="K54" s="1559"/>
      <c r="L54" s="1559"/>
      <c r="M54" s="1559"/>
      <c r="N54" s="1559"/>
      <c r="O54" s="1556"/>
      <c r="P54" s="1556"/>
      <c r="Q54" s="1556"/>
      <c r="R54" s="1556"/>
      <c r="S54" s="1556"/>
      <c r="T54" s="1563"/>
      <c r="U54" s="1563"/>
      <c r="V54" s="1558"/>
      <c r="W54" s="1558"/>
      <c r="X54" s="1558"/>
      <c r="Y54" s="1559"/>
      <c r="Z54" s="1559"/>
      <c r="AA54" s="1559"/>
      <c r="AB54" s="1559"/>
      <c r="AC54" s="1559"/>
      <c r="AD54" s="1559"/>
      <c r="AE54" s="1556"/>
      <c r="AF54" s="1556"/>
      <c r="AG54" s="1556"/>
      <c r="AH54" s="1556"/>
      <c r="AI54" s="1556"/>
      <c r="AJ54" s="1556"/>
      <c r="AK54" s="1556"/>
      <c r="AL54" s="1556"/>
      <c r="AM54" s="1556"/>
      <c r="AN54" s="1556"/>
      <c r="AO54" s="1556"/>
      <c r="AP54" s="1556"/>
      <c r="AQ54" s="1556"/>
      <c r="AR54" s="1556"/>
      <c r="AS54" s="1556"/>
      <c r="AT54" s="1556"/>
      <c r="AU54" s="1556"/>
      <c r="AV54" s="1556"/>
      <c r="AW54" s="1556"/>
      <c r="AX54" s="1556"/>
      <c r="AY54" s="1556"/>
      <c r="AZ54" s="1556"/>
      <c r="BA54" s="1556"/>
      <c r="BB54" s="1556"/>
      <c r="BC54" s="1556"/>
      <c r="BD54" s="1556"/>
      <c r="BE54" s="1556"/>
      <c r="BF54" s="1556"/>
      <c r="BG54" s="1556"/>
      <c r="BH54" s="1556"/>
      <c r="BI54" s="1556"/>
      <c r="BJ54" s="1556"/>
      <c r="BK54" s="1556"/>
      <c r="BL54" s="1556"/>
      <c r="BM54" s="1556"/>
      <c r="BN54" s="1556"/>
      <c r="BO54" s="1556"/>
      <c r="BP54" s="1556"/>
      <c r="BQ54" s="1556"/>
      <c r="BR54" s="1556"/>
      <c r="BS54" s="1556"/>
      <c r="BT54" s="1556"/>
      <c r="BU54" s="1556"/>
      <c r="BV54" s="1542"/>
      <c r="BW54" s="1542"/>
      <c r="BX54" s="1542"/>
      <c r="BY54" s="1542"/>
      <c r="BZ54" s="1542"/>
      <c r="CA54" s="1543"/>
      <c r="CC54" s="806"/>
    </row>
    <row r="55" spans="2:82" ht="26.4" customHeight="1">
      <c r="B55" s="809"/>
      <c r="C55" s="822"/>
      <c r="D55" s="1541"/>
      <c r="E55" s="1556"/>
      <c r="F55" s="1556"/>
      <c r="G55" s="1555" t="s">
        <v>2560</v>
      </c>
      <c r="H55" s="1558"/>
      <c r="I55" s="1558"/>
      <c r="J55" s="1559"/>
      <c r="K55" s="1559"/>
      <c r="L55" s="1559"/>
      <c r="M55" s="1559"/>
      <c r="N55" s="1559"/>
      <c r="O55" s="1556"/>
      <c r="P55" s="1556"/>
      <c r="Q55" s="1556"/>
      <c r="R55" s="1556"/>
      <c r="S55" s="1556"/>
      <c r="T55" s="1556"/>
      <c r="U55" s="1556"/>
      <c r="V55" s="1558"/>
      <c r="W55" s="1558"/>
      <c r="X55" s="1558"/>
      <c r="Y55" s="1559"/>
      <c r="Z55" s="1559"/>
      <c r="AA55" s="1559"/>
      <c r="AB55" s="1559"/>
      <c r="AC55" s="1559"/>
      <c r="AD55" s="1559"/>
      <c r="AE55" s="1556"/>
      <c r="AF55" s="1556"/>
      <c r="AG55" s="1556"/>
      <c r="AH55" s="1556"/>
      <c r="AI55" s="1556"/>
      <c r="AJ55" s="1556"/>
      <c r="AK55" s="1556"/>
      <c r="AL55" s="1556"/>
      <c r="AM55" s="1556"/>
      <c r="AN55" s="1556"/>
      <c r="AO55" s="1556"/>
      <c r="AP55" s="1556"/>
      <c r="AQ55" s="1556"/>
      <c r="AR55" s="1556"/>
      <c r="AS55" s="1556"/>
      <c r="AT55" s="1556"/>
      <c r="AU55" s="1556"/>
      <c r="AV55" s="1556"/>
      <c r="AW55" s="1556"/>
      <c r="AX55" s="1556"/>
      <c r="AY55" s="1556"/>
      <c r="AZ55" s="1556"/>
      <c r="BA55" s="1556"/>
      <c r="BB55" s="1556"/>
      <c r="BC55" s="1556"/>
      <c r="BD55" s="1556"/>
      <c r="BE55" s="1556"/>
      <c r="BF55" s="1556"/>
      <c r="BG55" s="1556"/>
      <c r="BH55" s="1556"/>
      <c r="BI55" s="1556"/>
      <c r="BJ55" s="1556"/>
      <c r="BK55" s="1556"/>
      <c r="BL55" s="1556"/>
      <c r="BM55" s="1556"/>
      <c r="BN55" s="1556"/>
      <c r="BO55" s="1556"/>
      <c r="BP55" s="1556"/>
      <c r="BQ55" s="1556"/>
      <c r="BR55" s="1556"/>
      <c r="BS55" s="1556"/>
      <c r="BT55" s="1556"/>
      <c r="BU55" s="1556"/>
      <c r="BV55" s="1542"/>
      <c r="BW55" s="1542"/>
      <c r="BX55" s="1542"/>
      <c r="BY55" s="1542"/>
      <c r="BZ55" s="1542"/>
      <c r="CA55" s="1543"/>
      <c r="CC55" s="806"/>
    </row>
    <row r="56" spans="2:82" s="805" customFormat="1" ht="16.350000000000001" customHeight="1">
      <c r="B56" s="820"/>
      <c r="C56" s="822"/>
      <c r="D56" s="1564"/>
      <c r="E56" s="1556"/>
      <c r="F56" s="1557"/>
      <c r="G56" s="1557"/>
      <c r="H56" s="1558"/>
      <c r="I56" s="1558"/>
      <c r="J56" s="1559"/>
      <c r="K56" s="1559"/>
      <c r="L56" s="1559"/>
      <c r="M56" s="1559"/>
      <c r="N56" s="1559"/>
      <c r="O56" s="1556"/>
      <c r="P56" s="1556"/>
      <c r="Q56" s="1556"/>
      <c r="R56" s="1556"/>
      <c r="S56" s="1556"/>
      <c r="T56" s="1850"/>
      <c r="U56" s="1850"/>
      <c r="V56" s="1558"/>
      <c r="W56" s="1558"/>
      <c r="X56" s="1558"/>
      <c r="Y56" s="1559"/>
      <c r="Z56" s="1559"/>
      <c r="AA56" s="1559"/>
      <c r="AB56" s="1559"/>
      <c r="AC56" s="1559"/>
      <c r="AD56" s="1559"/>
      <c r="AE56" s="1556"/>
      <c r="AF56" s="1556"/>
      <c r="AG56" s="1556"/>
      <c r="AH56" s="1556"/>
      <c r="AI56" s="1556"/>
      <c r="AJ56" s="1556"/>
      <c r="AK56" s="1556"/>
      <c r="AL56" s="1556"/>
      <c r="AM56" s="1556"/>
      <c r="AN56" s="1556"/>
      <c r="AO56" s="1556"/>
      <c r="AP56" s="1556"/>
      <c r="AQ56" s="1556"/>
      <c r="AR56" s="1556"/>
      <c r="AS56" s="1556"/>
      <c r="AT56" s="1556"/>
      <c r="AU56" s="1556"/>
      <c r="AV56" s="1556"/>
      <c r="AW56" s="1556"/>
      <c r="AX56" s="1556"/>
      <c r="AY56" s="1556"/>
      <c r="AZ56" s="1556"/>
      <c r="BA56" s="1556"/>
      <c r="BB56" s="1556"/>
      <c r="BC56" s="1556"/>
      <c r="BD56" s="1556"/>
      <c r="BE56" s="1556"/>
      <c r="BF56" s="1556"/>
      <c r="BG56" s="1556"/>
      <c r="BH56" s="1556"/>
      <c r="BI56" s="1556"/>
      <c r="BJ56" s="1556"/>
      <c r="BK56" s="1556"/>
      <c r="BL56" s="1556"/>
      <c r="BM56" s="1556"/>
      <c r="BN56" s="1556"/>
      <c r="BO56" s="1556"/>
      <c r="BP56" s="1556"/>
      <c r="BQ56" s="1556"/>
      <c r="BR56" s="1556"/>
      <c r="BS56" s="1556"/>
      <c r="BT56" s="1556"/>
      <c r="BU56" s="1556"/>
      <c r="BV56" s="1565"/>
      <c r="BW56" s="1565"/>
      <c r="BX56" s="1565"/>
      <c r="BY56" s="1565"/>
      <c r="BZ56" s="1565"/>
      <c r="CA56" s="1566"/>
      <c r="CC56" s="821"/>
      <c r="CD56" s="823"/>
    </row>
    <row r="57" spans="2:82" ht="30" customHeight="1">
      <c r="B57" s="809"/>
      <c r="C57" s="822"/>
      <c r="D57" s="1541"/>
      <c r="E57" s="1567" t="s">
        <v>8</v>
      </c>
      <c r="F57" s="1556"/>
      <c r="G57" s="1560" t="s">
        <v>2250</v>
      </c>
      <c r="H57" s="1558"/>
      <c r="I57" s="1558"/>
      <c r="J57" s="1559"/>
      <c r="K57" s="1559"/>
      <c r="L57" s="1559"/>
      <c r="M57" s="1559"/>
      <c r="N57" s="1559"/>
      <c r="O57" s="1556"/>
      <c r="P57" s="1556"/>
      <c r="Q57" s="1556"/>
      <c r="R57" s="1556"/>
      <c r="S57" s="1556"/>
      <c r="T57" s="1556"/>
      <c r="U57" s="1556"/>
      <c r="V57" s="1558"/>
      <c r="W57" s="1558"/>
      <c r="X57" s="1558"/>
      <c r="Y57" s="1559"/>
      <c r="Z57" s="1559"/>
      <c r="AA57" s="1559"/>
      <c r="AB57" s="1559"/>
      <c r="AC57" s="1559"/>
      <c r="AD57" s="1559"/>
      <c r="AE57" s="1556"/>
      <c r="AF57" s="1556"/>
      <c r="AG57" s="1556"/>
      <c r="AH57" s="1556"/>
      <c r="AI57" s="1556"/>
      <c r="AJ57" s="1556"/>
      <c r="AK57" s="1556"/>
      <c r="AL57" s="1556"/>
      <c r="AM57" s="1556"/>
      <c r="AN57" s="1556"/>
      <c r="AO57" s="1556"/>
      <c r="AP57" s="1556"/>
      <c r="AQ57" s="1556"/>
      <c r="AR57" s="1556"/>
      <c r="AS57" s="1556"/>
      <c r="AT57" s="1556"/>
      <c r="AU57" s="1556"/>
      <c r="AV57" s="1556"/>
      <c r="AW57" s="1556"/>
      <c r="AX57" s="1556"/>
      <c r="AY57" s="1556"/>
      <c r="AZ57" s="1556"/>
      <c r="BA57" s="1556"/>
      <c r="BB57" s="1556"/>
      <c r="BC57" s="1556"/>
      <c r="BD57" s="1556"/>
      <c r="BE57" s="1556"/>
      <c r="BF57" s="1556"/>
      <c r="BG57" s="1556"/>
      <c r="BH57" s="1556"/>
      <c r="BI57" s="1556"/>
      <c r="BJ57" s="1556"/>
      <c r="BK57" s="1556"/>
      <c r="BL57" s="1556"/>
      <c r="BM57" s="1556"/>
      <c r="BN57" s="1556"/>
      <c r="BO57" s="1556"/>
      <c r="BP57" s="1556"/>
      <c r="BQ57" s="1556"/>
      <c r="BR57" s="1556"/>
      <c r="BS57" s="1556"/>
      <c r="BT57" s="1556"/>
      <c r="BU57" s="1556"/>
      <c r="BV57" s="1542"/>
      <c r="BW57" s="1542"/>
      <c r="BX57" s="1542"/>
      <c r="BY57" s="1542"/>
      <c r="BZ57" s="1542"/>
      <c r="CA57" s="1543"/>
      <c r="CC57" s="806"/>
      <c r="CD57" s="822"/>
    </row>
    <row r="58" spans="2:82" ht="30" customHeight="1">
      <c r="B58" s="809"/>
      <c r="C58" s="822"/>
      <c r="D58" s="1541"/>
      <c r="E58" s="1556"/>
      <c r="F58" s="1542"/>
      <c r="G58" s="1562" t="s">
        <v>2251</v>
      </c>
      <c r="H58" s="1558"/>
      <c r="I58" s="1558"/>
      <c r="J58" s="1559"/>
      <c r="K58" s="1559"/>
      <c r="L58" s="1559"/>
      <c r="M58" s="1559"/>
      <c r="N58" s="1559"/>
      <c r="O58" s="1556"/>
      <c r="P58" s="1556"/>
      <c r="Q58" s="1556"/>
      <c r="R58" s="1556"/>
      <c r="S58" s="1556"/>
      <c r="T58" s="1563"/>
      <c r="U58" s="1563"/>
      <c r="V58" s="1558"/>
      <c r="W58" s="1558"/>
      <c r="X58" s="1558"/>
      <c r="Y58" s="1559"/>
      <c r="Z58" s="1559"/>
      <c r="AA58" s="1559"/>
      <c r="AB58" s="1559"/>
      <c r="AC58" s="1559"/>
      <c r="AD58" s="1559"/>
      <c r="AE58" s="1556"/>
      <c r="AF58" s="1556"/>
      <c r="AG58" s="1556"/>
      <c r="AH58" s="1556"/>
      <c r="AI58" s="1556"/>
      <c r="AJ58" s="1556"/>
      <c r="AK58" s="1556"/>
      <c r="AL58" s="1556"/>
      <c r="AM58" s="1556"/>
      <c r="AN58" s="1556"/>
      <c r="AO58" s="1556"/>
      <c r="AP58" s="1556"/>
      <c r="AQ58" s="1556"/>
      <c r="AR58" s="1556"/>
      <c r="AS58" s="1556"/>
      <c r="AT58" s="1556"/>
      <c r="AU58" s="1556"/>
      <c r="AV58" s="1556"/>
      <c r="AW58" s="1556"/>
      <c r="AX58" s="1556"/>
      <c r="AY58" s="1556"/>
      <c r="AZ58" s="1556"/>
      <c r="BA58" s="1556"/>
      <c r="BB58" s="1556"/>
      <c r="BC58" s="1556"/>
      <c r="BD58" s="1556"/>
      <c r="BE58" s="1556"/>
      <c r="BF58" s="1556"/>
      <c r="BG58" s="1556"/>
      <c r="BH58" s="1556"/>
      <c r="BI58" s="1556"/>
      <c r="BJ58" s="1556"/>
      <c r="BK58" s="1556"/>
      <c r="BL58" s="1556"/>
      <c r="BM58" s="1556"/>
      <c r="BN58" s="1556"/>
      <c r="BO58" s="1556"/>
      <c r="BP58" s="1556"/>
      <c r="BQ58" s="1556"/>
      <c r="BR58" s="1556"/>
      <c r="BS58" s="1556"/>
      <c r="BT58" s="1556"/>
      <c r="BU58" s="1556"/>
      <c r="BV58" s="1542"/>
      <c r="BW58" s="1542"/>
      <c r="BX58" s="1542"/>
      <c r="BY58" s="1542"/>
      <c r="BZ58" s="1542"/>
      <c r="CA58" s="1543"/>
      <c r="CC58" s="806"/>
    </row>
    <row r="59" spans="2:82" ht="16.350000000000001" customHeight="1">
      <c r="B59" s="809"/>
      <c r="C59" s="822"/>
      <c r="D59" s="1541"/>
      <c r="E59" s="1556"/>
      <c r="F59" s="1542"/>
      <c r="G59" s="1562"/>
      <c r="H59" s="1558"/>
      <c r="I59" s="1558"/>
      <c r="J59" s="1559"/>
      <c r="K59" s="1559"/>
      <c r="L59" s="1559"/>
      <c r="M59" s="1559"/>
      <c r="N59" s="1559"/>
      <c r="O59" s="1556"/>
      <c r="P59" s="1556"/>
      <c r="Q59" s="1556"/>
      <c r="R59" s="1556"/>
      <c r="S59" s="1556"/>
      <c r="T59" s="1563"/>
      <c r="U59" s="1563"/>
      <c r="V59" s="1558"/>
      <c r="W59" s="1558"/>
      <c r="X59" s="1558"/>
      <c r="Y59" s="1559"/>
      <c r="Z59" s="1559"/>
      <c r="AA59" s="1559"/>
      <c r="AB59" s="1559"/>
      <c r="AC59" s="1559"/>
      <c r="AD59" s="1559"/>
      <c r="AE59" s="1556"/>
      <c r="AF59" s="1556"/>
      <c r="AG59" s="1556"/>
      <c r="AH59" s="1556"/>
      <c r="AI59" s="1556"/>
      <c r="AJ59" s="1556"/>
      <c r="AK59" s="1556"/>
      <c r="AL59" s="1556"/>
      <c r="AM59" s="1556"/>
      <c r="AN59" s="1556"/>
      <c r="AO59" s="1556"/>
      <c r="AP59" s="1556"/>
      <c r="AQ59" s="1556"/>
      <c r="AR59" s="1556"/>
      <c r="AS59" s="1556"/>
      <c r="AT59" s="1556"/>
      <c r="AU59" s="1556"/>
      <c r="AV59" s="1556"/>
      <c r="AW59" s="1556"/>
      <c r="AX59" s="1556"/>
      <c r="AY59" s="1556"/>
      <c r="AZ59" s="1556"/>
      <c r="BA59" s="1556"/>
      <c r="BB59" s="1556"/>
      <c r="BC59" s="1556"/>
      <c r="BD59" s="1556"/>
      <c r="BE59" s="1556"/>
      <c r="BF59" s="1556"/>
      <c r="BG59" s="1556"/>
      <c r="BH59" s="1556"/>
      <c r="BI59" s="1556"/>
      <c r="BJ59" s="1556"/>
      <c r="BK59" s="1556"/>
      <c r="BL59" s="1556"/>
      <c r="BM59" s="1556"/>
      <c r="BN59" s="1556"/>
      <c r="BO59" s="1556"/>
      <c r="BP59" s="1556"/>
      <c r="BQ59" s="1556"/>
      <c r="BR59" s="1556"/>
      <c r="BS59" s="1556"/>
      <c r="BT59" s="1556"/>
      <c r="BU59" s="1556"/>
      <c r="BV59" s="1542"/>
      <c r="BW59" s="1542"/>
      <c r="BX59" s="1542"/>
      <c r="BY59" s="1542"/>
      <c r="BZ59" s="1542"/>
      <c r="CA59" s="1543"/>
      <c r="CC59" s="806"/>
    </row>
    <row r="60" spans="2:82" ht="30" customHeight="1">
      <c r="B60" s="809"/>
      <c r="C60" s="822"/>
      <c r="D60" s="1541"/>
      <c r="E60" s="1560" t="s">
        <v>9</v>
      </c>
      <c r="F60" s="1556"/>
      <c r="G60" s="1560" t="s">
        <v>2555</v>
      </c>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c r="AO60" s="1556"/>
      <c r="AP60" s="1556"/>
      <c r="AQ60" s="1556"/>
      <c r="AR60" s="1556"/>
      <c r="AS60" s="1556"/>
      <c r="AT60" s="1556"/>
      <c r="AU60" s="1556"/>
      <c r="AV60" s="1556"/>
      <c r="AW60" s="1556"/>
      <c r="AX60" s="1556"/>
      <c r="AY60" s="1556"/>
      <c r="AZ60" s="1556"/>
      <c r="BA60" s="1556"/>
      <c r="BB60" s="1556"/>
      <c r="BC60" s="1556"/>
      <c r="BD60" s="1556"/>
      <c r="BE60" s="1556"/>
      <c r="BF60" s="1556"/>
      <c r="BG60" s="1556"/>
      <c r="BH60" s="1556"/>
      <c r="BI60" s="1556"/>
      <c r="BJ60" s="1556"/>
      <c r="BK60" s="1556"/>
      <c r="BL60" s="1556"/>
      <c r="BM60" s="1556"/>
      <c r="BN60" s="1556"/>
      <c r="BO60" s="1556"/>
      <c r="BP60" s="1556"/>
      <c r="BQ60" s="1556"/>
      <c r="BR60" s="1556"/>
      <c r="BS60" s="1556"/>
      <c r="BT60" s="1556"/>
      <c r="BU60" s="1556"/>
      <c r="BV60" s="1542"/>
      <c r="BW60" s="1542"/>
      <c r="BX60" s="1542"/>
      <c r="BY60" s="1542"/>
      <c r="BZ60" s="1542"/>
      <c r="CA60" s="1543"/>
      <c r="CC60" s="806"/>
    </row>
    <row r="61" spans="2:82" s="822" customFormat="1" ht="30" customHeight="1">
      <c r="B61" s="833"/>
      <c r="C61" s="867"/>
      <c r="D61" s="1568"/>
      <c r="E61" s="1556"/>
      <c r="F61" s="1556"/>
      <c r="G61" s="1560" t="s">
        <v>2556</v>
      </c>
      <c r="H61" s="1556"/>
      <c r="I61" s="1556"/>
      <c r="J61" s="1556"/>
      <c r="K61" s="1556"/>
      <c r="L61" s="1556"/>
      <c r="M61" s="1556"/>
      <c r="N61" s="1556"/>
      <c r="O61" s="1556"/>
      <c r="P61" s="1556"/>
      <c r="Q61" s="1556"/>
      <c r="R61" s="1556"/>
      <c r="S61" s="1556"/>
      <c r="T61" s="1556"/>
      <c r="U61" s="1556"/>
      <c r="V61" s="1556"/>
      <c r="W61" s="1556"/>
      <c r="X61" s="1556"/>
      <c r="Y61" s="1556"/>
      <c r="Z61" s="1556"/>
      <c r="AA61" s="1556"/>
      <c r="AB61" s="1556"/>
      <c r="AC61" s="1556"/>
      <c r="AD61" s="1556"/>
      <c r="AE61" s="1556"/>
      <c r="AF61" s="1556"/>
      <c r="AG61" s="1556"/>
      <c r="AH61" s="1556"/>
      <c r="AI61" s="1556"/>
      <c r="AJ61" s="1556"/>
      <c r="AK61" s="1556"/>
      <c r="AL61" s="1556"/>
      <c r="AM61" s="1556"/>
      <c r="AN61" s="1556"/>
      <c r="AO61" s="1556"/>
      <c r="AP61" s="1556"/>
      <c r="AQ61" s="1556"/>
      <c r="AR61" s="1556"/>
      <c r="AS61" s="1556"/>
      <c r="AT61" s="1556"/>
      <c r="AU61" s="1556"/>
      <c r="AV61" s="1556"/>
      <c r="AW61" s="1556"/>
      <c r="AX61" s="1556"/>
      <c r="AY61" s="1556"/>
      <c r="AZ61" s="1556"/>
      <c r="BA61" s="1556"/>
      <c r="BB61" s="1556"/>
      <c r="BC61" s="1556"/>
      <c r="BD61" s="1556"/>
      <c r="BE61" s="1556"/>
      <c r="BF61" s="1556"/>
      <c r="BG61" s="1556"/>
      <c r="BH61" s="1556"/>
      <c r="BI61" s="1556"/>
      <c r="BJ61" s="1556"/>
      <c r="BK61" s="1556"/>
      <c r="BL61" s="1556"/>
      <c r="BM61" s="1556"/>
      <c r="BN61" s="1556"/>
      <c r="BO61" s="1556"/>
      <c r="BP61" s="1556"/>
      <c r="BQ61" s="1556"/>
      <c r="BR61" s="1556"/>
      <c r="BS61" s="1556"/>
      <c r="BT61" s="1556"/>
      <c r="BU61" s="1556"/>
      <c r="BV61" s="1556"/>
      <c r="BW61" s="1556"/>
      <c r="BX61" s="1556"/>
      <c r="BY61" s="1556"/>
      <c r="BZ61" s="1561"/>
      <c r="CA61" s="1569"/>
      <c r="CC61" s="834"/>
    </row>
    <row r="62" spans="2:82" s="822" customFormat="1" ht="30" customHeight="1">
      <c r="B62" s="833"/>
      <c r="C62" s="867"/>
      <c r="D62" s="1568"/>
      <c r="E62" s="1570"/>
      <c r="F62" s="1571"/>
      <c r="G62" s="1572" t="s">
        <v>2557</v>
      </c>
      <c r="H62" s="1573"/>
      <c r="I62" s="1573"/>
      <c r="J62" s="1573"/>
      <c r="K62" s="1570"/>
      <c r="L62" s="1570"/>
      <c r="M62" s="1570"/>
      <c r="N62" s="1570"/>
      <c r="O62" s="1570"/>
      <c r="P62" s="1570"/>
      <c r="Q62" s="1570"/>
      <c r="R62" s="1570"/>
      <c r="S62" s="1570"/>
      <c r="T62" s="1570"/>
      <c r="U62" s="1570"/>
      <c r="V62" s="1570"/>
      <c r="W62" s="1570"/>
      <c r="X62" s="1570"/>
      <c r="Y62" s="1570"/>
      <c r="Z62" s="1570"/>
      <c r="AA62" s="1570"/>
      <c r="AB62" s="1570"/>
      <c r="AC62" s="1570"/>
      <c r="AD62" s="1570"/>
      <c r="AE62" s="1570"/>
      <c r="AF62" s="1570"/>
      <c r="AG62" s="1570"/>
      <c r="AH62" s="1570"/>
      <c r="AI62" s="1570"/>
      <c r="AJ62" s="1570"/>
      <c r="AK62" s="1570"/>
      <c r="AL62" s="1570"/>
      <c r="AM62" s="1570"/>
      <c r="AN62" s="1570"/>
      <c r="AO62" s="1570"/>
      <c r="AP62" s="1570"/>
      <c r="AQ62" s="1570"/>
      <c r="AR62" s="1570"/>
      <c r="AS62" s="1570"/>
      <c r="AT62" s="1570"/>
      <c r="AU62" s="1570"/>
      <c r="AV62" s="1570"/>
      <c r="AW62" s="1570"/>
      <c r="AX62" s="1570"/>
      <c r="AY62" s="1574"/>
      <c r="AZ62" s="1575"/>
      <c r="BA62" s="1576"/>
      <c r="BB62" s="1556"/>
      <c r="BC62" s="1556"/>
      <c r="BD62" s="1556"/>
      <c r="BE62" s="1556"/>
      <c r="BF62" s="1556"/>
      <c r="BG62" s="1556"/>
      <c r="BH62" s="1556"/>
      <c r="BI62" s="1556"/>
      <c r="BJ62" s="1556"/>
      <c r="BK62" s="1556"/>
      <c r="BL62" s="1556"/>
      <c r="BM62" s="1556"/>
      <c r="BN62" s="1556"/>
      <c r="BO62" s="1556"/>
      <c r="BP62" s="1556"/>
      <c r="BQ62" s="1556"/>
      <c r="BR62" s="1556"/>
      <c r="BS62" s="1556"/>
      <c r="BT62" s="1556"/>
      <c r="BU62" s="1556"/>
      <c r="BV62" s="1556"/>
      <c r="BW62" s="1556"/>
      <c r="BX62" s="1556"/>
      <c r="BY62" s="1556"/>
      <c r="BZ62" s="1556"/>
      <c r="CA62" s="1577"/>
      <c r="CC62" s="905"/>
      <c r="CD62" s="906"/>
    </row>
    <row r="63" spans="2:82" s="822" customFormat="1" ht="26.4" customHeight="1" thickBot="1">
      <c r="B63" s="833"/>
      <c r="D63" s="1578"/>
      <c r="E63" s="1579"/>
      <c r="F63" s="1579"/>
      <c r="G63" s="1579"/>
      <c r="H63" s="1579"/>
      <c r="I63" s="1579"/>
      <c r="J63" s="1579"/>
      <c r="K63" s="1579"/>
      <c r="L63" s="1579"/>
      <c r="M63" s="1579"/>
      <c r="N63" s="1579"/>
      <c r="O63" s="1579"/>
      <c r="P63" s="1579"/>
      <c r="Q63" s="1579"/>
      <c r="R63" s="1579"/>
      <c r="S63" s="1579"/>
      <c r="T63" s="1579"/>
      <c r="U63" s="1579"/>
      <c r="V63" s="1579"/>
      <c r="W63" s="1579"/>
      <c r="X63" s="1579"/>
      <c r="Y63" s="1579"/>
      <c r="Z63" s="1579"/>
      <c r="AA63" s="1579"/>
      <c r="AB63" s="1579"/>
      <c r="AC63" s="1579"/>
      <c r="AD63" s="1579"/>
      <c r="AE63" s="1579"/>
      <c r="AF63" s="1579"/>
      <c r="AG63" s="1579"/>
      <c r="AH63" s="1579"/>
      <c r="AI63" s="1579"/>
      <c r="AJ63" s="1579"/>
      <c r="AK63" s="1579"/>
      <c r="AL63" s="1579"/>
      <c r="AM63" s="1579"/>
      <c r="AN63" s="1579"/>
      <c r="AO63" s="1579"/>
      <c r="AP63" s="1579"/>
      <c r="AQ63" s="1579"/>
      <c r="AR63" s="1579"/>
      <c r="AS63" s="1579"/>
      <c r="AT63" s="1579"/>
      <c r="AU63" s="1579"/>
      <c r="AV63" s="1579"/>
      <c r="AW63" s="1579"/>
      <c r="AX63" s="1579"/>
      <c r="AY63" s="1579"/>
      <c r="AZ63" s="1579"/>
      <c r="BA63" s="1579"/>
      <c r="BB63" s="1579"/>
      <c r="BC63" s="1579"/>
      <c r="BD63" s="1579"/>
      <c r="BE63" s="1579"/>
      <c r="BF63" s="1579"/>
      <c r="BG63" s="1579"/>
      <c r="BH63" s="1579"/>
      <c r="BI63" s="1579"/>
      <c r="BJ63" s="1579"/>
      <c r="BK63" s="1579"/>
      <c r="BL63" s="1579"/>
      <c r="BM63" s="1579"/>
      <c r="BN63" s="1579"/>
      <c r="BO63" s="1579"/>
      <c r="BP63" s="1579"/>
      <c r="BQ63" s="1579"/>
      <c r="BR63" s="1579"/>
      <c r="BS63" s="1579"/>
      <c r="BT63" s="1579"/>
      <c r="BU63" s="1579"/>
      <c r="BV63" s="1579"/>
      <c r="BW63" s="1579"/>
      <c r="BX63" s="1579"/>
      <c r="BY63" s="1579"/>
      <c r="BZ63" s="1579"/>
      <c r="CA63" s="1580"/>
      <c r="CC63" s="905"/>
      <c r="CD63" s="906"/>
    </row>
    <row r="64" spans="2:82" s="823" customFormat="1" ht="26.4" customHeight="1">
      <c r="B64" s="829"/>
      <c r="CC64" s="908"/>
      <c r="CD64" s="863"/>
    </row>
    <row r="65" spans="2:82" s="823" customFormat="1" ht="16.2" customHeight="1">
      <c r="B65" s="1296"/>
      <c r="C65" s="1298"/>
      <c r="D65" s="1298"/>
      <c r="E65" s="1298"/>
      <c r="F65" s="1298"/>
      <c r="G65" s="1298"/>
      <c r="H65" s="1298"/>
      <c r="I65" s="1298"/>
      <c r="J65" s="1298"/>
      <c r="K65" s="1298"/>
      <c r="L65" s="1298"/>
      <c r="M65" s="1298"/>
      <c r="N65" s="1298"/>
      <c r="O65" s="1298"/>
      <c r="P65" s="1298"/>
      <c r="Q65" s="1298"/>
      <c r="R65" s="1298"/>
      <c r="S65" s="1298"/>
      <c r="T65" s="1298"/>
      <c r="U65" s="1298"/>
      <c r="V65" s="1298"/>
      <c r="W65" s="1298"/>
      <c r="X65" s="1298"/>
      <c r="Y65" s="1298"/>
      <c r="Z65" s="1298"/>
      <c r="AA65" s="1298"/>
      <c r="AB65" s="1298"/>
      <c r="AC65" s="1298"/>
      <c r="AD65" s="1298"/>
      <c r="AE65" s="1298"/>
      <c r="AF65" s="1298"/>
      <c r="AG65" s="1298"/>
      <c r="AH65" s="1298"/>
      <c r="AI65" s="1298"/>
      <c r="AJ65" s="1298"/>
      <c r="AK65" s="1298"/>
      <c r="AL65" s="1298"/>
      <c r="AM65" s="1298"/>
      <c r="AN65" s="1298"/>
      <c r="AO65" s="1298"/>
      <c r="AP65" s="1298"/>
      <c r="AQ65" s="1298"/>
      <c r="AR65" s="1298"/>
      <c r="AS65" s="1298"/>
      <c r="AT65" s="1298"/>
      <c r="AU65" s="1298"/>
      <c r="AV65" s="1298"/>
      <c r="AW65" s="1298"/>
      <c r="AX65" s="1298"/>
      <c r="AY65" s="1298"/>
      <c r="AZ65" s="1298"/>
      <c r="BA65" s="1298"/>
      <c r="BB65" s="1298"/>
      <c r="BC65" s="1298"/>
      <c r="BD65" s="1298"/>
      <c r="BE65" s="1298"/>
      <c r="BF65" s="1298"/>
      <c r="BG65" s="1298"/>
      <c r="BH65" s="1298"/>
      <c r="BI65" s="1298"/>
      <c r="BJ65" s="1298"/>
      <c r="BK65" s="1298"/>
      <c r="BL65" s="1298"/>
      <c r="BM65" s="1298"/>
      <c r="BN65" s="1298"/>
      <c r="BO65" s="1298"/>
      <c r="BP65" s="1298"/>
      <c r="BQ65" s="1298"/>
      <c r="BR65" s="1298"/>
      <c r="BS65" s="1298"/>
      <c r="BT65" s="1298"/>
      <c r="BU65" s="1298"/>
      <c r="BV65" s="1298"/>
      <c r="BW65" s="1298"/>
      <c r="BX65" s="1298"/>
      <c r="BY65" s="1298"/>
      <c r="BZ65" s="1298"/>
      <c r="CA65" s="1298"/>
      <c r="CB65" s="1298"/>
      <c r="CC65" s="1690"/>
      <c r="CD65" s="863"/>
    </row>
    <row r="66" spans="2:82" s="823" customFormat="1" ht="26.4" customHeight="1">
      <c r="B66" s="829"/>
      <c r="C66" s="910" t="s">
        <v>552</v>
      </c>
      <c r="D66" s="881" t="s">
        <v>1051</v>
      </c>
      <c r="F66" s="867"/>
      <c r="G66" s="867"/>
      <c r="H66" s="872"/>
      <c r="I66" s="872"/>
      <c r="J66" s="872"/>
      <c r="K66" s="872"/>
      <c r="L66" s="867"/>
      <c r="M66" s="867"/>
      <c r="N66" s="867"/>
      <c r="O66" s="867"/>
      <c r="P66" s="867"/>
      <c r="Q66" s="867"/>
      <c r="R66" s="867"/>
      <c r="S66" s="867"/>
      <c r="T66" s="867"/>
      <c r="U66" s="867"/>
      <c r="V66" s="867"/>
      <c r="W66" s="867"/>
      <c r="X66" s="867"/>
      <c r="Y66" s="867"/>
      <c r="Z66" s="867"/>
      <c r="AA66" s="867"/>
      <c r="AB66" s="867"/>
      <c r="AC66" s="867"/>
      <c r="AD66" s="867"/>
      <c r="AE66" s="867"/>
      <c r="AF66" s="867"/>
      <c r="AG66" s="867"/>
      <c r="AH66" s="867"/>
      <c r="AI66" s="867"/>
      <c r="AJ66" s="867"/>
      <c r="AK66" s="867"/>
      <c r="AL66" s="867"/>
      <c r="AM66" s="867"/>
      <c r="AN66" s="867"/>
      <c r="AO66" s="867"/>
      <c r="AP66" s="867"/>
      <c r="AQ66" s="907"/>
      <c r="AR66" s="867"/>
      <c r="AS66" s="867"/>
      <c r="AT66" s="867"/>
      <c r="AU66" s="867"/>
      <c r="AV66" s="867"/>
      <c r="AW66" s="867"/>
      <c r="AX66" s="867"/>
      <c r="AY66" s="867"/>
      <c r="AZ66" s="877"/>
      <c r="BA66" s="888"/>
      <c r="BB66" s="889"/>
      <c r="BC66" s="822"/>
      <c r="BD66" s="822"/>
      <c r="BE66" s="822"/>
      <c r="BF66" s="822"/>
      <c r="BG66" s="822"/>
      <c r="BH66" s="822"/>
      <c r="BI66" s="822"/>
      <c r="BJ66" s="822"/>
      <c r="BK66" s="822"/>
      <c r="BL66" s="822"/>
      <c r="CC66" s="908"/>
    </row>
    <row r="67" spans="2:82" s="823" customFormat="1" ht="25.2">
      <c r="B67" s="829"/>
      <c r="C67" s="867"/>
      <c r="D67" s="916" t="s">
        <v>2252</v>
      </c>
      <c r="F67" s="867"/>
      <c r="G67" s="867"/>
      <c r="H67" s="872"/>
      <c r="I67" s="872"/>
      <c r="J67" s="872"/>
      <c r="K67" s="872"/>
      <c r="L67" s="867"/>
      <c r="M67" s="867"/>
      <c r="N67" s="867"/>
      <c r="O67" s="867"/>
      <c r="P67" s="867"/>
      <c r="CC67" s="908"/>
    </row>
    <row r="68" spans="2:82" s="823" customFormat="1" ht="26.4" customHeight="1">
      <c r="B68" s="829"/>
      <c r="C68" s="867"/>
      <c r="D68" s="867"/>
      <c r="E68" s="916"/>
      <c r="F68" s="867"/>
      <c r="G68" s="867"/>
      <c r="H68" s="872"/>
      <c r="I68" s="872"/>
      <c r="J68" s="872"/>
      <c r="K68" s="872"/>
      <c r="L68" s="867"/>
      <c r="M68" s="867"/>
      <c r="N68" s="867"/>
      <c r="O68" s="867"/>
      <c r="P68" s="867"/>
      <c r="CC68" s="831"/>
    </row>
    <row r="69" spans="2:82" s="822" customFormat="1" ht="26.4" customHeight="1">
      <c r="B69" s="833"/>
      <c r="C69" s="823"/>
      <c r="D69" s="823"/>
      <c r="G69" s="2793" t="s">
        <v>1052</v>
      </c>
      <c r="H69" s="2793"/>
      <c r="I69" s="2793"/>
      <c r="J69" s="2793"/>
      <c r="K69" s="811"/>
      <c r="AF69" s="823"/>
      <c r="AG69" s="823"/>
      <c r="AH69" s="823"/>
      <c r="AI69" s="823"/>
      <c r="AJ69" s="823"/>
      <c r="AK69" s="823"/>
      <c r="AL69" s="823"/>
      <c r="AM69" s="823"/>
      <c r="AN69" s="823"/>
      <c r="AO69" s="823"/>
      <c r="AP69" s="823"/>
      <c r="AQ69" s="823"/>
      <c r="AR69" s="823"/>
      <c r="AS69" s="823"/>
      <c r="AT69" s="823"/>
      <c r="AU69" s="823"/>
      <c r="AV69" s="823"/>
      <c r="AW69" s="823"/>
      <c r="AX69" s="823"/>
      <c r="AY69" s="823"/>
      <c r="AZ69" s="823"/>
      <c r="BA69" s="823"/>
      <c r="BB69" s="823"/>
      <c r="BC69" s="823"/>
      <c r="BD69" s="823"/>
      <c r="BE69" s="823"/>
      <c r="BF69" s="823"/>
      <c r="BG69" s="823"/>
      <c r="BH69" s="823"/>
      <c r="BI69" s="823"/>
      <c r="BJ69" s="823"/>
      <c r="BK69" s="823"/>
      <c r="BL69" s="823"/>
      <c r="CC69" s="834"/>
    </row>
    <row r="70" spans="2:82" s="822" customFormat="1" ht="26.4" customHeight="1">
      <c r="B70" s="833"/>
      <c r="C70" s="823"/>
      <c r="D70" s="823"/>
      <c r="F70" s="2790" t="s">
        <v>21</v>
      </c>
      <c r="G70" s="1550"/>
      <c r="H70" s="2766"/>
      <c r="I70" s="2767"/>
      <c r="J70" s="2768"/>
      <c r="K70" s="2794" t="s">
        <v>1142</v>
      </c>
      <c r="L70" s="2795"/>
      <c r="M70" s="2795"/>
      <c r="N70" s="2795"/>
      <c r="O70" s="2795"/>
      <c r="P70" s="2795"/>
      <c r="Q70" s="2795"/>
      <c r="U70" s="2796">
        <v>2</v>
      </c>
      <c r="V70" s="1523"/>
      <c r="W70" s="2766"/>
      <c r="X70" s="2767"/>
      <c r="Y70" s="2768"/>
      <c r="Z70" s="2794" t="s">
        <v>1143</v>
      </c>
      <c r="AA70" s="2795"/>
      <c r="AB70" s="2795"/>
      <c r="AC70" s="2795"/>
      <c r="AD70" s="2795"/>
      <c r="AE70" s="2795"/>
      <c r="AF70" s="823"/>
      <c r="AG70" s="823"/>
      <c r="AH70" s="823"/>
      <c r="AI70" s="823"/>
      <c r="AJ70" s="823"/>
      <c r="AK70" s="823"/>
      <c r="AL70" s="823"/>
      <c r="AM70" s="823"/>
      <c r="AN70" s="823"/>
      <c r="AO70" s="823"/>
      <c r="AP70" s="823"/>
      <c r="AQ70" s="823"/>
      <c r="AR70" s="823"/>
      <c r="AS70" s="823"/>
      <c r="AT70" s="823"/>
      <c r="AU70" s="823"/>
      <c r="AV70" s="823"/>
      <c r="AW70" s="823"/>
      <c r="AX70" s="823"/>
      <c r="AY70" s="823"/>
      <c r="AZ70" s="823"/>
      <c r="BA70" s="823"/>
      <c r="BB70" s="823"/>
      <c r="BC70" s="823"/>
      <c r="BD70" s="823"/>
      <c r="BE70" s="823"/>
      <c r="BF70" s="823"/>
      <c r="BG70" s="823"/>
      <c r="BH70" s="823"/>
      <c r="BI70" s="823"/>
      <c r="BJ70" s="823"/>
      <c r="BK70" s="823"/>
      <c r="BL70" s="823"/>
      <c r="CC70" s="834"/>
    </row>
    <row r="71" spans="2:82" s="822" customFormat="1" ht="26.4" customHeight="1">
      <c r="B71" s="833"/>
      <c r="F71" s="2790"/>
      <c r="H71" s="2769"/>
      <c r="I71" s="2770"/>
      <c r="J71" s="2771"/>
      <c r="K71" s="2794"/>
      <c r="L71" s="2795"/>
      <c r="M71" s="2795"/>
      <c r="N71" s="2795"/>
      <c r="O71" s="2795"/>
      <c r="P71" s="2795"/>
      <c r="Q71" s="2795"/>
      <c r="U71" s="2796"/>
      <c r="W71" s="2769"/>
      <c r="X71" s="2770"/>
      <c r="Y71" s="2771"/>
      <c r="Z71" s="2794"/>
      <c r="AA71" s="2795"/>
      <c r="AB71" s="2795"/>
      <c r="AC71" s="2795"/>
      <c r="AD71" s="2795"/>
      <c r="AE71" s="2795"/>
      <c r="CC71" s="834"/>
    </row>
    <row r="72" spans="2:82" s="822" customFormat="1" ht="26.4" customHeight="1" thickBot="1">
      <c r="B72" s="833"/>
      <c r="CC72" s="834"/>
    </row>
    <row r="73" spans="2:82" s="822" customFormat="1" ht="26.4" customHeight="1">
      <c r="B73" s="833"/>
      <c r="D73" s="1516"/>
      <c r="E73" s="1517"/>
      <c r="F73" s="1585"/>
      <c r="G73" s="1517"/>
      <c r="H73" s="1517"/>
      <c r="I73" s="1517"/>
      <c r="J73" s="1517"/>
      <c r="K73" s="1517"/>
      <c r="L73" s="1517"/>
      <c r="M73" s="1517"/>
      <c r="N73" s="1517"/>
      <c r="O73" s="1517"/>
      <c r="P73" s="1517"/>
      <c r="Q73" s="1517"/>
      <c r="R73" s="1517"/>
      <c r="S73" s="1517"/>
      <c r="T73" s="1517"/>
      <c r="U73" s="1517"/>
      <c r="V73" s="1517"/>
      <c r="W73" s="1517"/>
      <c r="X73" s="1517"/>
      <c r="Y73" s="1517"/>
      <c r="Z73" s="1517"/>
      <c r="AA73" s="1517"/>
      <c r="AB73" s="1517"/>
      <c r="AC73" s="1517"/>
      <c r="AD73" s="1517"/>
      <c r="AE73" s="1517"/>
      <c r="AF73" s="1517"/>
      <c r="AG73" s="1517"/>
      <c r="AH73" s="1517"/>
      <c r="AI73" s="1517"/>
      <c r="AJ73" s="1517"/>
      <c r="AK73" s="1517"/>
      <c r="AL73" s="1517"/>
      <c r="AM73" s="1517"/>
      <c r="AN73" s="1517"/>
      <c r="AO73" s="1517"/>
      <c r="AP73" s="1517"/>
      <c r="AQ73" s="1517"/>
      <c r="AR73" s="1517"/>
      <c r="AS73" s="1517"/>
      <c r="AT73" s="1517"/>
      <c r="AU73" s="1517"/>
      <c r="AV73" s="1517"/>
      <c r="AW73" s="1517"/>
      <c r="AX73" s="1517"/>
      <c r="AY73" s="1517"/>
      <c r="AZ73" s="1517"/>
      <c r="BA73" s="1517"/>
      <c r="BB73" s="1517"/>
      <c r="BC73" s="1517"/>
      <c r="BD73" s="1517"/>
      <c r="BE73" s="1517"/>
      <c r="BF73" s="1517"/>
      <c r="BG73" s="1517"/>
      <c r="BH73" s="1517"/>
      <c r="BI73" s="1517"/>
      <c r="BJ73" s="1517"/>
      <c r="BK73" s="1517"/>
      <c r="BL73" s="1517"/>
      <c r="BM73" s="1552"/>
      <c r="BN73" s="1552"/>
      <c r="BO73" s="1552"/>
      <c r="BP73" s="1552"/>
      <c r="BQ73" s="1552"/>
      <c r="BR73" s="1552"/>
      <c r="BS73" s="1552"/>
      <c r="BT73" s="1552"/>
      <c r="BU73" s="1552"/>
      <c r="BV73" s="1552"/>
      <c r="BW73" s="1552"/>
      <c r="BX73" s="1552"/>
      <c r="BY73" s="1552"/>
      <c r="BZ73" s="1552"/>
      <c r="CA73" s="1586"/>
      <c r="CC73" s="834"/>
    </row>
    <row r="74" spans="2:82" s="822" customFormat="1" ht="26.4" customHeight="1">
      <c r="B74" s="833"/>
      <c r="D74" s="1518"/>
      <c r="E74" s="1582" t="s">
        <v>2253</v>
      </c>
      <c r="F74" s="1549"/>
      <c r="G74" s="1549"/>
      <c r="H74" s="1549"/>
      <c r="I74" s="1556"/>
      <c r="J74" s="1549"/>
      <c r="K74" s="1549"/>
      <c r="L74" s="1549"/>
      <c r="M74" s="1549"/>
      <c r="N74" s="1549"/>
      <c r="O74" s="1549"/>
      <c r="P74" s="1549"/>
      <c r="Q74" s="1549"/>
      <c r="R74" s="1549"/>
      <c r="S74" s="1549"/>
      <c r="T74" s="1549"/>
      <c r="U74" s="1549"/>
      <c r="V74" s="1549"/>
      <c r="W74" s="1549"/>
      <c r="X74" s="1549"/>
      <c r="Y74" s="1549"/>
      <c r="Z74" s="1549"/>
      <c r="AA74" s="1549"/>
      <c r="AB74" s="1549"/>
      <c r="AC74" s="1549"/>
      <c r="AD74" s="1549"/>
      <c r="AE74" s="1549"/>
      <c r="AF74" s="1549"/>
      <c r="AG74" s="1549"/>
      <c r="AH74" s="1549"/>
      <c r="AI74" s="1549"/>
      <c r="AJ74" s="1549"/>
      <c r="AK74" s="1549"/>
      <c r="AL74" s="1549"/>
      <c r="AM74" s="1549"/>
      <c r="AN74" s="1549"/>
      <c r="AO74" s="1549"/>
      <c r="AP74" s="1549"/>
      <c r="AQ74" s="1549"/>
      <c r="AR74" s="1549"/>
      <c r="AS74" s="1549"/>
      <c r="AT74" s="1549"/>
      <c r="AU74" s="1549"/>
      <c r="AV74" s="1549"/>
      <c r="AW74" s="1549"/>
      <c r="AX74" s="1549"/>
      <c r="AY74" s="1549"/>
      <c r="AZ74" s="1549"/>
      <c r="BA74" s="1549"/>
      <c r="BB74" s="1549"/>
      <c r="BC74" s="1549"/>
      <c r="BD74" s="1549"/>
      <c r="BE74" s="1549"/>
      <c r="BF74" s="1549"/>
      <c r="BG74" s="1549"/>
      <c r="BH74" s="1549"/>
      <c r="BI74" s="1549"/>
      <c r="BJ74" s="1549"/>
      <c r="BK74" s="1549"/>
      <c r="BL74" s="1519"/>
      <c r="BM74" s="1556"/>
      <c r="BN74" s="1556"/>
      <c r="BO74" s="1556"/>
      <c r="BP74" s="1556"/>
      <c r="BQ74" s="1556"/>
      <c r="BR74" s="1556"/>
      <c r="BS74" s="1556"/>
      <c r="BT74" s="1556"/>
      <c r="BU74" s="1556"/>
      <c r="BV74" s="1556"/>
      <c r="BW74" s="1556"/>
      <c r="BX74" s="1556"/>
      <c r="BY74" s="1556"/>
      <c r="BZ74" s="1556"/>
      <c r="CA74" s="1577"/>
      <c r="CC74" s="834"/>
    </row>
    <row r="75" spans="2:82" s="822" customFormat="1" ht="26.4" customHeight="1">
      <c r="B75" s="833"/>
      <c r="D75" s="1518"/>
      <c r="E75" s="1584" t="s">
        <v>2254</v>
      </c>
      <c r="F75" s="1519"/>
      <c r="G75" s="1519"/>
      <c r="H75" s="1519"/>
      <c r="I75" s="1556"/>
      <c r="J75" s="1519"/>
      <c r="K75" s="1519"/>
      <c r="L75" s="1519"/>
      <c r="M75" s="1519"/>
      <c r="N75" s="1519"/>
      <c r="O75" s="1519"/>
      <c r="P75" s="1519"/>
      <c r="Q75" s="1519"/>
      <c r="R75" s="1519"/>
      <c r="S75" s="1519"/>
      <c r="T75" s="1519"/>
      <c r="U75" s="1519"/>
      <c r="V75" s="1519"/>
      <c r="W75" s="1519"/>
      <c r="X75" s="1519"/>
      <c r="Y75" s="1519"/>
      <c r="Z75" s="1519"/>
      <c r="AA75" s="1519"/>
      <c r="AB75" s="1519"/>
      <c r="AC75" s="1519"/>
      <c r="AD75" s="1519"/>
      <c r="AE75" s="1519"/>
      <c r="AF75" s="1519"/>
      <c r="AG75" s="1519"/>
      <c r="AH75" s="1519"/>
      <c r="AI75" s="1519"/>
      <c r="AJ75" s="1519"/>
      <c r="AK75" s="1519"/>
      <c r="AL75" s="1519"/>
      <c r="AM75" s="1519"/>
      <c r="AN75" s="1519"/>
      <c r="AO75" s="1519"/>
      <c r="AP75" s="1519"/>
      <c r="AQ75" s="1519"/>
      <c r="AR75" s="1519"/>
      <c r="AS75" s="1519"/>
      <c r="AT75" s="1519"/>
      <c r="AU75" s="1519"/>
      <c r="AV75" s="1519"/>
      <c r="AW75" s="1519"/>
      <c r="AX75" s="1519"/>
      <c r="AY75" s="1519"/>
      <c r="AZ75" s="1519"/>
      <c r="BA75" s="1519"/>
      <c r="BB75" s="1519"/>
      <c r="BC75" s="1519"/>
      <c r="BD75" s="1519"/>
      <c r="BE75" s="1519"/>
      <c r="BF75" s="1519"/>
      <c r="BG75" s="1519"/>
      <c r="BH75" s="1519"/>
      <c r="BI75" s="1519"/>
      <c r="BJ75" s="1519"/>
      <c r="BK75" s="1519"/>
      <c r="BL75" s="1519"/>
      <c r="BM75" s="1556"/>
      <c r="BN75" s="1556"/>
      <c r="BO75" s="1556"/>
      <c r="BP75" s="1556"/>
      <c r="BQ75" s="1556"/>
      <c r="BR75" s="1556"/>
      <c r="BS75" s="1556"/>
      <c r="BT75" s="1556"/>
      <c r="BU75" s="1556"/>
      <c r="BV75" s="1556"/>
      <c r="BW75" s="1556"/>
      <c r="BX75" s="1556"/>
      <c r="BY75" s="1556"/>
      <c r="BZ75" s="1556"/>
      <c r="CA75" s="1577"/>
      <c r="CC75" s="834"/>
    </row>
    <row r="76" spans="2:82" s="822" customFormat="1" ht="16.350000000000001" customHeight="1">
      <c r="B76" s="833"/>
      <c r="D76" s="1518"/>
      <c r="E76" s="1519"/>
      <c r="F76" s="1519"/>
      <c r="G76" s="1519"/>
      <c r="H76" s="1519"/>
      <c r="I76" s="1556"/>
      <c r="J76" s="1519"/>
      <c r="K76" s="1519"/>
      <c r="L76" s="1519"/>
      <c r="M76" s="1519"/>
      <c r="N76" s="1519"/>
      <c r="O76" s="1519"/>
      <c r="P76" s="1519"/>
      <c r="Q76" s="1519"/>
      <c r="R76" s="1519"/>
      <c r="S76" s="1519"/>
      <c r="T76" s="1519"/>
      <c r="U76" s="1519"/>
      <c r="V76" s="1519"/>
      <c r="W76" s="1519"/>
      <c r="X76" s="1519"/>
      <c r="Y76" s="1519"/>
      <c r="Z76" s="1519"/>
      <c r="AA76" s="1519"/>
      <c r="AB76" s="1519"/>
      <c r="AC76" s="1519"/>
      <c r="AD76" s="1519"/>
      <c r="AE76" s="1519"/>
      <c r="AF76" s="1519"/>
      <c r="AG76" s="1519"/>
      <c r="AH76" s="1519"/>
      <c r="AI76" s="1519"/>
      <c r="AJ76" s="1519"/>
      <c r="AK76" s="1519"/>
      <c r="AL76" s="1519"/>
      <c r="AM76" s="1519"/>
      <c r="AN76" s="1519"/>
      <c r="AO76" s="1519"/>
      <c r="AP76" s="1519"/>
      <c r="AQ76" s="1519"/>
      <c r="AR76" s="1519"/>
      <c r="AS76" s="1519"/>
      <c r="AT76" s="1519"/>
      <c r="AU76" s="1519"/>
      <c r="AV76" s="1519"/>
      <c r="AW76" s="1519"/>
      <c r="AX76" s="1519"/>
      <c r="AY76" s="1519"/>
      <c r="AZ76" s="1519"/>
      <c r="BA76" s="1519"/>
      <c r="BB76" s="1519"/>
      <c r="BC76" s="1519"/>
      <c r="BD76" s="1519"/>
      <c r="BE76" s="1519"/>
      <c r="BF76" s="1519"/>
      <c r="BG76" s="1519"/>
      <c r="BH76" s="1519"/>
      <c r="BI76" s="1519"/>
      <c r="BJ76" s="1519"/>
      <c r="BK76" s="1519"/>
      <c r="BL76" s="1519"/>
      <c r="BM76" s="1556"/>
      <c r="BN76" s="1556"/>
      <c r="BO76" s="1556"/>
      <c r="BP76" s="1556"/>
      <c r="BQ76" s="1556"/>
      <c r="BR76" s="1556"/>
      <c r="BS76" s="1556"/>
      <c r="BT76" s="1556"/>
      <c r="BU76" s="1556"/>
      <c r="BV76" s="1556"/>
      <c r="BW76" s="1556"/>
      <c r="BX76" s="1556"/>
      <c r="BY76" s="1556"/>
      <c r="BZ76" s="1556"/>
      <c r="CA76" s="1577"/>
      <c r="CC76" s="834"/>
    </row>
    <row r="77" spans="2:82" s="822" customFormat="1" ht="39" customHeight="1">
      <c r="B77" s="833"/>
      <c r="D77" s="1518"/>
      <c r="E77" s="1582" t="s">
        <v>6</v>
      </c>
      <c r="F77" s="1581"/>
      <c r="G77" s="1582" t="s">
        <v>2255</v>
      </c>
      <c r="H77" s="1581"/>
      <c r="I77" s="1556"/>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1581"/>
      <c r="AM77" s="1581"/>
      <c r="AN77" s="1581"/>
      <c r="AO77" s="1581"/>
      <c r="AP77" s="1581"/>
      <c r="AQ77" s="1581"/>
      <c r="AR77" s="1581"/>
      <c r="AS77" s="1581"/>
      <c r="AT77" s="1581"/>
      <c r="AU77" s="1581"/>
      <c r="AV77" s="1581"/>
      <c r="AW77" s="1581"/>
      <c r="AX77" s="1581"/>
      <c r="AY77" s="1581"/>
      <c r="AZ77" s="1581"/>
      <c r="BA77" s="1581"/>
      <c r="BB77" s="1581"/>
      <c r="BC77" s="1581"/>
      <c r="BD77" s="1581"/>
      <c r="BE77" s="1581"/>
      <c r="BF77" s="1581"/>
      <c r="BG77" s="1581"/>
      <c r="BH77" s="1581"/>
      <c r="BI77" s="1581"/>
      <c r="BJ77" s="1581"/>
      <c r="BK77" s="1581"/>
      <c r="BL77" s="1581"/>
      <c r="BM77" s="1556"/>
      <c r="BN77" s="1556"/>
      <c r="BO77" s="1556"/>
      <c r="BP77" s="1556"/>
      <c r="BQ77" s="1556"/>
      <c r="BR77" s="1556"/>
      <c r="BS77" s="1556"/>
      <c r="BT77" s="1556"/>
      <c r="BU77" s="1556"/>
      <c r="BV77" s="1556"/>
      <c r="BW77" s="1556"/>
      <c r="BX77" s="1556"/>
      <c r="BY77" s="1556"/>
      <c r="BZ77" s="1556"/>
      <c r="CA77" s="1577"/>
      <c r="CC77" s="834"/>
    </row>
    <row r="78" spans="2:82" s="822" customFormat="1" ht="26.4" customHeight="1">
      <c r="B78" s="833"/>
      <c r="D78" s="1518"/>
      <c r="E78" s="1581"/>
      <c r="F78" s="1581"/>
      <c r="G78" s="1584" t="s">
        <v>2256</v>
      </c>
      <c r="H78" s="1581"/>
      <c r="I78" s="1556"/>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1581"/>
      <c r="AM78" s="1581"/>
      <c r="AN78" s="1581"/>
      <c r="AO78" s="1581"/>
      <c r="AP78" s="1581"/>
      <c r="AQ78" s="1581"/>
      <c r="AR78" s="1581"/>
      <c r="AS78" s="1581"/>
      <c r="AT78" s="1581"/>
      <c r="AU78" s="1581"/>
      <c r="AV78" s="1581"/>
      <c r="AW78" s="1581"/>
      <c r="AX78" s="1581"/>
      <c r="AY78" s="1581"/>
      <c r="AZ78" s="1581"/>
      <c r="BA78" s="1581"/>
      <c r="BB78" s="1581"/>
      <c r="BC78" s="1581"/>
      <c r="BD78" s="1581"/>
      <c r="BE78" s="1581"/>
      <c r="BF78" s="1581"/>
      <c r="BG78" s="1581"/>
      <c r="BH78" s="1581"/>
      <c r="BI78" s="1581"/>
      <c r="BJ78" s="1581"/>
      <c r="BK78" s="1581"/>
      <c r="BL78" s="1581"/>
      <c r="BM78" s="1556"/>
      <c r="BN78" s="1556"/>
      <c r="BO78" s="1556"/>
      <c r="BP78" s="1556"/>
      <c r="BQ78" s="1556"/>
      <c r="BR78" s="1556"/>
      <c r="BS78" s="1556"/>
      <c r="BT78" s="1556"/>
      <c r="BU78" s="1556"/>
      <c r="BV78" s="1556"/>
      <c r="BW78" s="1556"/>
      <c r="BX78" s="1556"/>
      <c r="BY78" s="1556"/>
      <c r="BZ78" s="1560"/>
      <c r="CA78" s="1587"/>
      <c r="CB78" s="839"/>
      <c r="CC78" s="834"/>
    </row>
    <row r="79" spans="2:82" s="822" customFormat="1" ht="26.4" customHeight="1">
      <c r="B79" s="833"/>
      <c r="D79" s="1518"/>
      <c r="E79" s="1581"/>
      <c r="F79" s="1581"/>
      <c r="G79" s="1581"/>
      <c r="H79" s="1581"/>
      <c r="I79" s="1556"/>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1581"/>
      <c r="AM79" s="1581"/>
      <c r="AN79" s="1581"/>
      <c r="AO79" s="1581"/>
      <c r="AP79" s="1581"/>
      <c r="AQ79" s="1581"/>
      <c r="AR79" s="1581"/>
      <c r="AS79" s="1581"/>
      <c r="AT79" s="1581"/>
      <c r="AU79" s="1581"/>
      <c r="AV79" s="1581"/>
      <c r="AW79" s="1581"/>
      <c r="AX79" s="1581"/>
      <c r="AY79" s="1581"/>
      <c r="AZ79" s="1581"/>
      <c r="BA79" s="1581"/>
      <c r="BB79" s="1581"/>
      <c r="BC79" s="1581"/>
      <c r="BD79" s="1581"/>
      <c r="BE79" s="1581"/>
      <c r="BF79" s="1581"/>
      <c r="BG79" s="1581"/>
      <c r="BH79" s="1581"/>
      <c r="BI79" s="1581"/>
      <c r="BJ79" s="1581"/>
      <c r="BK79" s="1581"/>
      <c r="BL79" s="1581"/>
      <c r="BM79" s="1556"/>
      <c r="BN79" s="1556"/>
      <c r="BO79" s="1556"/>
      <c r="BP79" s="1556"/>
      <c r="BQ79" s="1556"/>
      <c r="BR79" s="1556"/>
      <c r="BS79" s="1556"/>
      <c r="BT79" s="1556"/>
      <c r="BU79" s="1556"/>
      <c r="BV79" s="1556"/>
      <c r="BW79" s="1556"/>
      <c r="BX79" s="1556"/>
      <c r="BY79" s="1556"/>
      <c r="BZ79" s="1560"/>
      <c r="CA79" s="1587"/>
      <c r="CB79" s="839"/>
      <c r="CC79" s="834"/>
    </row>
    <row r="80" spans="2:82" s="822" customFormat="1" ht="26.4" customHeight="1">
      <c r="B80" s="833"/>
      <c r="D80" s="1518"/>
      <c r="E80" s="1582" t="s">
        <v>7</v>
      </c>
      <c r="F80" s="1581"/>
      <c r="G80" s="1582" t="s">
        <v>2257</v>
      </c>
      <c r="H80" s="1581"/>
      <c r="I80" s="1556"/>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1581"/>
      <c r="AM80" s="1581"/>
      <c r="AN80" s="1581"/>
      <c r="AO80" s="1581"/>
      <c r="AP80" s="1581"/>
      <c r="AQ80" s="1581"/>
      <c r="AR80" s="1581"/>
      <c r="AS80" s="1581"/>
      <c r="AT80" s="1581"/>
      <c r="AU80" s="1581"/>
      <c r="AV80" s="1581"/>
      <c r="AW80" s="1581"/>
      <c r="AX80" s="1581"/>
      <c r="AY80" s="1581"/>
      <c r="AZ80" s="1581"/>
      <c r="BA80" s="1581"/>
      <c r="BB80" s="1581"/>
      <c r="BC80" s="1581"/>
      <c r="BD80" s="1581"/>
      <c r="BE80" s="1581"/>
      <c r="BF80" s="1581"/>
      <c r="BG80" s="1581"/>
      <c r="BH80" s="1581"/>
      <c r="BI80" s="1581"/>
      <c r="BJ80" s="1581"/>
      <c r="BK80" s="1581"/>
      <c r="BL80" s="1581"/>
      <c r="BM80" s="1556"/>
      <c r="BN80" s="1556"/>
      <c r="BO80" s="1556"/>
      <c r="BP80" s="1556"/>
      <c r="BQ80" s="1556"/>
      <c r="BR80" s="1556"/>
      <c r="BS80" s="1556"/>
      <c r="BT80" s="1556"/>
      <c r="BU80" s="1556"/>
      <c r="BV80" s="1556"/>
      <c r="BW80" s="1556"/>
      <c r="BX80" s="1556"/>
      <c r="BY80" s="1556"/>
      <c r="BZ80" s="1560"/>
      <c r="CA80" s="1587"/>
      <c r="CB80" s="839"/>
      <c r="CC80" s="834"/>
    </row>
    <row r="81" spans="1:85" s="822" customFormat="1" ht="26.4" customHeight="1">
      <c r="B81" s="833"/>
      <c r="D81" s="1518"/>
      <c r="E81" s="1581"/>
      <c r="F81" s="1581"/>
      <c r="G81" s="1584" t="s">
        <v>2258</v>
      </c>
      <c r="H81" s="1581"/>
      <c r="I81" s="1556"/>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1581"/>
      <c r="AM81" s="1581"/>
      <c r="AN81" s="1581"/>
      <c r="AO81" s="1581"/>
      <c r="AP81" s="1581"/>
      <c r="AQ81" s="1581"/>
      <c r="AR81" s="1581"/>
      <c r="AS81" s="1581"/>
      <c r="AT81" s="1581"/>
      <c r="AU81" s="1581"/>
      <c r="AV81" s="1581"/>
      <c r="AW81" s="1581"/>
      <c r="AX81" s="1581"/>
      <c r="AY81" s="1581"/>
      <c r="AZ81" s="1581"/>
      <c r="BA81" s="1581"/>
      <c r="BB81" s="1581"/>
      <c r="BC81" s="1581"/>
      <c r="BD81" s="1581"/>
      <c r="BE81" s="1581"/>
      <c r="BF81" s="1581"/>
      <c r="BG81" s="1581"/>
      <c r="BH81" s="1581"/>
      <c r="BI81" s="1581"/>
      <c r="BJ81" s="1581"/>
      <c r="BK81" s="1581"/>
      <c r="BL81" s="1581"/>
      <c r="BM81" s="1556"/>
      <c r="BN81" s="1556"/>
      <c r="BO81" s="1556"/>
      <c r="BP81" s="1556"/>
      <c r="BQ81" s="1556"/>
      <c r="BR81" s="1556"/>
      <c r="BS81" s="1556"/>
      <c r="BT81" s="1556"/>
      <c r="BU81" s="1556"/>
      <c r="BV81" s="1556"/>
      <c r="BW81" s="1556"/>
      <c r="BX81" s="1556"/>
      <c r="BY81" s="1556"/>
      <c r="BZ81" s="1560"/>
      <c r="CA81" s="1587"/>
      <c r="CB81" s="839"/>
      <c r="CC81" s="834"/>
    </row>
    <row r="82" spans="1:85" s="822" customFormat="1" ht="26.4" customHeight="1">
      <c r="B82" s="833"/>
      <c r="D82" s="1518"/>
      <c r="E82" s="1581"/>
      <c r="F82" s="1581"/>
      <c r="G82" s="1581"/>
      <c r="H82" s="1581"/>
      <c r="I82" s="1556"/>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1581"/>
      <c r="AM82" s="1581"/>
      <c r="AN82" s="1581"/>
      <c r="AO82" s="1581"/>
      <c r="AP82" s="1581"/>
      <c r="AQ82" s="1581"/>
      <c r="AR82" s="1581"/>
      <c r="AS82" s="1581"/>
      <c r="AT82" s="1581"/>
      <c r="AU82" s="1581"/>
      <c r="AV82" s="1581"/>
      <c r="AW82" s="1581"/>
      <c r="AX82" s="1581"/>
      <c r="AY82" s="1581"/>
      <c r="AZ82" s="1581"/>
      <c r="BA82" s="1581"/>
      <c r="BB82" s="1581"/>
      <c r="BC82" s="1581"/>
      <c r="BD82" s="1581"/>
      <c r="BE82" s="1581"/>
      <c r="BF82" s="1581"/>
      <c r="BG82" s="1581"/>
      <c r="BH82" s="1581"/>
      <c r="BI82" s="1581"/>
      <c r="BJ82" s="1581"/>
      <c r="BK82" s="1581"/>
      <c r="BL82" s="1581"/>
      <c r="BM82" s="1556"/>
      <c r="BN82" s="1556"/>
      <c r="BO82" s="1556"/>
      <c r="BP82" s="1556"/>
      <c r="BQ82" s="1556"/>
      <c r="BR82" s="1556"/>
      <c r="BS82" s="1556"/>
      <c r="BT82" s="1556"/>
      <c r="BU82" s="1556"/>
      <c r="BV82" s="1556"/>
      <c r="BW82" s="1556"/>
      <c r="BX82" s="1556"/>
      <c r="BY82" s="1556"/>
      <c r="BZ82" s="1560"/>
      <c r="CA82" s="1587"/>
      <c r="CB82" s="839"/>
      <c r="CC82" s="834"/>
    </row>
    <row r="83" spans="1:85" s="822" customFormat="1" ht="26.4" customHeight="1">
      <c r="B83" s="833"/>
      <c r="D83" s="1518"/>
      <c r="E83" s="1582" t="s">
        <v>8</v>
      </c>
      <c r="F83" s="1581"/>
      <c r="G83" s="1582" t="s">
        <v>2259</v>
      </c>
      <c r="H83" s="1581"/>
      <c r="I83" s="1556"/>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1581"/>
      <c r="AM83" s="1581"/>
      <c r="AN83" s="1581"/>
      <c r="AO83" s="1581"/>
      <c r="AP83" s="1581"/>
      <c r="AQ83" s="1581"/>
      <c r="AR83" s="1581"/>
      <c r="AS83" s="1581"/>
      <c r="AT83" s="1581"/>
      <c r="AU83" s="1581"/>
      <c r="AV83" s="1581"/>
      <c r="AW83" s="1581"/>
      <c r="AX83" s="1581"/>
      <c r="AY83" s="1581"/>
      <c r="AZ83" s="1581"/>
      <c r="BA83" s="1581"/>
      <c r="BB83" s="1581"/>
      <c r="BC83" s="1581"/>
      <c r="BD83" s="1581"/>
      <c r="BE83" s="1581"/>
      <c r="BF83" s="1581"/>
      <c r="BG83" s="1581"/>
      <c r="BH83" s="1581"/>
      <c r="BI83" s="1581"/>
      <c r="BJ83" s="1581"/>
      <c r="BK83" s="1581"/>
      <c r="BL83" s="1581"/>
      <c r="BM83" s="1556"/>
      <c r="BN83" s="1556"/>
      <c r="BO83" s="1556"/>
      <c r="BP83" s="1556"/>
      <c r="BQ83" s="1556"/>
      <c r="BR83" s="1556"/>
      <c r="BS83" s="1556"/>
      <c r="BT83" s="1556"/>
      <c r="BU83" s="1556"/>
      <c r="BV83" s="1556"/>
      <c r="BW83" s="1556"/>
      <c r="BX83" s="1556"/>
      <c r="BY83" s="1556"/>
      <c r="BZ83" s="1560"/>
      <c r="CA83" s="1587"/>
      <c r="CB83" s="839"/>
      <c r="CC83" s="834"/>
    </row>
    <row r="84" spans="1:85" s="822" customFormat="1" ht="26.4" customHeight="1">
      <c r="B84" s="833"/>
      <c r="D84" s="1518"/>
      <c r="E84" s="1581"/>
      <c r="F84" s="1581"/>
      <c r="G84" s="1584" t="s">
        <v>2260</v>
      </c>
      <c r="H84" s="1581"/>
      <c r="I84" s="1556"/>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1581"/>
      <c r="AM84" s="1581"/>
      <c r="AN84" s="1581"/>
      <c r="AO84" s="1581"/>
      <c r="AP84" s="1581"/>
      <c r="AQ84" s="1581"/>
      <c r="AR84" s="1581"/>
      <c r="AS84" s="1581"/>
      <c r="AT84" s="1581"/>
      <c r="AU84" s="1581"/>
      <c r="AV84" s="1581"/>
      <c r="AW84" s="1581"/>
      <c r="AX84" s="1581"/>
      <c r="AY84" s="1581"/>
      <c r="AZ84" s="1581"/>
      <c r="BA84" s="1581"/>
      <c r="BB84" s="1581"/>
      <c r="BC84" s="1581"/>
      <c r="BD84" s="1581"/>
      <c r="BE84" s="1581"/>
      <c r="BF84" s="1581"/>
      <c r="BG84" s="1581"/>
      <c r="BH84" s="1581"/>
      <c r="BI84" s="1581"/>
      <c r="BJ84" s="1581"/>
      <c r="BK84" s="1581"/>
      <c r="BL84" s="1581"/>
      <c r="BM84" s="1556"/>
      <c r="BN84" s="1556"/>
      <c r="BO84" s="1556"/>
      <c r="BP84" s="1556"/>
      <c r="BQ84" s="1556"/>
      <c r="BR84" s="1556"/>
      <c r="BS84" s="1556"/>
      <c r="BT84" s="1556"/>
      <c r="BU84" s="1556"/>
      <c r="BV84" s="1556"/>
      <c r="BW84" s="1556"/>
      <c r="BX84" s="1556"/>
      <c r="BY84" s="1556"/>
      <c r="BZ84" s="1560"/>
      <c r="CA84" s="1587"/>
      <c r="CB84" s="839"/>
      <c r="CC84" s="834"/>
    </row>
    <row r="85" spans="1:85" s="822" customFormat="1" ht="26.4" customHeight="1">
      <c r="B85" s="833"/>
      <c r="D85" s="1518"/>
      <c r="E85" s="1581"/>
      <c r="F85" s="1581"/>
      <c r="G85" s="1581"/>
      <c r="H85" s="1581"/>
      <c r="I85" s="1556"/>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L85" s="1581"/>
      <c r="AM85" s="1581"/>
      <c r="AN85" s="1581"/>
      <c r="AO85" s="1581"/>
      <c r="AP85" s="1581"/>
      <c r="AQ85" s="1581"/>
      <c r="AR85" s="1581"/>
      <c r="AS85" s="1581"/>
      <c r="AT85" s="1581"/>
      <c r="AU85" s="1581"/>
      <c r="AV85" s="1581"/>
      <c r="AW85" s="1581"/>
      <c r="AX85" s="1581"/>
      <c r="AY85" s="1581"/>
      <c r="AZ85" s="1581"/>
      <c r="BA85" s="1581"/>
      <c r="BB85" s="1581"/>
      <c r="BC85" s="1581"/>
      <c r="BD85" s="1581"/>
      <c r="BE85" s="1581"/>
      <c r="BF85" s="1581"/>
      <c r="BG85" s="1581"/>
      <c r="BH85" s="1581"/>
      <c r="BI85" s="1581"/>
      <c r="BJ85" s="1581"/>
      <c r="BK85" s="1581"/>
      <c r="BL85" s="1581"/>
      <c r="BM85" s="1556"/>
      <c r="BN85" s="1556"/>
      <c r="BO85" s="1556"/>
      <c r="BP85" s="1556"/>
      <c r="BQ85" s="1556"/>
      <c r="BR85" s="1556"/>
      <c r="BS85" s="1556"/>
      <c r="BT85" s="1556"/>
      <c r="BU85" s="1556"/>
      <c r="BV85" s="1556"/>
      <c r="BW85" s="1556"/>
      <c r="BX85" s="1556"/>
      <c r="BY85" s="1556"/>
      <c r="BZ85" s="1560"/>
      <c r="CA85" s="1587"/>
      <c r="CB85" s="839"/>
      <c r="CC85" s="834"/>
    </row>
    <row r="86" spans="1:85" s="822" customFormat="1" ht="26.4" customHeight="1">
      <c r="B86" s="833"/>
      <c r="D86" s="1518"/>
      <c r="E86" s="1582" t="s">
        <v>9</v>
      </c>
      <c r="F86" s="1581"/>
      <c r="G86" s="1582" t="s">
        <v>2561</v>
      </c>
      <c r="H86" s="1581"/>
      <c r="I86" s="1556"/>
      <c r="J86" s="1581"/>
      <c r="K86" s="1581"/>
      <c r="L86" s="1581"/>
      <c r="M86" s="1581"/>
      <c r="N86" s="1581"/>
      <c r="O86" s="1581"/>
      <c r="P86" s="1581"/>
      <c r="Q86" s="1581"/>
      <c r="R86" s="1581"/>
      <c r="S86" s="1581"/>
      <c r="T86" s="1581"/>
      <c r="U86" s="1581"/>
      <c r="V86" s="1581"/>
      <c r="W86" s="1581"/>
      <c r="X86" s="1581"/>
      <c r="Y86" s="1581"/>
      <c r="Z86" s="1581"/>
      <c r="AA86" s="1581"/>
      <c r="AB86" s="1581"/>
      <c r="AC86" s="1581"/>
      <c r="AD86" s="1581"/>
      <c r="AE86" s="1581"/>
      <c r="AF86" s="1581"/>
      <c r="AG86" s="1581"/>
      <c r="AH86" s="1581"/>
      <c r="AI86" s="1581"/>
      <c r="AJ86" s="1581"/>
      <c r="AK86" s="1581"/>
      <c r="AL86" s="1581"/>
      <c r="AM86" s="1581"/>
      <c r="AN86" s="1581"/>
      <c r="AO86" s="1581"/>
      <c r="AP86" s="1581"/>
      <c r="AQ86" s="1581"/>
      <c r="AR86" s="1581"/>
      <c r="AS86" s="1581"/>
      <c r="AT86" s="1581"/>
      <c r="AU86" s="1581"/>
      <c r="AV86" s="1581"/>
      <c r="AW86" s="1581"/>
      <c r="AX86" s="1581"/>
      <c r="AY86" s="1581"/>
      <c r="AZ86" s="1581"/>
      <c r="BA86" s="1581"/>
      <c r="BB86" s="1581"/>
      <c r="BC86" s="1581"/>
      <c r="BD86" s="1581"/>
      <c r="BE86" s="1581"/>
      <c r="BF86" s="1581"/>
      <c r="BG86" s="1581"/>
      <c r="BH86" s="1581"/>
      <c r="BI86" s="1581"/>
      <c r="BJ86" s="1581"/>
      <c r="BK86" s="1581"/>
      <c r="BL86" s="1581"/>
      <c r="BM86" s="1556"/>
      <c r="BN86" s="1556"/>
      <c r="BO86" s="1556"/>
      <c r="BP86" s="1556"/>
      <c r="BQ86" s="1556"/>
      <c r="BR86" s="1556"/>
      <c r="BS86" s="1556"/>
      <c r="BT86" s="1556"/>
      <c r="BU86" s="1556"/>
      <c r="BV86" s="1556"/>
      <c r="BW86" s="1556"/>
      <c r="BX86" s="1556"/>
      <c r="BY86" s="1556"/>
      <c r="BZ86" s="1560"/>
      <c r="CA86" s="1587"/>
      <c r="CB86" s="839"/>
      <c r="CC86" s="834"/>
    </row>
    <row r="87" spans="1:85" s="822" customFormat="1" ht="26.4" customHeight="1">
      <c r="B87" s="833"/>
      <c r="D87" s="1518"/>
      <c r="E87" s="1581"/>
      <c r="F87" s="1581"/>
      <c r="G87" s="1582" t="s">
        <v>2869</v>
      </c>
      <c r="H87" s="1581"/>
      <c r="I87" s="1556"/>
      <c r="J87" s="1581"/>
      <c r="K87" s="1581"/>
      <c r="L87" s="1581"/>
      <c r="M87" s="1581"/>
      <c r="N87" s="1581"/>
      <c r="O87" s="1581"/>
      <c r="P87" s="1581"/>
      <c r="Q87" s="1581"/>
      <c r="R87" s="1581"/>
      <c r="S87" s="1581"/>
      <c r="T87" s="1581"/>
      <c r="U87" s="1581"/>
      <c r="V87" s="1581"/>
      <c r="W87" s="1581"/>
      <c r="X87" s="1581"/>
      <c r="Y87" s="1581"/>
      <c r="Z87" s="1581"/>
      <c r="AA87" s="1581"/>
      <c r="AB87" s="1581"/>
      <c r="AC87" s="1581"/>
      <c r="AD87" s="1581"/>
      <c r="AE87" s="1581"/>
      <c r="AF87" s="1581"/>
      <c r="AG87" s="1581"/>
      <c r="AH87" s="1581"/>
      <c r="AI87" s="1581"/>
      <c r="AJ87" s="1581"/>
      <c r="AK87" s="1581"/>
      <c r="AL87" s="1581"/>
      <c r="AM87" s="1581"/>
      <c r="AN87" s="1581"/>
      <c r="AO87" s="1581"/>
      <c r="AP87" s="1581"/>
      <c r="AQ87" s="1581"/>
      <c r="AR87" s="1581"/>
      <c r="AS87" s="1581"/>
      <c r="AT87" s="1581"/>
      <c r="AU87" s="1581"/>
      <c r="AV87" s="1581"/>
      <c r="AW87" s="1581"/>
      <c r="AX87" s="1581"/>
      <c r="AY87" s="1581"/>
      <c r="AZ87" s="1581"/>
      <c r="BA87" s="1581"/>
      <c r="BB87" s="1581"/>
      <c r="BC87" s="1581"/>
      <c r="BD87" s="1581"/>
      <c r="BE87" s="1581"/>
      <c r="BF87" s="1581"/>
      <c r="BG87" s="1581"/>
      <c r="BH87" s="1581"/>
      <c r="BI87" s="1581"/>
      <c r="BJ87" s="1581"/>
      <c r="BK87" s="1581"/>
      <c r="BL87" s="1581"/>
      <c r="BM87" s="1556"/>
      <c r="BN87" s="1556"/>
      <c r="BO87" s="1556"/>
      <c r="BP87" s="1556"/>
      <c r="BQ87" s="1556"/>
      <c r="BR87" s="1556"/>
      <c r="BS87" s="1556"/>
      <c r="BT87" s="1556"/>
      <c r="BU87" s="1556"/>
      <c r="BV87" s="1556"/>
      <c r="BW87" s="1556"/>
      <c r="BX87" s="1556"/>
      <c r="BY87" s="1556"/>
      <c r="BZ87" s="1560"/>
      <c r="CA87" s="1587"/>
      <c r="CB87" s="839"/>
      <c r="CC87" s="834"/>
    </row>
    <row r="88" spans="1:85" s="822" customFormat="1" ht="26.4" customHeight="1">
      <c r="B88" s="833"/>
      <c r="D88" s="1518"/>
      <c r="E88" s="1581"/>
      <c r="F88" s="1581"/>
      <c r="G88" s="1584" t="s">
        <v>2261</v>
      </c>
      <c r="H88" s="1581"/>
      <c r="I88" s="1556"/>
      <c r="J88" s="1581"/>
      <c r="K88" s="1581"/>
      <c r="L88" s="1581"/>
      <c r="M88" s="1581"/>
      <c r="N88" s="1581"/>
      <c r="O88" s="1581"/>
      <c r="P88" s="1581"/>
      <c r="Q88" s="1581"/>
      <c r="R88" s="1581"/>
      <c r="S88" s="1581"/>
      <c r="T88" s="1581"/>
      <c r="U88" s="1581"/>
      <c r="V88" s="1581"/>
      <c r="W88" s="1581"/>
      <c r="X88" s="1581"/>
      <c r="Y88" s="1581"/>
      <c r="Z88" s="1581"/>
      <c r="AA88" s="1581"/>
      <c r="AB88" s="1581"/>
      <c r="AC88" s="1581"/>
      <c r="AD88" s="1581"/>
      <c r="AE88" s="1581"/>
      <c r="AF88" s="1581"/>
      <c r="AG88" s="1581"/>
      <c r="AH88" s="1581"/>
      <c r="AI88" s="1581"/>
      <c r="AJ88" s="1581"/>
      <c r="AK88" s="1581"/>
      <c r="AL88" s="1581"/>
      <c r="AM88" s="1581"/>
      <c r="AN88" s="1581"/>
      <c r="AO88" s="1581"/>
      <c r="AP88" s="1581"/>
      <c r="AQ88" s="1581"/>
      <c r="AR88" s="1581"/>
      <c r="AS88" s="1581"/>
      <c r="AT88" s="1581"/>
      <c r="AU88" s="1581"/>
      <c r="AV88" s="1581"/>
      <c r="AW88" s="1581"/>
      <c r="AX88" s="1581"/>
      <c r="AY88" s="1581"/>
      <c r="AZ88" s="1581"/>
      <c r="BA88" s="1581"/>
      <c r="BB88" s="1581"/>
      <c r="BC88" s="1581"/>
      <c r="BD88" s="1581"/>
      <c r="BE88" s="1581"/>
      <c r="BF88" s="1581"/>
      <c r="BG88" s="1581"/>
      <c r="BH88" s="1581"/>
      <c r="BI88" s="1581"/>
      <c r="BJ88" s="1581"/>
      <c r="BK88" s="1581"/>
      <c r="BL88" s="1581"/>
      <c r="BM88" s="1556"/>
      <c r="BN88" s="1556"/>
      <c r="BO88" s="1556"/>
      <c r="BP88" s="1556"/>
      <c r="BQ88" s="1556"/>
      <c r="BR88" s="1556"/>
      <c r="BS88" s="1556"/>
      <c r="BT88" s="1556"/>
      <c r="BU88" s="1556"/>
      <c r="BV88" s="1556"/>
      <c r="BW88" s="1556"/>
      <c r="BX88" s="1556"/>
      <c r="BY88" s="1556"/>
      <c r="BZ88" s="1560"/>
      <c r="CA88" s="1587"/>
      <c r="CB88" s="839"/>
      <c r="CC88" s="834"/>
    </row>
    <row r="89" spans="1:85" s="822" customFormat="1" ht="26.4" customHeight="1" thickBot="1">
      <c r="B89" s="833"/>
      <c r="D89" s="1520"/>
      <c r="E89" s="1521"/>
      <c r="F89" s="1583"/>
      <c r="G89" s="1583"/>
      <c r="H89" s="1588"/>
      <c r="I89" s="1583"/>
      <c r="J89" s="1583"/>
      <c r="K89" s="1583"/>
      <c r="L89" s="1583"/>
      <c r="M89" s="1583"/>
      <c r="N89" s="1583"/>
      <c r="O89" s="1583"/>
      <c r="P89" s="1583"/>
      <c r="Q89" s="1583"/>
      <c r="R89" s="1583"/>
      <c r="S89" s="1583"/>
      <c r="T89" s="1583"/>
      <c r="U89" s="1583"/>
      <c r="V89" s="1583"/>
      <c r="W89" s="1583"/>
      <c r="X89" s="1583"/>
      <c r="Y89" s="1583"/>
      <c r="Z89" s="1583"/>
      <c r="AA89" s="1583"/>
      <c r="AB89" s="1583"/>
      <c r="AC89" s="1583"/>
      <c r="AD89" s="1583"/>
      <c r="AE89" s="1583"/>
      <c r="AF89" s="1583"/>
      <c r="AG89" s="1583"/>
      <c r="AH89" s="1583"/>
      <c r="AI89" s="1583"/>
      <c r="AJ89" s="1583"/>
      <c r="AK89" s="1583"/>
      <c r="AL89" s="1583"/>
      <c r="AM89" s="1583"/>
      <c r="AN89" s="1583"/>
      <c r="AO89" s="1583"/>
      <c r="AP89" s="1583"/>
      <c r="AQ89" s="1583"/>
      <c r="AR89" s="1583"/>
      <c r="AS89" s="1583"/>
      <c r="AT89" s="1583"/>
      <c r="AU89" s="1583"/>
      <c r="AV89" s="1583"/>
      <c r="AW89" s="1583"/>
      <c r="AX89" s="1583"/>
      <c r="AY89" s="1583"/>
      <c r="AZ89" s="1583"/>
      <c r="BA89" s="1583"/>
      <c r="BB89" s="1583"/>
      <c r="BC89" s="1583"/>
      <c r="BD89" s="1583"/>
      <c r="BE89" s="1583"/>
      <c r="BF89" s="1583"/>
      <c r="BG89" s="1583"/>
      <c r="BH89" s="1583"/>
      <c r="BI89" s="1583"/>
      <c r="BJ89" s="1583"/>
      <c r="BK89" s="1583"/>
      <c r="BL89" s="1583"/>
      <c r="BM89" s="1579"/>
      <c r="BN89" s="1579"/>
      <c r="BO89" s="1579"/>
      <c r="BP89" s="1579"/>
      <c r="BQ89" s="1579"/>
      <c r="BR89" s="1579"/>
      <c r="BS89" s="1579"/>
      <c r="BT89" s="1579"/>
      <c r="BU89" s="1579"/>
      <c r="BV89" s="1579"/>
      <c r="BW89" s="1579"/>
      <c r="BX89" s="1579"/>
      <c r="BY89" s="1579"/>
      <c r="BZ89" s="1593"/>
      <c r="CA89" s="1594"/>
      <c r="CB89" s="839"/>
      <c r="CC89" s="834"/>
    </row>
    <row r="90" spans="1:85" s="822" customFormat="1" ht="16.2" customHeight="1" thickBot="1">
      <c r="B90" s="896"/>
      <c r="D90" s="1589"/>
      <c r="E90" s="1589"/>
      <c r="F90" s="1590"/>
      <c r="G90" s="1590"/>
      <c r="H90" s="1590"/>
      <c r="I90" s="1590"/>
      <c r="J90" s="1590"/>
      <c r="K90" s="1590"/>
      <c r="L90" s="1590"/>
      <c r="M90" s="1590"/>
      <c r="N90" s="1590"/>
      <c r="O90" s="1590"/>
      <c r="P90" s="1590"/>
      <c r="Q90" s="1590"/>
      <c r="R90" s="1590"/>
      <c r="S90" s="1590"/>
      <c r="T90" s="1590"/>
      <c r="U90" s="1590"/>
      <c r="V90" s="1590"/>
      <c r="W90" s="1590"/>
      <c r="X90" s="1590"/>
      <c r="Y90" s="1590"/>
      <c r="Z90" s="1590"/>
      <c r="AA90" s="1590"/>
      <c r="AB90" s="1590"/>
      <c r="AC90" s="1590"/>
      <c r="AD90" s="1590"/>
      <c r="AE90" s="1590"/>
      <c r="AF90" s="1590"/>
      <c r="AG90" s="1590"/>
      <c r="AH90" s="1590"/>
      <c r="AI90" s="1590"/>
      <c r="AJ90" s="1590"/>
      <c r="AK90" s="1590"/>
      <c r="AL90" s="1590"/>
      <c r="AM90" s="1590"/>
      <c r="AN90" s="1590"/>
      <c r="AO90" s="1590"/>
      <c r="AP90" s="1590"/>
      <c r="AQ90" s="1590"/>
      <c r="AR90" s="1590"/>
      <c r="AS90" s="1590"/>
      <c r="AT90" s="1590"/>
      <c r="AU90" s="1590"/>
      <c r="AV90" s="1590"/>
      <c r="AW90" s="1590"/>
      <c r="AX90" s="1590"/>
      <c r="AY90" s="1590"/>
      <c r="AZ90" s="1590"/>
      <c r="BA90" s="1590"/>
      <c r="BB90" s="1590"/>
      <c r="BC90" s="1590"/>
      <c r="BD90" s="1590"/>
      <c r="BE90" s="1590"/>
      <c r="BF90" s="1590"/>
      <c r="BG90" s="1590"/>
      <c r="BH90" s="1590"/>
      <c r="BI90" s="1590"/>
      <c r="BJ90" s="1590"/>
      <c r="BK90" s="1590"/>
      <c r="BL90" s="1590"/>
      <c r="BM90" s="1591"/>
      <c r="BN90" s="1591"/>
      <c r="BO90" s="1591"/>
      <c r="BP90" s="1591"/>
      <c r="BQ90" s="1591"/>
      <c r="BR90" s="1591"/>
      <c r="BS90" s="1591"/>
      <c r="BT90" s="1591"/>
      <c r="BU90" s="1591"/>
      <c r="BV90" s="1591"/>
      <c r="BW90" s="1591"/>
      <c r="BX90" s="1591"/>
      <c r="BY90" s="1591"/>
      <c r="BZ90" s="1591"/>
      <c r="CA90" s="1591"/>
      <c r="CB90" s="825"/>
      <c r="CC90" s="898"/>
      <c r="CD90" s="833"/>
      <c r="CE90" s="839"/>
      <c r="CF90" s="839"/>
      <c r="CG90" s="839"/>
    </row>
    <row r="91" spans="1:85" s="799" customFormat="1" ht="32.25" customHeight="1">
      <c r="B91" s="899"/>
      <c r="C91" s="899"/>
      <c r="D91" s="899"/>
      <c r="E91" s="899"/>
      <c r="F91" s="899"/>
      <c r="G91" s="899"/>
      <c r="H91" s="899"/>
      <c r="I91" s="899"/>
      <c r="J91" s="899"/>
      <c r="K91" s="899"/>
      <c r="L91" s="899"/>
      <c r="M91" s="899"/>
      <c r="N91" s="899"/>
      <c r="O91" s="899"/>
      <c r="P91" s="899"/>
      <c r="Q91" s="899"/>
      <c r="R91" s="899"/>
      <c r="S91" s="899"/>
      <c r="T91" s="899"/>
      <c r="U91" s="899"/>
      <c r="V91" s="899"/>
      <c r="W91" s="899"/>
      <c r="X91" s="899"/>
      <c r="Y91" s="899"/>
      <c r="Z91" s="899"/>
      <c r="AA91" s="899"/>
      <c r="AB91" s="899"/>
      <c r="AC91" s="899"/>
      <c r="AD91" s="899"/>
      <c r="AE91" s="899"/>
      <c r="AF91" s="899"/>
      <c r="AG91" s="899"/>
      <c r="AH91" s="899"/>
      <c r="AI91" s="899"/>
      <c r="AJ91" s="899"/>
      <c r="AK91" s="899"/>
      <c r="AL91" s="899"/>
      <c r="AM91" s="899"/>
      <c r="AN91" s="899"/>
      <c r="AO91" s="899"/>
      <c r="AP91" s="899"/>
      <c r="AQ91" s="899"/>
      <c r="AR91" s="899"/>
      <c r="AS91" s="899"/>
      <c r="AT91" s="899"/>
      <c r="AU91" s="899"/>
      <c r="AV91" s="899"/>
      <c r="AW91" s="899"/>
      <c r="AX91" s="899"/>
      <c r="AY91" s="899"/>
      <c r="AZ91" s="899"/>
      <c r="BA91" s="899"/>
      <c r="BB91" s="899"/>
      <c r="BC91" s="899"/>
      <c r="BD91" s="899"/>
      <c r="BE91" s="899"/>
      <c r="BF91" s="899"/>
      <c r="BG91" s="899"/>
      <c r="BH91" s="899"/>
      <c r="BI91" s="899"/>
      <c r="BJ91" s="899"/>
      <c r="BK91" s="899"/>
      <c r="BL91" s="899"/>
      <c r="BM91" s="899"/>
      <c r="BN91" s="899"/>
      <c r="BO91" s="899"/>
      <c r="BP91" s="899"/>
      <c r="BQ91" s="899"/>
      <c r="BR91" s="899"/>
      <c r="BS91" s="899"/>
      <c r="BT91" s="899"/>
      <c r="BU91" s="899"/>
      <c r="BV91" s="899"/>
      <c r="BW91" s="899"/>
      <c r="BX91" s="899"/>
      <c r="BY91" s="899"/>
      <c r="BZ91" s="899"/>
      <c r="CA91" s="899"/>
      <c r="CB91" s="899"/>
      <c r="CC91" s="899"/>
      <c r="CD91" s="800"/>
    </row>
    <row r="92" spans="1:85" ht="30" customHeight="1">
      <c r="A92" s="2651">
        <v>6</v>
      </c>
      <c r="B92" s="2651"/>
      <c r="C92" s="2651"/>
      <c r="D92" s="2651"/>
      <c r="E92" s="2651"/>
      <c r="F92" s="2651"/>
      <c r="G92" s="2651"/>
      <c r="H92" s="2651"/>
      <c r="I92" s="2651"/>
      <c r="J92" s="2651"/>
      <c r="K92" s="2651"/>
      <c r="L92" s="2651"/>
      <c r="M92" s="2651"/>
      <c r="N92" s="2651"/>
      <c r="O92" s="2651"/>
      <c r="P92" s="2651"/>
      <c r="Q92" s="2651"/>
      <c r="R92" s="2651"/>
      <c r="S92" s="2651"/>
      <c r="T92" s="2651"/>
      <c r="U92" s="2651"/>
      <c r="V92" s="2651"/>
      <c r="W92" s="2651"/>
      <c r="X92" s="2651"/>
      <c r="Y92" s="2651"/>
      <c r="Z92" s="2651"/>
      <c r="AA92" s="2651"/>
      <c r="AB92" s="2651"/>
      <c r="AC92" s="2651"/>
      <c r="AD92" s="2651"/>
      <c r="AE92" s="2651"/>
      <c r="AF92" s="2651"/>
      <c r="AG92" s="2651"/>
      <c r="AH92" s="2651"/>
      <c r="AI92" s="2651"/>
      <c r="AJ92" s="2651"/>
      <c r="AK92" s="2651"/>
      <c r="AL92" s="2651"/>
      <c r="AM92" s="2651"/>
      <c r="AN92" s="2651"/>
      <c r="AO92" s="2651"/>
      <c r="AP92" s="2651"/>
      <c r="AQ92" s="2651"/>
      <c r="AR92" s="2651"/>
      <c r="AS92" s="2651"/>
      <c r="AT92" s="2651"/>
      <c r="AU92" s="2651"/>
      <c r="AV92" s="2651"/>
      <c r="AW92" s="2651"/>
      <c r="AX92" s="2651"/>
      <c r="AY92" s="2651"/>
      <c r="AZ92" s="2651"/>
      <c r="BA92" s="2651"/>
      <c r="BB92" s="2651"/>
      <c r="BC92" s="2651"/>
      <c r="BD92" s="2651"/>
      <c r="BE92" s="2651"/>
      <c r="BF92" s="2651"/>
      <c r="BG92" s="2651"/>
      <c r="BH92" s="2651"/>
      <c r="BI92" s="2651"/>
      <c r="BJ92" s="2651"/>
      <c r="BK92" s="2651"/>
      <c r="BL92" s="2651"/>
      <c r="BM92" s="2651"/>
      <c r="BN92" s="2651"/>
      <c r="BO92" s="2651"/>
      <c r="BP92" s="2651"/>
      <c r="BQ92" s="2651"/>
      <c r="BR92" s="2651"/>
      <c r="BS92" s="2651"/>
      <c r="BT92" s="2651"/>
      <c r="BU92" s="2651"/>
      <c r="BV92" s="2651"/>
      <c r="BW92" s="2651"/>
      <c r="BX92" s="2651"/>
      <c r="BY92" s="2651"/>
      <c r="BZ92" s="2651"/>
      <c r="CA92" s="2651"/>
      <c r="CB92" s="2651"/>
      <c r="CC92" s="2651"/>
      <c r="CD92" s="2651"/>
    </row>
    <row r="93" spans="1:85" ht="32.25" customHeight="1">
      <c r="A93" s="2651"/>
      <c r="B93" s="2651"/>
      <c r="C93" s="2651"/>
      <c r="D93" s="2651"/>
      <c r="E93" s="2651"/>
      <c r="F93" s="2651"/>
      <c r="G93" s="2651"/>
      <c r="H93" s="2651"/>
      <c r="I93" s="2651"/>
      <c r="J93" s="2651"/>
      <c r="K93" s="2651"/>
      <c r="L93" s="2651"/>
      <c r="M93" s="2651"/>
      <c r="N93" s="2651"/>
      <c r="O93" s="2651"/>
      <c r="P93" s="2651"/>
      <c r="Q93" s="2651"/>
      <c r="R93" s="2651"/>
      <c r="S93" s="2651"/>
      <c r="T93" s="2651"/>
      <c r="U93" s="2651"/>
      <c r="V93" s="2651"/>
      <c r="W93" s="2651"/>
      <c r="X93" s="2651"/>
      <c r="Y93" s="2651"/>
      <c r="Z93" s="2651"/>
      <c r="AA93" s="2651"/>
      <c r="AB93" s="2651"/>
      <c r="AC93" s="2651"/>
      <c r="AD93" s="2651"/>
      <c r="AE93" s="2651"/>
      <c r="AF93" s="2651"/>
      <c r="AG93" s="2651"/>
      <c r="AH93" s="2651"/>
      <c r="AI93" s="2651"/>
      <c r="AJ93" s="2651"/>
      <c r="AK93" s="2651"/>
      <c r="AL93" s="2651"/>
      <c r="AM93" s="2651"/>
      <c r="AN93" s="2651"/>
      <c r="AO93" s="2651"/>
      <c r="AP93" s="2651"/>
      <c r="AQ93" s="2651"/>
      <c r="AR93" s="2651"/>
      <c r="AS93" s="2651"/>
      <c r="AT93" s="2651"/>
      <c r="AU93" s="2651"/>
      <c r="AV93" s="2651"/>
      <c r="AW93" s="2651"/>
      <c r="AX93" s="2651"/>
      <c r="AY93" s="2651"/>
      <c r="AZ93" s="2651"/>
      <c r="BA93" s="2651"/>
      <c r="BB93" s="2651"/>
      <c r="BC93" s="2651"/>
      <c r="BD93" s="2651"/>
      <c r="BE93" s="2651"/>
      <c r="BF93" s="2651"/>
      <c r="BG93" s="2651"/>
      <c r="BH93" s="2651"/>
      <c r="BI93" s="2651"/>
      <c r="BJ93" s="2651"/>
      <c r="BK93" s="2651"/>
      <c r="BL93" s="2651"/>
      <c r="BM93" s="2651"/>
      <c r="BN93" s="2651"/>
      <c r="BO93" s="2651"/>
      <c r="BP93" s="2651"/>
      <c r="BQ93" s="2651"/>
      <c r="BR93" s="2651"/>
      <c r="BS93" s="2651"/>
      <c r="BT93" s="2651"/>
      <c r="BU93" s="2651"/>
      <c r="BV93" s="2651"/>
      <c r="BW93" s="2651"/>
      <c r="BX93" s="2651"/>
      <c r="BY93" s="2651"/>
      <c r="BZ93" s="2651"/>
      <c r="CA93" s="2651"/>
      <c r="CB93" s="2651"/>
      <c r="CC93" s="2651"/>
      <c r="CD93" s="2651"/>
    </row>
  </sheetData>
  <mergeCells count="32">
    <mergeCell ref="AY10:BA11"/>
    <mergeCell ref="AY13:BA14"/>
    <mergeCell ref="AY16:BA17"/>
    <mergeCell ref="AY19:BA20"/>
    <mergeCell ref="H70:J71"/>
    <mergeCell ref="W70:Y71"/>
    <mergeCell ref="K70:Q71"/>
    <mergeCell ref="U70:U71"/>
    <mergeCell ref="Z70:AE71"/>
    <mergeCell ref="AW19:AW20"/>
    <mergeCell ref="H45:J46"/>
    <mergeCell ref="F45:F46"/>
    <mergeCell ref="K45:P46"/>
    <mergeCell ref="U45:U46"/>
    <mergeCell ref="G69:J69"/>
    <mergeCell ref="Z45:AF46"/>
    <mergeCell ref="A92:CD93"/>
    <mergeCell ref="C3:F5"/>
    <mergeCell ref="BW14:CB14"/>
    <mergeCell ref="AY25:BA26"/>
    <mergeCell ref="AY28:BA29"/>
    <mergeCell ref="AY31:BA32"/>
    <mergeCell ref="AY22:BA23"/>
    <mergeCell ref="W45:Y46"/>
    <mergeCell ref="AW16:AW17"/>
    <mergeCell ref="AW13:AW14"/>
    <mergeCell ref="AW10:AW11"/>
    <mergeCell ref="AW31:AW32"/>
    <mergeCell ref="AW28:AW29"/>
    <mergeCell ref="AW25:AW26"/>
    <mergeCell ref="AW22:AW23"/>
    <mergeCell ref="F70:F71"/>
  </mergeCells>
  <printOptions horizontalCentered="1"/>
  <pageMargins left="0.23622047244094491" right="0.23622047244094491" top="0.51181102362204722" bottom="0.51181102362204722" header="0" footer="0"/>
  <pageSetup paperSize="9" scale="3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rgb="FFFFC000"/>
    <pageSetUpPr fitToPage="1"/>
  </sheetPr>
  <dimension ref="A1:CO91"/>
  <sheetViews>
    <sheetView showGridLines="0" view="pageBreakPreview" zoomScale="40" zoomScaleNormal="44" zoomScaleSheetLayoutView="40" workbookViewId="0">
      <selection activeCell="AY10" sqref="AY10:CB11"/>
    </sheetView>
  </sheetViews>
  <sheetFormatPr defaultColWidth="2.109375" defaultRowHeight="32.25" customHeight="1"/>
  <cols>
    <col min="1" max="2" width="3.6640625" style="798" customWidth="1"/>
    <col min="3" max="3" width="9.6640625" style="798" customWidth="1"/>
    <col min="4" max="5" width="3.6640625" style="798" customWidth="1"/>
    <col min="6" max="46" width="3.5546875" style="798" customWidth="1"/>
    <col min="47" max="47" width="4.33203125" style="798" customWidth="1"/>
    <col min="48" max="82" width="3.5546875" style="798" customWidth="1"/>
    <col min="83" max="83" width="2.6640625" style="798" customWidth="1"/>
    <col min="84" max="88" width="2.109375" style="798"/>
    <col min="89" max="89" width="2.109375" style="798" customWidth="1"/>
    <col min="90" max="90" width="2.109375" style="798"/>
    <col min="91" max="91" width="21.88671875" style="798" customWidth="1"/>
    <col min="92" max="249" width="2.109375" style="798"/>
    <col min="250" max="250" width="3.5546875" style="798" customWidth="1"/>
    <col min="251" max="251" width="8.5546875" style="798" bestFit="1" customWidth="1"/>
    <col min="252" max="252" width="3.5546875" style="798" customWidth="1"/>
    <col min="253" max="256" width="1.33203125" style="798" customWidth="1"/>
    <col min="257" max="338" width="3.5546875" style="798" customWidth="1"/>
    <col min="339" max="505" width="2.109375" style="798"/>
    <col min="506" max="506" width="3.5546875" style="798" customWidth="1"/>
    <col min="507" max="507" width="8.5546875" style="798" bestFit="1" customWidth="1"/>
    <col min="508" max="508" width="3.5546875" style="798" customWidth="1"/>
    <col min="509" max="512" width="1.33203125" style="798" customWidth="1"/>
    <col min="513" max="594" width="3.5546875" style="798" customWidth="1"/>
    <col min="595" max="761" width="2.109375" style="798"/>
    <col min="762" max="762" width="3.5546875" style="798" customWidth="1"/>
    <col min="763" max="763" width="8.5546875" style="798" bestFit="1" customWidth="1"/>
    <col min="764" max="764" width="3.5546875" style="798" customWidth="1"/>
    <col min="765" max="768" width="1.33203125" style="798" customWidth="1"/>
    <col min="769" max="850" width="3.5546875" style="798" customWidth="1"/>
    <col min="851" max="1017" width="2.109375" style="798"/>
    <col min="1018" max="1018" width="3.5546875" style="798" customWidth="1"/>
    <col min="1019" max="1019" width="8.5546875" style="798" bestFit="1" customWidth="1"/>
    <col min="1020" max="1020" width="3.5546875" style="798" customWidth="1"/>
    <col min="1021" max="1024" width="1.33203125" style="798" customWidth="1"/>
    <col min="1025" max="1106" width="3.5546875" style="798" customWidth="1"/>
    <col min="1107" max="1273" width="2.109375" style="798"/>
    <col min="1274" max="1274" width="3.5546875" style="798" customWidth="1"/>
    <col min="1275" max="1275" width="8.5546875" style="798" bestFit="1" customWidth="1"/>
    <col min="1276" max="1276" width="3.5546875" style="798" customWidth="1"/>
    <col min="1277" max="1280" width="1.33203125" style="798" customWidth="1"/>
    <col min="1281" max="1362" width="3.5546875" style="798" customWidth="1"/>
    <col min="1363" max="1529" width="2.109375" style="798"/>
    <col min="1530" max="1530" width="3.5546875" style="798" customWidth="1"/>
    <col min="1531" max="1531" width="8.5546875" style="798" bestFit="1" customWidth="1"/>
    <col min="1532" max="1532" width="3.5546875" style="798" customWidth="1"/>
    <col min="1533" max="1536" width="1.33203125" style="798" customWidth="1"/>
    <col min="1537" max="1618" width="3.5546875" style="798" customWidth="1"/>
    <col min="1619" max="1785" width="2.109375" style="798"/>
    <col min="1786" max="1786" width="3.5546875" style="798" customWidth="1"/>
    <col min="1787" max="1787" width="8.5546875" style="798" bestFit="1" customWidth="1"/>
    <col min="1788" max="1788" width="3.5546875" style="798" customWidth="1"/>
    <col min="1789" max="1792" width="1.33203125" style="798" customWidth="1"/>
    <col min="1793" max="1874" width="3.5546875" style="798" customWidth="1"/>
    <col min="1875" max="2041" width="2.109375" style="798"/>
    <col min="2042" max="2042" width="3.5546875" style="798" customWidth="1"/>
    <col min="2043" max="2043" width="8.5546875" style="798" bestFit="1" customWidth="1"/>
    <col min="2044" max="2044" width="3.5546875" style="798" customWidth="1"/>
    <col min="2045" max="2048" width="1.33203125" style="798" customWidth="1"/>
    <col min="2049" max="2130" width="3.5546875" style="798" customWidth="1"/>
    <col min="2131" max="2297" width="2.109375" style="798"/>
    <col min="2298" max="2298" width="3.5546875" style="798" customWidth="1"/>
    <col min="2299" max="2299" width="8.5546875" style="798" bestFit="1" customWidth="1"/>
    <col min="2300" max="2300" width="3.5546875" style="798" customWidth="1"/>
    <col min="2301" max="2304" width="1.33203125" style="798" customWidth="1"/>
    <col min="2305" max="2386" width="3.5546875" style="798" customWidth="1"/>
    <col min="2387" max="2553" width="2.109375" style="798"/>
    <col min="2554" max="2554" width="3.5546875" style="798" customWidth="1"/>
    <col min="2555" max="2555" width="8.5546875" style="798" bestFit="1" customWidth="1"/>
    <col min="2556" max="2556" width="3.5546875" style="798" customWidth="1"/>
    <col min="2557" max="2560" width="1.33203125" style="798" customWidth="1"/>
    <col min="2561" max="2642" width="3.5546875" style="798" customWidth="1"/>
    <col min="2643" max="2809" width="2.109375" style="798"/>
    <col min="2810" max="2810" width="3.5546875" style="798" customWidth="1"/>
    <col min="2811" max="2811" width="8.5546875" style="798" bestFit="1" customWidth="1"/>
    <col min="2812" max="2812" width="3.5546875" style="798" customWidth="1"/>
    <col min="2813" max="2816" width="1.33203125" style="798" customWidth="1"/>
    <col min="2817" max="2898" width="3.5546875" style="798" customWidth="1"/>
    <col min="2899" max="3065" width="2.109375" style="798"/>
    <col min="3066" max="3066" width="3.5546875" style="798" customWidth="1"/>
    <col min="3067" max="3067" width="8.5546875" style="798" bestFit="1" customWidth="1"/>
    <col min="3068" max="3068" width="3.5546875" style="798" customWidth="1"/>
    <col min="3069" max="3072" width="1.33203125" style="798" customWidth="1"/>
    <col min="3073" max="3154" width="3.5546875" style="798" customWidth="1"/>
    <col min="3155" max="3321" width="2.109375" style="798"/>
    <col min="3322" max="3322" width="3.5546875" style="798" customWidth="1"/>
    <col min="3323" max="3323" width="8.5546875" style="798" bestFit="1" customWidth="1"/>
    <col min="3324" max="3324" width="3.5546875" style="798" customWidth="1"/>
    <col min="3325" max="3328" width="1.33203125" style="798" customWidth="1"/>
    <col min="3329" max="3410" width="3.5546875" style="798" customWidth="1"/>
    <col min="3411" max="3577" width="2.109375" style="798"/>
    <col min="3578" max="3578" width="3.5546875" style="798" customWidth="1"/>
    <col min="3579" max="3579" width="8.5546875" style="798" bestFit="1" customWidth="1"/>
    <col min="3580" max="3580" width="3.5546875" style="798" customWidth="1"/>
    <col min="3581" max="3584" width="1.33203125" style="798" customWidth="1"/>
    <col min="3585" max="3666" width="3.5546875" style="798" customWidth="1"/>
    <col min="3667" max="3833" width="2.109375" style="798"/>
    <col min="3834" max="3834" width="3.5546875" style="798" customWidth="1"/>
    <col min="3835" max="3835" width="8.5546875" style="798" bestFit="1" customWidth="1"/>
    <col min="3836" max="3836" width="3.5546875" style="798" customWidth="1"/>
    <col min="3837" max="3840" width="1.33203125" style="798" customWidth="1"/>
    <col min="3841" max="3922" width="3.5546875" style="798" customWidth="1"/>
    <col min="3923" max="4089" width="2.109375" style="798"/>
    <col min="4090" max="4090" width="3.5546875" style="798" customWidth="1"/>
    <col min="4091" max="4091" width="8.5546875" style="798" bestFit="1" customWidth="1"/>
    <col min="4092" max="4092" width="3.5546875" style="798" customWidth="1"/>
    <col min="4093" max="4096" width="1.33203125" style="798" customWidth="1"/>
    <col min="4097" max="4178" width="3.5546875" style="798" customWidth="1"/>
    <col min="4179" max="4345" width="2.109375" style="798"/>
    <col min="4346" max="4346" width="3.5546875" style="798" customWidth="1"/>
    <col min="4347" max="4347" width="8.5546875" style="798" bestFit="1" customWidth="1"/>
    <col min="4348" max="4348" width="3.5546875" style="798" customWidth="1"/>
    <col min="4349" max="4352" width="1.33203125" style="798" customWidth="1"/>
    <col min="4353" max="4434" width="3.5546875" style="798" customWidth="1"/>
    <col min="4435" max="4601" width="2.109375" style="798"/>
    <col min="4602" max="4602" width="3.5546875" style="798" customWidth="1"/>
    <col min="4603" max="4603" width="8.5546875" style="798" bestFit="1" customWidth="1"/>
    <col min="4604" max="4604" width="3.5546875" style="798" customWidth="1"/>
    <col min="4605" max="4608" width="1.33203125" style="798" customWidth="1"/>
    <col min="4609" max="4690" width="3.5546875" style="798" customWidth="1"/>
    <col min="4691" max="4857" width="2.109375" style="798"/>
    <col min="4858" max="4858" width="3.5546875" style="798" customWidth="1"/>
    <col min="4859" max="4859" width="8.5546875" style="798" bestFit="1" customWidth="1"/>
    <col min="4860" max="4860" width="3.5546875" style="798" customWidth="1"/>
    <col min="4861" max="4864" width="1.33203125" style="798" customWidth="1"/>
    <col min="4865" max="4946" width="3.5546875" style="798" customWidth="1"/>
    <col min="4947" max="5113" width="2.109375" style="798"/>
    <col min="5114" max="5114" width="3.5546875" style="798" customWidth="1"/>
    <col min="5115" max="5115" width="8.5546875" style="798" bestFit="1" customWidth="1"/>
    <col min="5116" max="5116" width="3.5546875" style="798" customWidth="1"/>
    <col min="5117" max="5120" width="1.33203125" style="798" customWidth="1"/>
    <col min="5121" max="5202" width="3.5546875" style="798" customWidth="1"/>
    <col min="5203" max="5369" width="2.109375" style="798"/>
    <col min="5370" max="5370" width="3.5546875" style="798" customWidth="1"/>
    <col min="5371" max="5371" width="8.5546875" style="798" bestFit="1" customWidth="1"/>
    <col min="5372" max="5372" width="3.5546875" style="798" customWidth="1"/>
    <col min="5373" max="5376" width="1.33203125" style="798" customWidth="1"/>
    <col min="5377" max="5458" width="3.5546875" style="798" customWidth="1"/>
    <col min="5459" max="5625" width="2.109375" style="798"/>
    <col min="5626" max="5626" width="3.5546875" style="798" customWidth="1"/>
    <col min="5627" max="5627" width="8.5546875" style="798" bestFit="1" customWidth="1"/>
    <col min="5628" max="5628" width="3.5546875" style="798" customWidth="1"/>
    <col min="5629" max="5632" width="1.33203125" style="798" customWidth="1"/>
    <col min="5633" max="5714" width="3.5546875" style="798" customWidth="1"/>
    <col min="5715" max="5881" width="2.109375" style="798"/>
    <col min="5882" max="5882" width="3.5546875" style="798" customWidth="1"/>
    <col min="5883" max="5883" width="8.5546875" style="798" bestFit="1" customWidth="1"/>
    <col min="5884" max="5884" width="3.5546875" style="798" customWidth="1"/>
    <col min="5885" max="5888" width="1.33203125" style="798" customWidth="1"/>
    <col min="5889" max="5970" width="3.5546875" style="798" customWidth="1"/>
    <col min="5971" max="6137" width="2.109375" style="798"/>
    <col min="6138" max="6138" width="3.5546875" style="798" customWidth="1"/>
    <col min="6139" max="6139" width="8.5546875" style="798" bestFit="1" customWidth="1"/>
    <col min="6140" max="6140" width="3.5546875" style="798" customWidth="1"/>
    <col min="6141" max="6144" width="1.33203125" style="798" customWidth="1"/>
    <col min="6145" max="6226" width="3.5546875" style="798" customWidth="1"/>
    <col min="6227" max="6393" width="2.109375" style="798"/>
    <col min="6394" max="6394" width="3.5546875" style="798" customWidth="1"/>
    <col min="6395" max="6395" width="8.5546875" style="798" bestFit="1" customWidth="1"/>
    <col min="6396" max="6396" width="3.5546875" style="798" customWidth="1"/>
    <col min="6397" max="6400" width="1.33203125" style="798" customWidth="1"/>
    <col min="6401" max="6482" width="3.5546875" style="798" customWidth="1"/>
    <col min="6483" max="6649" width="2.109375" style="798"/>
    <col min="6650" max="6650" width="3.5546875" style="798" customWidth="1"/>
    <col min="6651" max="6651" width="8.5546875" style="798" bestFit="1" customWidth="1"/>
    <col min="6652" max="6652" width="3.5546875" style="798" customWidth="1"/>
    <col min="6653" max="6656" width="1.33203125" style="798" customWidth="1"/>
    <col min="6657" max="6738" width="3.5546875" style="798" customWidth="1"/>
    <col min="6739" max="6905" width="2.109375" style="798"/>
    <col min="6906" max="6906" width="3.5546875" style="798" customWidth="1"/>
    <col min="6907" max="6907" width="8.5546875" style="798" bestFit="1" customWidth="1"/>
    <col min="6908" max="6908" width="3.5546875" style="798" customWidth="1"/>
    <col min="6909" max="6912" width="1.33203125" style="798" customWidth="1"/>
    <col min="6913" max="6994" width="3.5546875" style="798" customWidth="1"/>
    <col min="6995" max="7161" width="2.109375" style="798"/>
    <col min="7162" max="7162" width="3.5546875" style="798" customWidth="1"/>
    <col min="7163" max="7163" width="8.5546875" style="798" bestFit="1" customWidth="1"/>
    <col min="7164" max="7164" width="3.5546875" style="798" customWidth="1"/>
    <col min="7165" max="7168" width="1.33203125" style="798" customWidth="1"/>
    <col min="7169" max="7250" width="3.5546875" style="798" customWidth="1"/>
    <col min="7251" max="7417" width="2.109375" style="798"/>
    <col min="7418" max="7418" width="3.5546875" style="798" customWidth="1"/>
    <col min="7419" max="7419" width="8.5546875" style="798" bestFit="1" customWidth="1"/>
    <col min="7420" max="7420" width="3.5546875" style="798" customWidth="1"/>
    <col min="7421" max="7424" width="1.33203125" style="798" customWidth="1"/>
    <col min="7425" max="7506" width="3.5546875" style="798" customWidth="1"/>
    <col min="7507" max="7673" width="2.109375" style="798"/>
    <col min="7674" max="7674" width="3.5546875" style="798" customWidth="1"/>
    <col min="7675" max="7675" width="8.5546875" style="798" bestFit="1" customWidth="1"/>
    <col min="7676" max="7676" width="3.5546875" style="798" customWidth="1"/>
    <col min="7677" max="7680" width="1.33203125" style="798" customWidth="1"/>
    <col min="7681" max="7762" width="3.5546875" style="798" customWidth="1"/>
    <col min="7763" max="7929" width="2.109375" style="798"/>
    <col min="7930" max="7930" width="3.5546875" style="798" customWidth="1"/>
    <col min="7931" max="7931" width="8.5546875" style="798" bestFit="1" customWidth="1"/>
    <col min="7932" max="7932" width="3.5546875" style="798" customWidth="1"/>
    <col min="7933" max="7936" width="1.33203125" style="798" customWidth="1"/>
    <col min="7937" max="8018" width="3.5546875" style="798" customWidth="1"/>
    <col min="8019" max="8185" width="2.109375" style="798"/>
    <col min="8186" max="8186" width="3.5546875" style="798" customWidth="1"/>
    <col min="8187" max="8187" width="8.5546875" style="798" bestFit="1" customWidth="1"/>
    <col min="8188" max="8188" width="3.5546875" style="798" customWidth="1"/>
    <col min="8189" max="8192" width="1.33203125" style="798" customWidth="1"/>
    <col min="8193" max="8274" width="3.5546875" style="798" customWidth="1"/>
    <col min="8275" max="8441" width="2.109375" style="798"/>
    <col min="8442" max="8442" width="3.5546875" style="798" customWidth="1"/>
    <col min="8443" max="8443" width="8.5546875" style="798" bestFit="1" customWidth="1"/>
    <col min="8444" max="8444" width="3.5546875" style="798" customWidth="1"/>
    <col min="8445" max="8448" width="1.33203125" style="798" customWidth="1"/>
    <col min="8449" max="8530" width="3.5546875" style="798" customWidth="1"/>
    <col min="8531" max="8697" width="2.109375" style="798"/>
    <col min="8698" max="8698" width="3.5546875" style="798" customWidth="1"/>
    <col min="8699" max="8699" width="8.5546875" style="798" bestFit="1" customWidth="1"/>
    <col min="8700" max="8700" width="3.5546875" style="798" customWidth="1"/>
    <col min="8701" max="8704" width="1.33203125" style="798" customWidth="1"/>
    <col min="8705" max="8786" width="3.5546875" style="798" customWidth="1"/>
    <col min="8787" max="8953" width="2.109375" style="798"/>
    <col min="8954" max="8954" width="3.5546875" style="798" customWidth="1"/>
    <col min="8955" max="8955" width="8.5546875" style="798" bestFit="1" customWidth="1"/>
    <col min="8956" max="8956" width="3.5546875" style="798" customWidth="1"/>
    <col min="8957" max="8960" width="1.33203125" style="798" customWidth="1"/>
    <col min="8961" max="9042" width="3.5546875" style="798" customWidth="1"/>
    <col min="9043" max="9209" width="2.109375" style="798"/>
    <col min="9210" max="9210" width="3.5546875" style="798" customWidth="1"/>
    <col min="9211" max="9211" width="8.5546875" style="798" bestFit="1" customWidth="1"/>
    <col min="9212" max="9212" width="3.5546875" style="798" customWidth="1"/>
    <col min="9213" max="9216" width="1.33203125" style="798" customWidth="1"/>
    <col min="9217" max="9298" width="3.5546875" style="798" customWidth="1"/>
    <col min="9299" max="9465" width="2.109375" style="798"/>
    <col min="9466" max="9466" width="3.5546875" style="798" customWidth="1"/>
    <col min="9467" max="9467" width="8.5546875" style="798" bestFit="1" customWidth="1"/>
    <col min="9468" max="9468" width="3.5546875" style="798" customWidth="1"/>
    <col min="9469" max="9472" width="1.33203125" style="798" customWidth="1"/>
    <col min="9473" max="9554" width="3.5546875" style="798" customWidth="1"/>
    <col min="9555" max="9721" width="2.109375" style="798"/>
    <col min="9722" max="9722" width="3.5546875" style="798" customWidth="1"/>
    <col min="9723" max="9723" width="8.5546875" style="798" bestFit="1" customWidth="1"/>
    <col min="9724" max="9724" width="3.5546875" style="798" customWidth="1"/>
    <col min="9725" max="9728" width="1.33203125" style="798" customWidth="1"/>
    <col min="9729" max="9810" width="3.5546875" style="798" customWidth="1"/>
    <col min="9811" max="9977" width="2.109375" style="798"/>
    <col min="9978" max="9978" width="3.5546875" style="798" customWidth="1"/>
    <col min="9979" max="9979" width="8.5546875" style="798" bestFit="1" customWidth="1"/>
    <col min="9980" max="9980" width="3.5546875" style="798" customWidth="1"/>
    <col min="9981" max="9984" width="1.33203125" style="798" customWidth="1"/>
    <col min="9985" max="10066" width="3.5546875" style="798" customWidth="1"/>
    <col min="10067" max="10233" width="2.109375" style="798"/>
    <col min="10234" max="10234" width="3.5546875" style="798" customWidth="1"/>
    <col min="10235" max="10235" width="8.5546875" style="798" bestFit="1" customWidth="1"/>
    <col min="10236" max="10236" width="3.5546875" style="798" customWidth="1"/>
    <col min="10237" max="10240" width="1.33203125" style="798" customWidth="1"/>
    <col min="10241" max="10322" width="3.5546875" style="798" customWidth="1"/>
    <col min="10323" max="10489" width="2.109375" style="798"/>
    <col min="10490" max="10490" width="3.5546875" style="798" customWidth="1"/>
    <col min="10491" max="10491" width="8.5546875" style="798" bestFit="1" customWidth="1"/>
    <col min="10492" max="10492" width="3.5546875" style="798" customWidth="1"/>
    <col min="10493" max="10496" width="1.33203125" style="798" customWidth="1"/>
    <col min="10497" max="10578" width="3.5546875" style="798" customWidth="1"/>
    <col min="10579" max="10745" width="2.109375" style="798"/>
    <col min="10746" max="10746" width="3.5546875" style="798" customWidth="1"/>
    <col min="10747" max="10747" width="8.5546875" style="798" bestFit="1" customWidth="1"/>
    <col min="10748" max="10748" width="3.5546875" style="798" customWidth="1"/>
    <col min="10749" max="10752" width="1.33203125" style="798" customWidth="1"/>
    <col min="10753" max="10834" width="3.5546875" style="798" customWidth="1"/>
    <col min="10835" max="11001" width="2.109375" style="798"/>
    <col min="11002" max="11002" width="3.5546875" style="798" customWidth="1"/>
    <col min="11003" max="11003" width="8.5546875" style="798" bestFit="1" customWidth="1"/>
    <col min="11004" max="11004" width="3.5546875" style="798" customWidth="1"/>
    <col min="11005" max="11008" width="1.33203125" style="798" customWidth="1"/>
    <col min="11009" max="11090" width="3.5546875" style="798" customWidth="1"/>
    <col min="11091" max="11257" width="2.109375" style="798"/>
    <col min="11258" max="11258" width="3.5546875" style="798" customWidth="1"/>
    <col min="11259" max="11259" width="8.5546875" style="798" bestFit="1" customWidth="1"/>
    <col min="11260" max="11260" width="3.5546875" style="798" customWidth="1"/>
    <col min="11261" max="11264" width="1.33203125" style="798" customWidth="1"/>
    <col min="11265" max="11346" width="3.5546875" style="798" customWidth="1"/>
    <col min="11347" max="11513" width="2.109375" style="798"/>
    <col min="11514" max="11514" width="3.5546875" style="798" customWidth="1"/>
    <col min="11515" max="11515" width="8.5546875" style="798" bestFit="1" customWidth="1"/>
    <col min="11516" max="11516" width="3.5546875" style="798" customWidth="1"/>
    <col min="11517" max="11520" width="1.33203125" style="798" customWidth="1"/>
    <col min="11521" max="11602" width="3.5546875" style="798" customWidth="1"/>
    <col min="11603" max="11769" width="2.109375" style="798"/>
    <col min="11770" max="11770" width="3.5546875" style="798" customWidth="1"/>
    <col min="11771" max="11771" width="8.5546875" style="798" bestFit="1" customWidth="1"/>
    <col min="11772" max="11772" width="3.5546875" style="798" customWidth="1"/>
    <col min="11773" max="11776" width="1.33203125" style="798" customWidth="1"/>
    <col min="11777" max="11858" width="3.5546875" style="798" customWidth="1"/>
    <col min="11859" max="12025" width="2.109375" style="798"/>
    <col min="12026" max="12026" width="3.5546875" style="798" customWidth="1"/>
    <col min="12027" max="12027" width="8.5546875" style="798" bestFit="1" customWidth="1"/>
    <col min="12028" max="12028" width="3.5546875" style="798" customWidth="1"/>
    <col min="12029" max="12032" width="1.33203125" style="798" customWidth="1"/>
    <col min="12033" max="12114" width="3.5546875" style="798" customWidth="1"/>
    <col min="12115" max="12281" width="2.109375" style="798"/>
    <col min="12282" max="12282" width="3.5546875" style="798" customWidth="1"/>
    <col min="12283" max="12283" width="8.5546875" style="798" bestFit="1" customWidth="1"/>
    <col min="12284" max="12284" width="3.5546875" style="798" customWidth="1"/>
    <col min="12285" max="12288" width="1.33203125" style="798" customWidth="1"/>
    <col min="12289" max="12370" width="3.5546875" style="798" customWidth="1"/>
    <col min="12371" max="12537" width="2.109375" style="798"/>
    <col min="12538" max="12538" width="3.5546875" style="798" customWidth="1"/>
    <col min="12539" max="12539" width="8.5546875" style="798" bestFit="1" customWidth="1"/>
    <col min="12540" max="12540" width="3.5546875" style="798" customWidth="1"/>
    <col min="12541" max="12544" width="1.33203125" style="798" customWidth="1"/>
    <col min="12545" max="12626" width="3.5546875" style="798" customWidth="1"/>
    <col min="12627" max="12793" width="2.109375" style="798"/>
    <col min="12794" max="12794" width="3.5546875" style="798" customWidth="1"/>
    <col min="12795" max="12795" width="8.5546875" style="798" bestFit="1" customWidth="1"/>
    <col min="12796" max="12796" width="3.5546875" style="798" customWidth="1"/>
    <col min="12797" max="12800" width="1.33203125" style="798" customWidth="1"/>
    <col min="12801" max="12882" width="3.5546875" style="798" customWidth="1"/>
    <col min="12883" max="13049" width="2.109375" style="798"/>
    <col min="13050" max="13050" width="3.5546875" style="798" customWidth="1"/>
    <col min="13051" max="13051" width="8.5546875" style="798" bestFit="1" customWidth="1"/>
    <col min="13052" max="13052" width="3.5546875" style="798" customWidth="1"/>
    <col min="13053" max="13056" width="1.33203125" style="798" customWidth="1"/>
    <col min="13057" max="13138" width="3.5546875" style="798" customWidth="1"/>
    <col min="13139" max="13305" width="2.109375" style="798"/>
    <col min="13306" max="13306" width="3.5546875" style="798" customWidth="1"/>
    <col min="13307" max="13307" width="8.5546875" style="798" bestFit="1" customWidth="1"/>
    <col min="13308" max="13308" width="3.5546875" style="798" customWidth="1"/>
    <col min="13309" max="13312" width="1.33203125" style="798" customWidth="1"/>
    <col min="13313" max="13394" width="3.5546875" style="798" customWidth="1"/>
    <col min="13395" max="13561" width="2.109375" style="798"/>
    <col min="13562" max="13562" width="3.5546875" style="798" customWidth="1"/>
    <col min="13563" max="13563" width="8.5546875" style="798" bestFit="1" customWidth="1"/>
    <col min="13564" max="13564" width="3.5546875" style="798" customWidth="1"/>
    <col min="13565" max="13568" width="1.33203125" style="798" customWidth="1"/>
    <col min="13569" max="13650" width="3.5546875" style="798" customWidth="1"/>
    <col min="13651" max="13817" width="2.109375" style="798"/>
    <col min="13818" max="13818" width="3.5546875" style="798" customWidth="1"/>
    <col min="13819" max="13819" width="8.5546875" style="798" bestFit="1" customWidth="1"/>
    <col min="13820" max="13820" width="3.5546875" style="798" customWidth="1"/>
    <col min="13821" max="13824" width="1.33203125" style="798" customWidth="1"/>
    <col min="13825" max="13906" width="3.5546875" style="798" customWidth="1"/>
    <col min="13907" max="14073" width="2.109375" style="798"/>
    <col min="14074" max="14074" width="3.5546875" style="798" customWidth="1"/>
    <col min="14075" max="14075" width="8.5546875" style="798" bestFit="1" customWidth="1"/>
    <col min="14076" max="14076" width="3.5546875" style="798" customWidth="1"/>
    <col min="14077" max="14080" width="1.33203125" style="798" customWidth="1"/>
    <col min="14081" max="14162" width="3.5546875" style="798" customWidth="1"/>
    <col min="14163" max="14329" width="2.109375" style="798"/>
    <col min="14330" max="14330" width="3.5546875" style="798" customWidth="1"/>
    <col min="14331" max="14331" width="8.5546875" style="798" bestFit="1" customWidth="1"/>
    <col min="14332" max="14332" width="3.5546875" style="798" customWidth="1"/>
    <col min="14333" max="14336" width="1.33203125" style="798" customWidth="1"/>
    <col min="14337" max="14418" width="3.5546875" style="798" customWidth="1"/>
    <col min="14419" max="14585" width="2.109375" style="798"/>
    <col min="14586" max="14586" width="3.5546875" style="798" customWidth="1"/>
    <col min="14587" max="14587" width="8.5546875" style="798" bestFit="1" customWidth="1"/>
    <col min="14588" max="14588" width="3.5546875" style="798" customWidth="1"/>
    <col min="14589" max="14592" width="1.33203125" style="798" customWidth="1"/>
    <col min="14593" max="14674" width="3.5546875" style="798" customWidth="1"/>
    <col min="14675" max="14841" width="2.109375" style="798"/>
    <col min="14842" max="14842" width="3.5546875" style="798" customWidth="1"/>
    <col min="14843" max="14843" width="8.5546875" style="798" bestFit="1" customWidth="1"/>
    <col min="14844" max="14844" width="3.5546875" style="798" customWidth="1"/>
    <col min="14845" max="14848" width="1.33203125" style="798" customWidth="1"/>
    <col min="14849" max="14930" width="3.5546875" style="798" customWidth="1"/>
    <col min="14931" max="15097" width="2.109375" style="798"/>
    <col min="15098" max="15098" width="3.5546875" style="798" customWidth="1"/>
    <col min="15099" max="15099" width="8.5546875" style="798" bestFit="1" customWidth="1"/>
    <col min="15100" max="15100" width="3.5546875" style="798" customWidth="1"/>
    <col min="15101" max="15104" width="1.33203125" style="798" customWidth="1"/>
    <col min="15105" max="15186" width="3.5546875" style="798" customWidth="1"/>
    <col min="15187" max="15353" width="2.109375" style="798"/>
    <col min="15354" max="15354" width="3.5546875" style="798" customWidth="1"/>
    <col min="15355" max="15355" width="8.5546875" style="798" bestFit="1" customWidth="1"/>
    <col min="15356" max="15356" width="3.5546875" style="798" customWidth="1"/>
    <col min="15357" max="15360" width="1.33203125" style="798" customWidth="1"/>
    <col min="15361" max="15442" width="3.5546875" style="798" customWidth="1"/>
    <col min="15443" max="15609" width="2.109375" style="798"/>
    <col min="15610" max="15610" width="3.5546875" style="798" customWidth="1"/>
    <col min="15611" max="15611" width="8.5546875" style="798" bestFit="1" customWidth="1"/>
    <col min="15612" max="15612" width="3.5546875" style="798" customWidth="1"/>
    <col min="15613" max="15616" width="1.33203125" style="798" customWidth="1"/>
    <col min="15617" max="15698" width="3.5546875" style="798" customWidth="1"/>
    <col min="15699" max="15865" width="2.109375" style="798"/>
    <col min="15866" max="15866" width="3.5546875" style="798" customWidth="1"/>
    <col min="15867" max="15867" width="8.5546875" style="798" bestFit="1" customWidth="1"/>
    <col min="15868" max="15868" width="3.5546875" style="798" customWidth="1"/>
    <col min="15869" max="15872" width="1.33203125" style="798" customWidth="1"/>
    <col min="15873" max="15954" width="3.5546875" style="798" customWidth="1"/>
    <col min="15955" max="16121" width="2.109375" style="798"/>
    <col min="16122" max="16122" width="3.5546875" style="798" customWidth="1"/>
    <col min="16123" max="16123" width="8.5546875" style="798" bestFit="1" customWidth="1"/>
    <col min="16124" max="16124" width="3.5546875" style="798" customWidth="1"/>
    <col min="16125" max="16128" width="1.33203125" style="798" customWidth="1"/>
    <col min="16129" max="16210" width="3.5546875" style="798" customWidth="1"/>
    <col min="16211" max="16384" width="2.109375" style="798"/>
  </cols>
  <sheetData>
    <row r="1" spans="2:82" ht="15" customHeight="1" thickBot="1"/>
    <row r="2" spans="2:82" ht="15" customHeight="1" thickBot="1">
      <c r="B2" s="856"/>
      <c r="C2" s="857"/>
      <c r="D2" s="857"/>
      <c r="E2" s="857"/>
      <c r="F2" s="857"/>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857"/>
      <c r="AI2" s="857"/>
      <c r="AJ2" s="857"/>
      <c r="AK2" s="857"/>
      <c r="AL2" s="857"/>
      <c r="AM2" s="857"/>
      <c r="AN2" s="857"/>
      <c r="AO2" s="857"/>
      <c r="AP2" s="857"/>
      <c r="AQ2" s="857"/>
      <c r="AR2" s="857"/>
      <c r="AS2" s="857"/>
      <c r="AT2" s="857"/>
      <c r="AU2" s="857"/>
      <c r="AV2" s="857"/>
      <c r="AW2" s="857"/>
      <c r="AX2" s="857"/>
      <c r="AY2" s="857"/>
      <c r="AZ2" s="857"/>
      <c r="BA2" s="857"/>
      <c r="BB2" s="857"/>
      <c r="BC2" s="857"/>
      <c r="BD2" s="857"/>
      <c r="BE2" s="857"/>
      <c r="BF2" s="857"/>
      <c r="BG2" s="857"/>
      <c r="BH2" s="857"/>
      <c r="BI2" s="857"/>
      <c r="BJ2" s="857"/>
      <c r="BK2" s="857"/>
      <c r="BL2" s="857"/>
      <c r="BM2" s="2742" t="s">
        <v>1125</v>
      </c>
      <c r="BN2" s="2742"/>
      <c r="BO2" s="561"/>
      <c r="BP2" s="561"/>
      <c r="BQ2" s="561"/>
      <c r="BR2" s="2375"/>
      <c r="BS2" s="2375"/>
      <c r="BT2" s="2376"/>
      <c r="BU2" s="2375"/>
      <c r="BV2" s="2377"/>
      <c r="BW2" s="2376" t="s">
        <v>1126</v>
      </c>
      <c r="BX2" s="561"/>
      <c r="BY2" s="2377"/>
      <c r="BZ2" s="561"/>
      <c r="CA2" s="2742" t="s">
        <v>1127</v>
      </c>
      <c r="CB2" s="2742"/>
      <c r="CC2" s="858"/>
      <c r="CD2" s="805"/>
    </row>
    <row r="3" spans="2:82" ht="30" customHeight="1" thickBot="1">
      <c r="B3" s="859"/>
      <c r="C3" s="2630">
        <v>3</v>
      </c>
      <c r="D3" s="2631"/>
      <c r="E3" s="2631"/>
      <c r="F3" s="2632"/>
      <c r="G3" s="855" t="s">
        <v>35</v>
      </c>
      <c r="H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c r="AM3" s="807"/>
      <c r="AN3" s="807"/>
      <c r="AO3" s="807"/>
      <c r="AP3" s="807"/>
      <c r="AQ3" s="807"/>
      <c r="AR3" s="807"/>
      <c r="AS3" s="807"/>
      <c r="AT3" s="807"/>
      <c r="AU3" s="807"/>
      <c r="AV3" s="807"/>
      <c r="AW3" s="807"/>
      <c r="AX3" s="807"/>
      <c r="AY3" s="807"/>
      <c r="AZ3" s="807"/>
      <c r="BA3" s="807"/>
      <c r="BB3" s="807"/>
      <c r="BC3" s="807"/>
      <c r="BD3" s="807"/>
      <c r="BE3" s="807"/>
      <c r="BF3" s="807"/>
      <c r="BG3" s="807"/>
      <c r="BH3" s="807"/>
      <c r="BI3" s="807"/>
      <c r="BJ3" s="807"/>
      <c r="BK3" s="2601"/>
      <c r="BL3" s="2602"/>
      <c r="BM3" s="2601"/>
      <c r="BN3" s="2602"/>
      <c r="BO3" s="805"/>
      <c r="BP3" s="2601"/>
      <c r="BQ3" s="2602"/>
      <c r="BR3" s="2601"/>
      <c r="BS3" s="2602"/>
      <c r="BT3" s="2601"/>
      <c r="BU3" s="2602"/>
      <c r="BV3" s="2601"/>
      <c r="BW3" s="2602"/>
      <c r="BX3" s="805"/>
      <c r="BY3" s="2601"/>
      <c r="BZ3" s="2602"/>
      <c r="CA3" s="2601"/>
      <c r="CB3" s="2602"/>
      <c r="CC3" s="860"/>
      <c r="CD3" s="807"/>
    </row>
    <row r="4" spans="2:82" ht="30" customHeight="1">
      <c r="B4" s="861"/>
      <c r="C4" s="2633"/>
      <c r="D4" s="2634"/>
      <c r="E4" s="2634"/>
      <c r="F4" s="2635"/>
      <c r="G4" s="854" t="s">
        <v>36</v>
      </c>
      <c r="H4" s="808"/>
      <c r="J4" s="807"/>
      <c r="K4" s="807"/>
      <c r="L4" s="807"/>
      <c r="M4" s="807"/>
      <c r="N4" s="807"/>
      <c r="O4" s="807"/>
      <c r="P4" s="807"/>
      <c r="Q4" s="807"/>
      <c r="R4" s="807"/>
      <c r="S4" s="807"/>
      <c r="T4" s="807"/>
      <c r="U4" s="807"/>
      <c r="V4" s="807"/>
      <c r="W4" s="807"/>
      <c r="X4" s="807"/>
      <c r="Y4" s="807"/>
      <c r="Z4" s="807"/>
      <c r="AA4" s="807"/>
      <c r="AB4" s="807"/>
      <c r="AC4" s="807"/>
      <c r="AD4" s="807"/>
      <c r="AE4" s="807"/>
      <c r="AF4" s="807"/>
      <c r="AG4" s="807"/>
      <c r="AH4" s="807"/>
      <c r="AI4" s="807"/>
      <c r="AJ4" s="807"/>
      <c r="AK4" s="807"/>
      <c r="AL4" s="807"/>
      <c r="AM4" s="807"/>
      <c r="AN4" s="807"/>
      <c r="AO4" s="807"/>
      <c r="AP4" s="807"/>
      <c r="AQ4" s="807"/>
      <c r="AR4" s="807"/>
      <c r="AS4" s="807"/>
      <c r="AT4" s="807"/>
      <c r="AU4" s="807"/>
      <c r="AV4" s="807"/>
      <c r="AW4" s="807"/>
      <c r="AX4" s="807"/>
      <c r="AY4" s="807"/>
      <c r="AZ4" s="807"/>
      <c r="BA4" s="807"/>
      <c r="BB4" s="807"/>
      <c r="BC4" s="807"/>
      <c r="BD4" s="807"/>
      <c r="BE4" s="807"/>
      <c r="BF4" s="808"/>
      <c r="BG4" s="808"/>
      <c r="BH4" s="808"/>
      <c r="BI4" s="808"/>
      <c r="BJ4" s="808"/>
      <c r="BK4" s="808"/>
      <c r="BL4" s="808"/>
      <c r="BM4" s="808"/>
      <c r="BN4" s="808"/>
      <c r="BO4" s="808"/>
      <c r="BP4" s="808"/>
      <c r="BQ4" s="808"/>
      <c r="BR4" s="808"/>
      <c r="BS4" s="808"/>
      <c r="BT4" s="808"/>
      <c r="BU4" s="808"/>
      <c r="BV4" s="808"/>
      <c r="BW4" s="808"/>
      <c r="BX4" s="808"/>
      <c r="BY4" s="808"/>
      <c r="BZ4" s="808"/>
      <c r="CA4" s="808"/>
      <c r="CB4" s="808"/>
      <c r="CC4" s="862"/>
      <c r="CD4" s="808"/>
    </row>
    <row r="5" spans="2:82" ht="30" customHeight="1" thickBot="1">
      <c r="B5" s="801"/>
      <c r="C5" s="2636"/>
      <c r="D5" s="2637"/>
      <c r="E5" s="2637"/>
      <c r="F5" s="2638"/>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2"/>
      <c r="AN5" s="802"/>
      <c r="AO5" s="802"/>
      <c r="AP5" s="802"/>
      <c r="AQ5" s="802"/>
      <c r="AR5" s="802"/>
      <c r="AS5" s="802"/>
      <c r="AT5" s="802"/>
      <c r="AU5" s="802"/>
      <c r="AV5" s="802"/>
      <c r="AW5" s="802"/>
      <c r="AX5" s="802"/>
      <c r="AY5" s="802"/>
      <c r="AZ5" s="802"/>
      <c r="BA5" s="802"/>
      <c r="BB5" s="802"/>
      <c r="BC5" s="802"/>
      <c r="BD5" s="802"/>
      <c r="BE5" s="802"/>
      <c r="BF5" s="802"/>
      <c r="BG5" s="802"/>
      <c r="BU5" s="802"/>
      <c r="BV5" s="802"/>
      <c r="BW5" s="802"/>
      <c r="BX5" s="802"/>
      <c r="BY5" s="802"/>
      <c r="BZ5" s="802"/>
      <c r="CA5" s="802"/>
      <c r="CB5" s="802"/>
      <c r="CC5" s="803"/>
      <c r="CD5" s="802"/>
    </row>
    <row r="6" spans="2:82" ht="30" customHeight="1">
      <c r="B6" s="801"/>
      <c r="C6" s="802"/>
      <c r="D6" s="802"/>
      <c r="E6" s="802"/>
      <c r="F6" s="802"/>
      <c r="G6" s="802"/>
      <c r="H6" s="802"/>
      <c r="I6" s="802"/>
      <c r="J6" s="802"/>
      <c r="K6" s="802"/>
      <c r="L6" s="802"/>
      <c r="M6" s="802"/>
      <c r="N6" s="802"/>
      <c r="O6" s="802"/>
      <c r="P6" s="802"/>
      <c r="Q6" s="802"/>
      <c r="R6" s="802"/>
      <c r="S6" s="802"/>
      <c r="T6" s="802"/>
      <c r="U6" s="802"/>
      <c r="V6" s="802"/>
      <c r="W6" s="802"/>
      <c r="X6" s="802"/>
      <c r="Y6" s="802"/>
      <c r="Z6" s="802"/>
      <c r="AA6" s="802"/>
      <c r="AB6" s="802"/>
      <c r="AC6" s="802"/>
      <c r="AD6" s="802"/>
      <c r="AE6" s="802"/>
      <c r="AF6" s="802"/>
      <c r="AG6" s="802"/>
      <c r="AH6" s="802"/>
      <c r="AI6" s="802"/>
      <c r="AJ6" s="802"/>
      <c r="AK6" s="802"/>
      <c r="AL6" s="802"/>
      <c r="AM6" s="802"/>
      <c r="AN6" s="802"/>
      <c r="AO6" s="802"/>
      <c r="AP6" s="802"/>
      <c r="AQ6" s="802"/>
      <c r="AR6" s="802"/>
      <c r="AS6" s="802"/>
      <c r="AT6" s="802"/>
      <c r="AU6" s="802"/>
      <c r="AV6" s="802"/>
      <c r="AW6" s="802"/>
      <c r="AX6" s="802"/>
      <c r="AY6" s="2780" t="s">
        <v>2262</v>
      </c>
      <c r="AZ6" s="2780"/>
      <c r="BA6" s="2780"/>
      <c r="BB6" s="2780"/>
      <c r="BC6" s="2780"/>
      <c r="BD6" s="2780"/>
      <c r="BE6" s="2780"/>
      <c r="BF6" s="2780"/>
      <c r="BG6" s="2780"/>
      <c r="BH6" s="2780"/>
      <c r="BI6" s="2780"/>
      <c r="BJ6" s="2780"/>
      <c r="BK6" s="2780"/>
      <c r="BL6" s="2780"/>
      <c r="BM6" s="2780"/>
      <c r="BN6" s="2780"/>
      <c r="BO6" s="2780"/>
      <c r="BP6" s="2780"/>
      <c r="BQ6" s="2780"/>
      <c r="BR6" s="2780"/>
      <c r="BS6" s="2780"/>
      <c r="BT6" s="2780"/>
      <c r="BU6" s="2780"/>
      <c r="BV6" s="2780"/>
      <c r="BW6" s="2780"/>
      <c r="BX6" s="2780"/>
      <c r="BY6" s="802"/>
      <c r="BZ6" s="802"/>
      <c r="CA6" s="802"/>
      <c r="CB6" s="802"/>
      <c r="CC6" s="803"/>
      <c r="CD6" s="802"/>
    </row>
    <row r="7" spans="2:82" ht="30" customHeight="1">
      <c r="B7" s="804"/>
      <c r="C7" s="865" t="s">
        <v>37</v>
      </c>
      <c r="D7" s="872"/>
      <c r="E7" s="871" t="s">
        <v>38</v>
      </c>
      <c r="F7" s="872"/>
      <c r="G7" s="871"/>
      <c r="H7" s="872"/>
      <c r="I7" s="872"/>
      <c r="J7" s="872"/>
      <c r="K7" s="872"/>
      <c r="L7" s="872"/>
      <c r="M7" s="805"/>
      <c r="AX7" s="799"/>
      <c r="AY7" s="2823" t="s">
        <v>2263</v>
      </c>
      <c r="AZ7" s="2823"/>
      <c r="BA7" s="2823"/>
      <c r="BB7" s="2823"/>
      <c r="BC7" s="2823"/>
      <c r="BD7" s="2823"/>
      <c r="BE7" s="2823"/>
      <c r="BF7" s="2823"/>
      <c r="BG7" s="2823"/>
      <c r="BH7" s="2823"/>
      <c r="BI7" s="2823"/>
      <c r="BJ7" s="2823"/>
      <c r="BK7" s="2823"/>
      <c r="BL7" s="2823"/>
      <c r="BM7" s="2823"/>
      <c r="BN7" s="2823"/>
      <c r="BO7" s="2823"/>
      <c r="BP7" s="2823"/>
      <c r="BQ7" s="2823"/>
      <c r="BR7" s="2823"/>
      <c r="BS7" s="2823"/>
      <c r="BT7" s="2823"/>
      <c r="BU7" s="2823"/>
      <c r="BV7" s="2823"/>
      <c r="BW7" s="2823"/>
      <c r="BX7" s="2823"/>
      <c r="BY7" s="866"/>
      <c r="BZ7" s="866"/>
      <c r="CA7" s="866"/>
      <c r="CB7" s="866"/>
      <c r="CC7" s="806"/>
    </row>
    <row r="8" spans="2:82" ht="30" customHeight="1">
      <c r="B8" s="804"/>
      <c r="C8" s="805"/>
      <c r="D8" s="817"/>
      <c r="E8" s="894" t="s">
        <v>39</v>
      </c>
      <c r="F8" s="805"/>
      <c r="G8" s="805"/>
      <c r="H8" s="805"/>
      <c r="I8" s="805"/>
      <c r="J8" s="805"/>
      <c r="K8" s="805"/>
      <c r="L8" s="805"/>
      <c r="M8" s="805"/>
      <c r="AY8" s="2672" t="s">
        <v>40</v>
      </c>
      <c r="AZ8" s="2672"/>
      <c r="BA8" s="2672"/>
      <c r="BB8" s="2672"/>
      <c r="BC8" s="2672"/>
      <c r="BD8" s="2672"/>
      <c r="BE8" s="2672"/>
      <c r="BF8" s="2672"/>
      <c r="BG8" s="2672"/>
      <c r="BH8" s="2672"/>
      <c r="BI8" s="2672"/>
      <c r="BJ8" s="2672"/>
      <c r="BK8" s="2672"/>
      <c r="BL8" s="2672"/>
      <c r="BM8" s="2672"/>
      <c r="BN8" s="2672"/>
      <c r="BO8" s="2672"/>
      <c r="BP8" s="2672"/>
      <c r="BQ8" s="2672"/>
      <c r="BR8" s="2672"/>
      <c r="BS8" s="2672"/>
      <c r="BT8" s="2672"/>
      <c r="BU8" s="2672"/>
      <c r="BV8" s="2672"/>
      <c r="BW8" s="2672"/>
      <c r="BX8" s="2672"/>
      <c r="BY8" s="2793" t="s">
        <v>384</v>
      </c>
      <c r="BZ8" s="2793"/>
      <c r="CA8" s="2793"/>
      <c r="CB8" s="2793"/>
      <c r="CC8" s="806"/>
    </row>
    <row r="9" spans="2:82" ht="16.2" customHeight="1">
      <c r="B9" s="804"/>
      <c r="C9" s="805"/>
      <c r="D9" s="805"/>
      <c r="E9" s="805"/>
      <c r="F9" s="805"/>
      <c r="G9" s="805"/>
      <c r="H9" s="805"/>
      <c r="I9" s="805"/>
      <c r="J9" s="805"/>
      <c r="K9" s="805"/>
      <c r="L9" s="805"/>
      <c r="M9" s="805"/>
      <c r="BY9" s="2793"/>
      <c r="BZ9" s="2793"/>
      <c r="CA9" s="2793"/>
      <c r="CB9" s="2793"/>
      <c r="CC9" s="806"/>
    </row>
    <row r="10" spans="2:82" ht="30" customHeight="1">
      <c r="B10" s="804"/>
      <c r="C10" s="805"/>
      <c r="D10" s="839"/>
      <c r="E10" s="839"/>
      <c r="F10" s="865" t="s">
        <v>6</v>
      </c>
      <c r="G10" s="872"/>
      <c r="H10" s="871" t="s">
        <v>1144</v>
      </c>
      <c r="I10" s="872"/>
      <c r="J10" s="839"/>
      <c r="K10" s="839"/>
      <c r="L10" s="839"/>
      <c r="M10" s="839"/>
      <c r="N10" s="836"/>
      <c r="O10" s="836"/>
      <c r="P10" s="836"/>
      <c r="Q10" s="836"/>
      <c r="R10" s="836"/>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6"/>
      <c r="AQ10" s="836"/>
      <c r="AR10" s="836"/>
      <c r="AS10" s="836"/>
      <c r="AT10" s="836"/>
      <c r="AU10" s="836"/>
      <c r="AV10" s="2833" t="s">
        <v>52</v>
      </c>
      <c r="AW10" s="2733"/>
      <c r="AX10" s="836"/>
      <c r="AY10" s="2834"/>
      <c r="AZ10" s="2835"/>
      <c r="BA10" s="2835"/>
      <c r="BB10" s="2835"/>
      <c r="BC10" s="2835"/>
      <c r="BD10" s="2835"/>
      <c r="BE10" s="2835"/>
      <c r="BF10" s="2835"/>
      <c r="BG10" s="2835"/>
      <c r="BH10" s="2835"/>
      <c r="BI10" s="2835"/>
      <c r="BJ10" s="2835"/>
      <c r="BK10" s="2835"/>
      <c r="BL10" s="2835"/>
      <c r="BM10" s="2835"/>
      <c r="BN10" s="2835"/>
      <c r="BO10" s="2835"/>
      <c r="BP10" s="2835"/>
      <c r="BQ10" s="2835"/>
      <c r="BR10" s="2835"/>
      <c r="BS10" s="2835"/>
      <c r="BT10" s="2835"/>
      <c r="BU10" s="2835"/>
      <c r="BV10" s="2835"/>
      <c r="BW10" s="2835"/>
      <c r="BX10" s="2835"/>
      <c r="BY10" s="2835"/>
      <c r="BZ10" s="2835"/>
      <c r="CA10" s="2835"/>
      <c r="CB10" s="2836"/>
      <c r="CC10" s="806"/>
    </row>
    <row r="11" spans="2:82" ht="30" customHeight="1">
      <c r="B11" s="804"/>
      <c r="C11" s="805"/>
      <c r="D11" s="839"/>
      <c r="E11" s="839"/>
      <c r="F11" s="914"/>
      <c r="G11" s="866"/>
      <c r="H11" s="872"/>
      <c r="I11" s="872"/>
      <c r="J11" s="839"/>
      <c r="K11" s="839"/>
      <c r="L11" s="839"/>
      <c r="M11" s="839"/>
      <c r="N11" s="836"/>
      <c r="O11" s="836"/>
      <c r="P11" s="836"/>
      <c r="Q11" s="836"/>
      <c r="R11" s="836"/>
      <c r="S11" s="836"/>
      <c r="T11" s="836"/>
      <c r="U11" s="836"/>
      <c r="V11" s="836"/>
      <c r="W11" s="836"/>
      <c r="X11" s="836"/>
      <c r="Y11" s="836"/>
      <c r="Z11" s="836"/>
      <c r="AA11" s="836"/>
      <c r="AB11" s="836"/>
      <c r="AC11" s="836"/>
      <c r="AD11" s="836"/>
      <c r="AE11" s="836"/>
      <c r="AF11" s="836"/>
      <c r="AG11" s="836"/>
      <c r="AH11" s="836"/>
      <c r="AI11" s="836"/>
      <c r="AJ11" s="836"/>
      <c r="AK11" s="836"/>
      <c r="AL11" s="836"/>
      <c r="AM11" s="836"/>
      <c r="AN11" s="836"/>
      <c r="AO11" s="836"/>
      <c r="AP11" s="836"/>
      <c r="AQ11" s="836"/>
      <c r="AR11" s="836"/>
      <c r="AS11" s="836"/>
      <c r="AT11" s="836"/>
      <c r="AU11" s="836"/>
      <c r="AV11" s="2733"/>
      <c r="AW11" s="2733"/>
      <c r="AX11" s="836"/>
      <c r="AY11" s="2837"/>
      <c r="AZ11" s="2838"/>
      <c r="BA11" s="2838"/>
      <c r="BB11" s="2838"/>
      <c r="BC11" s="2838"/>
      <c r="BD11" s="2838"/>
      <c r="BE11" s="2838"/>
      <c r="BF11" s="2838"/>
      <c r="BG11" s="2838"/>
      <c r="BH11" s="2838"/>
      <c r="BI11" s="2838"/>
      <c r="BJ11" s="2838"/>
      <c r="BK11" s="2838"/>
      <c r="BL11" s="2838"/>
      <c r="BM11" s="2838"/>
      <c r="BN11" s="2838"/>
      <c r="BO11" s="2838"/>
      <c r="BP11" s="2838"/>
      <c r="BQ11" s="2838"/>
      <c r="BR11" s="2838"/>
      <c r="BS11" s="2838"/>
      <c r="BT11" s="2838"/>
      <c r="BU11" s="2838"/>
      <c r="BV11" s="2838"/>
      <c r="BW11" s="2838"/>
      <c r="BX11" s="2838"/>
      <c r="BY11" s="2838"/>
      <c r="BZ11" s="2838"/>
      <c r="CA11" s="2838"/>
      <c r="CB11" s="2839"/>
      <c r="CC11" s="806"/>
    </row>
    <row r="12" spans="2:82" ht="16.2" customHeight="1">
      <c r="B12" s="804"/>
      <c r="C12" s="805"/>
      <c r="D12" s="839"/>
      <c r="E12" s="839"/>
      <c r="F12" s="914"/>
      <c r="G12" s="866"/>
      <c r="H12" s="872"/>
      <c r="I12" s="872"/>
      <c r="J12" s="839"/>
      <c r="K12" s="839"/>
      <c r="L12" s="839"/>
      <c r="M12" s="839"/>
      <c r="N12" s="836"/>
      <c r="O12" s="836"/>
      <c r="P12" s="836"/>
      <c r="Q12" s="836"/>
      <c r="R12" s="836"/>
      <c r="S12" s="836"/>
      <c r="T12" s="836"/>
      <c r="U12" s="836"/>
      <c r="V12" s="836"/>
      <c r="W12" s="836"/>
      <c r="X12" s="836"/>
      <c r="Y12" s="836"/>
      <c r="Z12" s="836"/>
      <c r="AA12" s="836"/>
      <c r="AB12" s="836"/>
      <c r="AC12" s="836"/>
      <c r="AD12" s="836"/>
      <c r="AE12" s="836"/>
      <c r="AF12" s="836"/>
      <c r="AG12" s="836"/>
      <c r="AH12" s="836"/>
      <c r="AI12" s="836"/>
      <c r="AJ12" s="836"/>
      <c r="AK12" s="836"/>
      <c r="AL12" s="836"/>
      <c r="AM12" s="836"/>
      <c r="AN12" s="836"/>
      <c r="AO12" s="836"/>
      <c r="AP12" s="836"/>
      <c r="AQ12" s="836"/>
      <c r="AR12" s="836"/>
      <c r="AS12" s="836"/>
      <c r="AT12" s="836"/>
      <c r="AU12" s="836"/>
      <c r="AV12" s="836"/>
      <c r="AW12" s="836"/>
      <c r="AX12" s="836"/>
      <c r="AY12" s="836"/>
      <c r="AZ12" s="836"/>
      <c r="BA12" s="836"/>
      <c r="BB12" s="836"/>
      <c r="BC12" s="836"/>
      <c r="BD12" s="836"/>
      <c r="BE12" s="836"/>
      <c r="BF12" s="836"/>
      <c r="BG12" s="836"/>
      <c r="BH12" s="836"/>
      <c r="BI12" s="836"/>
      <c r="BJ12" s="836"/>
      <c r="BK12" s="836"/>
      <c r="BL12" s="836"/>
      <c r="BM12" s="836"/>
      <c r="BN12" s="836"/>
      <c r="BO12" s="836"/>
      <c r="BP12" s="836"/>
      <c r="BQ12" s="836"/>
      <c r="BR12" s="836"/>
      <c r="BS12" s="836"/>
      <c r="BT12" s="836"/>
      <c r="BU12" s="836"/>
      <c r="BV12" s="836"/>
      <c r="BW12" s="836"/>
      <c r="BX12" s="836"/>
      <c r="BY12" s="836"/>
      <c r="BZ12" s="836"/>
      <c r="CA12" s="836"/>
      <c r="CB12" s="836"/>
      <c r="CC12" s="806"/>
    </row>
    <row r="13" spans="2:82" ht="30" customHeight="1">
      <c r="B13" s="804"/>
      <c r="C13" s="805"/>
      <c r="D13" s="839"/>
      <c r="E13" s="839"/>
      <c r="F13" s="865" t="s">
        <v>7</v>
      </c>
      <c r="G13" s="872"/>
      <c r="H13" s="871" t="s">
        <v>1145</v>
      </c>
      <c r="I13" s="872"/>
      <c r="J13" s="839"/>
      <c r="K13" s="839"/>
      <c r="L13" s="839"/>
      <c r="M13" s="918"/>
      <c r="N13" s="819"/>
      <c r="O13" s="819"/>
      <c r="P13" s="819"/>
      <c r="Q13" s="819"/>
      <c r="R13" s="819"/>
      <c r="S13" s="819"/>
      <c r="T13" s="819"/>
      <c r="U13" s="819"/>
      <c r="V13" s="819"/>
      <c r="W13" s="819"/>
      <c r="X13" s="819"/>
      <c r="Y13" s="819"/>
      <c r="Z13" s="819"/>
      <c r="AA13" s="819"/>
      <c r="AB13" s="819"/>
      <c r="AC13" s="819"/>
      <c r="AD13" s="819"/>
      <c r="AE13" s="819"/>
      <c r="AF13" s="819"/>
      <c r="AG13" s="819"/>
      <c r="AH13" s="819"/>
      <c r="AI13" s="819"/>
      <c r="AJ13" s="819"/>
      <c r="AK13" s="819"/>
      <c r="AL13" s="819"/>
      <c r="AM13" s="819"/>
      <c r="AN13" s="819"/>
      <c r="AO13" s="819"/>
      <c r="AP13" s="819"/>
      <c r="AQ13" s="819"/>
      <c r="AR13" s="819"/>
      <c r="AS13" s="819"/>
      <c r="AT13" s="819"/>
      <c r="AU13" s="819"/>
      <c r="AV13" s="2833" t="s">
        <v>53</v>
      </c>
      <c r="AW13" s="2733"/>
      <c r="AY13" s="2834"/>
      <c r="AZ13" s="2835"/>
      <c r="BA13" s="2835"/>
      <c r="BB13" s="2835"/>
      <c r="BC13" s="2835"/>
      <c r="BD13" s="2835"/>
      <c r="BE13" s="2835"/>
      <c r="BF13" s="2835"/>
      <c r="BG13" s="2835"/>
      <c r="BH13" s="2835"/>
      <c r="BI13" s="2835"/>
      <c r="BJ13" s="2835"/>
      <c r="BK13" s="2835"/>
      <c r="BL13" s="2835"/>
      <c r="BM13" s="2835"/>
      <c r="BN13" s="2835"/>
      <c r="BO13" s="2835"/>
      <c r="BP13" s="2835"/>
      <c r="BQ13" s="2835"/>
      <c r="BR13" s="2835"/>
      <c r="BS13" s="2835"/>
      <c r="BT13" s="2835"/>
      <c r="BU13" s="2835"/>
      <c r="BV13" s="2835"/>
      <c r="BW13" s="2835"/>
      <c r="BX13" s="2835"/>
      <c r="BY13" s="2835"/>
      <c r="BZ13" s="2835"/>
      <c r="CA13" s="2835"/>
      <c r="CB13" s="2836"/>
      <c r="CC13" s="806"/>
    </row>
    <row r="14" spans="2:82" ht="30" customHeight="1">
      <c r="B14" s="804"/>
      <c r="C14" s="805"/>
      <c r="D14" s="817"/>
      <c r="E14" s="918"/>
      <c r="F14" s="918"/>
      <c r="G14" s="918"/>
      <c r="H14" s="918"/>
      <c r="I14" s="918"/>
      <c r="J14" s="918"/>
      <c r="K14" s="918"/>
      <c r="L14" s="918"/>
      <c r="M14" s="918"/>
      <c r="N14" s="819"/>
      <c r="O14" s="819"/>
      <c r="P14" s="819"/>
      <c r="Q14" s="819"/>
      <c r="R14" s="819"/>
      <c r="S14" s="819"/>
      <c r="T14" s="819"/>
      <c r="U14" s="819"/>
      <c r="V14" s="819"/>
      <c r="W14" s="819"/>
      <c r="X14" s="819"/>
      <c r="Y14" s="819"/>
      <c r="Z14" s="819"/>
      <c r="AA14" s="819"/>
      <c r="AB14" s="819"/>
      <c r="AC14" s="819"/>
      <c r="AD14" s="819"/>
      <c r="AE14" s="819"/>
      <c r="AF14" s="819"/>
      <c r="AG14" s="819"/>
      <c r="AH14" s="819"/>
      <c r="AI14" s="819"/>
      <c r="AJ14" s="819"/>
      <c r="AK14" s="819"/>
      <c r="AL14" s="819"/>
      <c r="AM14" s="819"/>
      <c r="AN14" s="819"/>
      <c r="AO14" s="819"/>
      <c r="AP14" s="819"/>
      <c r="AQ14" s="819"/>
      <c r="AR14" s="819"/>
      <c r="AS14" s="819"/>
      <c r="AT14" s="819"/>
      <c r="AU14" s="819"/>
      <c r="AV14" s="2733"/>
      <c r="AW14" s="2733"/>
      <c r="AY14" s="2837"/>
      <c r="AZ14" s="2838"/>
      <c r="BA14" s="2838"/>
      <c r="BB14" s="2838"/>
      <c r="BC14" s="2838"/>
      <c r="BD14" s="2838"/>
      <c r="BE14" s="2838"/>
      <c r="BF14" s="2838"/>
      <c r="BG14" s="2838"/>
      <c r="BH14" s="2838"/>
      <c r="BI14" s="2838"/>
      <c r="BJ14" s="2838"/>
      <c r="BK14" s="2838"/>
      <c r="BL14" s="2838"/>
      <c r="BM14" s="2838"/>
      <c r="BN14" s="2838"/>
      <c r="BO14" s="2838"/>
      <c r="BP14" s="2838"/>
      <c r="BQ14" s="2838"/>
      <c r="BR14" s="2838"/>
      <c r="BS14" s="2838"/>
      <c r="BT14" s="2838"/>
      <c r="BU14" s="2838"/>
      <c r="BV14" s="2838"/>
      <c r="BW14" s="2838"/>
      <c r="BX14" s="2838"/>
      <c r="BY14" s="2838"/>
      <c r="BZ14" s="2838"/>
      <c r="CA14" s="2838"/>
      <c r="CB14" s="2839"/>
      <c r="CC14" s="806"/>
    </row>
    <row r="15" spans="2:82" ht="16.2" customHeight="1" thickBot="1">
      <c r="B15" s="809"/>
      <c r="C15" s="796"/>
      <c r="D15" s="837"/>
      <c r="CC15" s="806"/>
    </row>
    <row r="16" spans="2:82" ht="30" customHeight="1">
      <c r="B16" s="809"/>
      <c r="D16" s="808"/>
      <c r="E16" s="2641" t="s">
        <v>2264</v>
      </c>
      <c r="F16" s="2642"/>
      <c r="G16" s="2642"/>
      <c r="H16" s="2642"/>
      <c r="I16" s="2642"/>
      <c r="J16" s="2642"/>
      <c r="K16" s="2642"/>
      <c r="L16" s="2642"/>
      <c r="M16" s="2642"/>
      <c r="N16" s="2642"/>
      <c r="O16" s="2642"/>
      <c r="P16" s="2642"/>
      <c r="Q16" s="2642"/>
      <c r="R16" s="2642"/>
      <c r="S16" s="2642"/>
      <c r="T16" s="2642"/>
      <c r="U16" s="2642"/>
      <c r="V16" s="2642"/>
      <c r="W16" s="2642"/>
      <c r="X16" s="2642"/>
      <c r="Y16" s="2642"/>
      <c r="Z16" s="2642"/>
      <c r="AA16" s="2642"/>
      <c r="AB16" s="2642"/>
      <c r="AC16" s="2642"/>
      <c r="AD16" s="2642"/>
      <c r="AE16" s="2642"/>
      <c r="AF16" s="2642"/>
      <c r="AG16" s="2642"/>
      <c r="AH16" s="2642"/>
      <c r="AI16" s="2642"/>
      <c r="AJ16" s="2642"/>
      <c r="AK16" s="2642"/>
      <c r="AL16" s="2642"/>
      <c r="AM16" s="2642"/>
      <c r="AN16" s="2642"/>
      <c r="AO16" s="2642"/>
      <c r="AP16" s="2642"/>
      <c r="AQ16" s="2642"/>
      <c r="AR16" s="2642"/>
      <c r="AS16" s="2642"/>
      <c r="AT16" s="2642"/>
      <c r="AU16" s="2642"/>
      <c r="AV16" s="2642"/>
      <c r="AW16" s="2642"/>
      <c r="AX16" s="2642"/>
      <c r="AY16" s="2642"/>
      <c r="AZ16" s="2642"/>
      <c r="BA16" s="2642"/>
      <c r="BB16" s="2642"/>
      <c r="BC16" s="2642"/>
      <c r="BD16" s="2642"/>
      <c r="BE16" s="2642"/>
      <c r="BF16" s="2642"/>
      <c r="BG16" s="2642"/>
      <c r="BH16" s="2642"/>
      <c r="BI16" s="2642"/>
      <c r="BJ16" s="2642"/>
      <c r="BK16" s="2642"/>
      <c r="BL16" s="2642"/>
      <c r="BM16" s="2642"/>
      <c r="BN16" s="2642"/>
      <c r="BO16" s="2642"/>
      <c r="BP16" s="2642"/>
      <c r="BQ16" s="2642"/>
      <c r="BR16" s="2642"/>
      <c r="BS16" s="2642"/>
      <c r="BT16" s="2642"/>
      <c r="BU16" s="2642"/>
      <c r="BV16" s="2642"/>
      <c r="BW16" s="2642"/>
      <c r="BX16" s="2643"/>
      <c r="BY16" s="811"/>
      <c r="BZ16" s="811"/>
      <c r="CA16" s="811"/>
      <c r="CB16" s="811"/>
      <c r="CC16" s="806"/>
    </row>
    <row r="17" spans="2:93" ht="30" customHeight="1" thickBot="1">
      <c r="B17" s="809"/>
      <c r="E17" s="2647"/>
      <c r="F17" s="2648"/>
      <c r="G17" s="2648"/>
      <c r="H17" s="2648"/>
      <c r="I17" s="2648"/>
      <c r="J17" s="2648"/>
      <c r="K17" s="2648"/>
      <c r="L17" s="2648"/>
      <c r="M17" s="2648"/>
      <c r="N17" s="2648"/>
      <c r="O17" s="2648"/>
      <c r="P17" s="2648"/>
      <c r="Q17" s="2648"/>
      <c r="R17" s="2648"/>
      <c r="S17" s="2648"/>
      <c r="T17" s="2648"/>
      <c r="U17" s="2648"/>
      <c r="V17" s="2648"/>
      <c r="W17" s="2648"/>
      <c r="X17" s="2648"/>
      <c r="Y17" s="2648"/>
      <c r="Z17" s="2648"/>
      <c r="AA17" s="2648"/>
      <c r="AB17" s="2648"/>
      <c r="AC17" s="2648"/>
      <c r="AD17" s="2648"/>
      <c r="AE17" s="2648"/>
      <c r="AF17" s="2648"/>
      <c r="AG17" s="2648"/>
      <c r="AH17" s="2648"/>
      <c r="AI17" s="2648"/>
      <c r="AJ17" s="2648"/>
      <c r="AK17" s="2648"/>
      <c r="AL17" s="2648"/>
      <c r="AM17" s="2648"/>
      <c r="AN17" s="2648"/>
      <c r="AO17" s="2648"/>
      <c r="AP17" s="2648"/>
      <c r="AQ17" s="2648"/>
      <c r="AR17" s="2648"/>
      <c r="AS17" s="2648"/>
      <c r="AT17" s="2648"/>
      <c r="AU17" s="2648"/>
      <c r="AV17" s="2648"/>
      <c r="AW17" s="2648"/>
      <c r="AX17" s="2648"/>
      <c r="AY17" s="2648"/>
      <c r="AZ17" s="2648"/>
      <c r="BA17" s="2648"/>
      <c r="BB17" s="2648"/>
      <c r="BC17" s="2648"/>
      <c r="BD17" s="2648"/>
      <c r="BE17" s="2648"/>
      <c r="BF17" s="2648"/>
      <c r="BG17" s="2648"/>
      <c r="BH17" s="2648"/>
      <c r="BI17" s="2648"/>
      <c r="BJ17" s="2648"/>
      <c r="BK17" s="2648"/>
      <c r="BL17" s="2648"/>
      <c r="BM17" s="2648"/>
      <c r="BN17" s="2648"/>
      <c r="BO17" s="2648"/>
      <c r="BP17" s="2648"/>
      <c r="BQ17" s="2648"/>
      <c r="BR17" s="2648"/>
      <c r="BS17" s="2648"/>
      <c r="BT17" s="2648"/>
      <c r="BU17" s="2648"/>
      <c r="BV17" s="2648"/>
      <c r="BW17" s="2648"/>
      <c r="BX17" s="2649"/>
      <c r="CC17" s="806"/>
      <c r="CK17" s="191"/>
    </row>
    <row r="18" spans="2:93" ht="30" customHeight="1">
      <c r="B18" s="809"/>
      <c r="D18" s="811"/>
      <c r="E18" s="805"/>
      <c r="F18" s="892"/>
      <c r="G18" s="805"/>
      <c r="H18" s="805"/>
      <c r="I18" s="805"/>
      <c r="J18" s="805"/>
      <c r="K18" s="805"/>
      <c r="L18" s="805"/>
      <c r="N18" s="805"/>
      <c r="O18" s="805"/>
      <c r="P18" s="805"/>
      <c r="U18" s="811"/>
      <c r="V18" s="805"/>
      <c r="W18" s="812"/>
      <c r="X18" s="805"/>
      <c r="Y18" s="805"/>
      <c r="Z18" s="805"/>
      <c r="AA18" s="805"/>
      <c r="AB18" s="805"/>
      <c r="AC18" s="805"/>
      <c r="AE18" s="805"/>
      <c r="AF18" s="805"/>
      <c r="AG18" s="805"/>
      <c r="AL18" s="811"/>
      <c r="AM18" s="805"/>
      <c r="AN18" s="812"/>
      <c r="AO18" s="805"/>
      <c r="AP18" s="805"/>
      <c r="AQ18" s="805"/>
      <c r="AR18" s="805"/>
      <c r="AS18" s="805"/>
      <c r="AT18" s="805"/>
      <c r="AU18" s="805"/>
      <c r="AV18" s="805"/>
      <c r="AW18" s="805"/>
      <c r="AX18" s="805"/>
      <c r="AY18" s="805"/>
      <c r="AZ18" s="805"/>
      <c r="BA18" s="805"/>
      <c r="BB18" s="805"/>
      <c r="BD18" s="805"/>
      <c r="BE18" s="805"/>
      <c r="BF18" s="805"/>
      <c r="BK18" s="805"/>
      <c r="BL18" s="805"/>
      <c r="BM18" s="805"/>
      <c r="CC18" s="806"/>
      <c r="CK18" s="193"/>
    </row>
    <row r="19" spans="2:93" ht="30" customHeight="1">
      <c r="B19" s="1666"/>
      <c r="C19" s="1627"/>
      <c r="D19" s="1691"/>
      <c r="E19" s="1683"/>
      <c r="F19" s="1692"/>
      <c r="G19" s="1683"/>
      <c r="H19" s="1683"/>
      <c r="I19" s="1683"/>
      <c r="J19" s="1683"/>
      <c r="K19" s="1683"/>
      <c r="L19" s="1683"/>
      <c r="M19" s="1627"/>
      <c r="N19" s="1683"/>
      <c r="O19" s="1683"/>
      <c r="P19" s="1683"/>
      <c r="Q19" s="1627"/>
      <c r="R19" s="1627"/>
      <c r="S19" s="1627"/>
      <c r="T19" s="1627"/>
      <c r="U19" s="1691"/>
      <c r="V19" s="1683"/>
      <c r="W19" s="1292"/>
      <c r="X19" s="1683"/>
      <c r="Y19" s="1683"/>
      <c r="Z19" s="1683"/>
      <c r="AA19" s="1683"/>
      <c r="AB19" s="1683"/>
      <c r="AC19" s="1683"/>
      <c r="AD19" s="1627"/>
      <c r="AE19" s="1683"/>
      <c r="AF19" s="1683"/>
      <c r="AG19" s="1683"/>
      <c r="AH19" s="1627"/>
      <c r="AI19" s="1627"/>
      <c r="AJ19" s="1627"/>
      <c r="AK19" s="1627"/>
      <c r="AL19" s="1691"/>
      <c r="AM19" s="1683"/>
      <c r="AN19" s="1292"/>
      <c r="AO19" s="1683"/>
      <c r="AP19" s="1683"/>
      <c r="AQ19" s="1683"/>
      <c r="AR19" s="1683"/>
      <c r="AS19" s="1683"/>
      <c r="AT19" s="1683"/>
      <c r="AU19" s="1683"/>
      <c r="AV19" s="1683"/>
      <c r="AW19" s="1683"/>
      <c r="AX19" s="1683"/>
      <c r="AY19" s="1683"/>
      <c r="AZ19" s="1683"/>
      <c r="BA19" s="1683"/>
      <c r="BB19" s="1683"/>
      <c r="BC19" s="1627"/>
      <c r="BD19" s="1683"/>
      <c r="BE19" s="1683"/>
      <c r="BF19" s="1683"/>
      <c r="BG19" s="1627"/>
      <c r="BH19" s="1627"/>
      <c r="BI19" s="1627"/>
      <c r="BJ19" s="1627"/>
      <c r="BK19" s="1683"/>
      <c r="BL19" s="1683"/>
      <c r="BM19" s="1683"/>
      <c r="BN19" s="1627"/>
      <c r="BO19" s="1627"/>
      <c r="BP19" s="1627"/>
      <c r="BQ19" s="1627"/>
      <c r="BR19" s="1627"/>
      <c r="BS19" s="1627"/>
      <c r="BT19" s="1627"/>
      <c r="BU19" s="1627"/>
      <c r="BV19" s="1627"/>
      <c r="BW19" s="1627"/>
      <c r="BX19" s="1627"/>
      <c r="BY19" s="1627"/>
      <c r="BZ19" s="1627"/>
      <c r="CA19" s="1627"/>
      <c r="CB19" s="1627"/>
      <c r="CC19" s="1667"/>
      <c r="CK19" s="193"/>
    </row>
    <row r="20" spans="2:93" ht="30" customHeight="1">
      <c r="B20" s="809"/>
      <c r="C20" s="865" t="s">
        <v>41</v>
      </c>
      <c r="D20" s="867"/>
      <c r="E20" s="871" t="s">
        <v>1146</v>
      </c>
      <c r="F20" s="867"/>
      <c r="G20" s="1125"/>
      <c r="H20" s="1125"/>
      <c r="I20" s="1125"/>
      <c r="J20" s="1125"/>
      <c r="K20" s="1125"/>
      <c r="L20" s="1125"/>
      <c r="M20" s="1125"/>
      <c r="N20" s="1125"/>
      <c r="O20" s="1125"/>
      <c r="P20" s="1125"/>
      <c r="Q20" s="1125"/>
      <c r="R20" s="1125"/>
      <c r="S20" s="1125"/>
      <c r="T20" s="1125"/>
      <c r="U20" s="1125"/>
      <c r="V20" s="1125"/>
      <c r="W20" s="1125"/>
      <c r="X20" s="1125"/>
      <c r="Y20" s="1125"/>
      <c r="Z20" s="1125"/>
      <c r="AA20" s="1125"/>
      <c r="AB20" s="1125"/>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CC20" s="806"/>
      <c r="CK20" s="193"/>
    </row>
    <row r="21" spans="2:93" ht="16.2" customHeight="1">
      <c r="B21" s="809"/>
      <c r="C21" s="867"/>
      <c r="D21" s="867"/>
      <c r="E21" s="867"/>
      <c r="F21" s="894"/>
      <c r="G21" s="805"/>
      <c r="H21" s="805"/>
      <c r="I21" s="805"/>
      <c r="J21" s="805"/>
      <c r="K21" s="805"/>
      <c r="L21" s="805"/>
      <c r="N21" s="805"/>
      <c r="O21" s="805"/>
      <c r="P21" s="805"/>
      <c r="U21" s="811"/>
      <c r="V21" s="805"/>
      <c r="W21" s="812"/>
      <c r="X21" s="805"/>
      <c r="Y21" s="805"/>
      <c r="Z21" s="805"/>
      <c r="AA21" s="805"/>
      <c r="AB21" s="805"/>
      <c r="AC21" s="805"/>
      <c r="AE21" s="805"/>
      <c r="AF21" s="805"/>
      <c r="AG21" s="805"/>
      <c r="AL21" s="811"/>
      <c r="AM21" s="805"/>
      <c r="AN21" s="812"/>
      <c r="AO21" s="805"/>
      <c r="AP21" s="805"/>
      <c r="AQ21" s="805"/>
      <c r="AR21" s="805"/>
      <c r="AS21" s="805"/>
      <c r="AT21" s="805"/>
      <c r="AU21" s="805"/>
      <c r="AV21" s="805"/>
      <c r="AW21" s="805"/>
      <c r="AX21" s="805"/>
      <c r="AY21" s="805"/>
      <c r="AZ21" s="805"/>
      <c r="BA21" s="805"/>
      <c r="BB21" s="805"/>
      <c r="BD21" s="805"/>
      <c r="BE21" s="805"/>
      <c r="BF21" s="805"/>
      <c r="BK21" s="805"/>
      <c r="BL21" s="805"/>
      <c r="BM21" s="805"/>
      <c r="CC21" s="806"/>
      <c r="CK21" s="193"/>
    </row>
    <row r="22" spans="2:93" ht="30" customHeight="1">
      <c r="B22" s="809"/>
      <c r="C22" s="867"/>
      <c r="D22" s="867"/>
      <c r="E22" s="871" t="s">
        <v>2265</v>
      </c>
      <c r="F22" s="867"/>
      <c r="G22" s="805"/>
      <c r="H22" s="805"/>
      <c r="I22" s="805"/>
      <c r="J22" s="805"/>
      <c r="K22" s="805"/>
      <c r="L22" s="805"/>
      <c r="N22" s="805"/>
      <c r="O22" s="805"/>
      <c r="P22" s="805"/>
      <c r="U22" s="805"/>
      <c r="V22" s="805"/>
      <c r="W22" s="193"/>
      <c r="X22" s="805"/>
      <c r="Y22" s="805"/>
      <c r="Z22" s="805"/>
      <c r="AA22" s="805"/>
      <c r="AB22" s="805"/>
      <c r="AC22" s="805"/>
      <c r="AE22" s="805"/>
      <c r="AF22" s="805"/>
      <c r="AG22" s="805"/>
      <c r="AL22" s="805"/>
      <c r="AM22" s="805"/>
      <c r="AN22" s="193"/>
      <c r="AO22" s="805"/>
      <c r="AP22" s="805"/>
      <c r="AQ22" s="805"/>
      <c r="AR22" s="805"/>
      <c r="AS22" s="805"/>
      <c r="AT22" s="805"/>
      <c r="AU22" s="805"/>
      <c r="AV22" s="805"/>
      <c r="AW22" s="805"/>
      <c r="AX22" s="805"/>
      <c r="AY22" s="805"/>
      <c r="AZ22" s="805"/>
      <c r="BA22" s="805"/>
      <c r="BB22" s="805"/>
      <c r="BD22" s="805"/>
      <c r="BE22" s="805"/>
      <c r="BF22" s="805"/>
      <c r="BI22" s="813"/>
      <c r="BJ22" s="813"/>
      <c r="BK22" s="813"/>
      <c r="BL22" s="819"/>
      <c r="BM22" s="819"/>
      <c r="BN22" s="813"/>
      <c r="BO22" s="813"/>
      <c r="BP22" s="813"/>
      <c r="BQ22" s="813"/>
      <c r="BR22" s="813"/>
      <c r="BS22" s="813"/>
      <c r="BT22" s="813"/>
      <c r="BU22" s="813"/>
      <c r="BV22" s="813"/>
      <c r="BW22" s="813"/>
      <c r="BX22" s="813"/>
      <c r="BY22" s="813"/>
      <c r="BZ22" s="813"/>
      <c r="CA22" s="813"/>
      <c r="CB22" s="813"/>
      <c r="CC22" s="844"/>
    </row>
    <row r="23" spans="2:93" ht="30" customHeight="1">
      <c r="B23" s="809"/>
      <c r="C23" s="867"/>
      <c r="D23" s="867"/>
      <c r="E23" s="894" t="s">
        <v>2266</v>
      </c>
      <c r="F23" s="867"/>
      <c r="BL23" s="805"/>
      <c r="BM23" s="805"/>
      <c r="CC23" s="806"/>
      <c r="CL23" s="814"/>
    </row>
    <row r="24" spans="2:93" ht="30" customHeight="1" thickBot="1">
      <c r="B24" s="809"/>
      <c r="C24" s="867"/>
      <c r="D24" s="867"/>
      <c r="E24" s="871"/>
      <c r="F24" s="867"/>
      <c r="BK24" s="805"/>
      <c r="BL24" s="805"/>
      <c r="BM24" s="805"/>
      <c r="CC24" s="806"/>
    </row>
    <row r="25" spans="2:93" ht="30" customHeight="1">
      <c r="B25" s="809"/>
      <c r="C25" s="867"/>
      <c r="D25" s="2824" t="s">
        <v>2562</v>
      </c>
      <c r="E25" s="2825"/>
      <c r="F25" s="2825"/>
      <c r="G25" s="2825"/>
      <c r="H25" s="2825"/>
      <c r="I25" s="2825"/>
      <c r="J25" s="2825"/>
      <c r="K25" s="2825"/>
      <c r="L25" s="2825"/>
      <c r="M25" s="2825"/>
      <c r="N25" s="2825"/>
      <c r="O25" s="2825"/>
      <c r="P25" s="2825"/>
      <c r="Q25" s="2825"/>
      <c r="R25" s="2825"/>
      <c r="S25" s="2825"/>
      <c r="T25" s="2825"/>
      <c r="U25" s="2825"/>
      <c r="V25" s="2825"/>
      <c r="W25" s="2825"/>
      <c r="X25" s="2825"/>
      <c r="Y25" s="2825"/>
      <c r="Z25" s="2825"/>
      <c r="AA25" s="2825"/>
      <c r="AB25" s="2825"/>
      <c r="AC25" s="2825"/>
      <c r="AD25" s="2825"/>
      <c r="AE25" s="2825"/>
      <c r="AF25" s="2825"/>
      <c r="AG25" s="2825"/>
      <c r="AH25" s="2825"/>
      <c r="AI25" s="2825"/>
      <c r="AJ25" s="2825"/>
      <c r="AK25" s="2825"/>
      <c r="AL25" s="2825"/>
      <c r="AM25" s="2825"/>
      <c r="AN25" s="2825"/>
      <c r="AO25" s="2825"/>
      <c r="AP25" s="2825"/>
      <c r="AQ25" s="2825"/>
      <c r="AR25" s="2825"/>
      <c r="AS25" s="2825"/>
      <c r="AT25" s="2825"/>
      <c r="AU25" s="2825"/>
      <c r="AV25" s="2825"/>
      <c r="AW25" s="2825"/>
      <c r="AX25" s="2825"/>
      <c r="AY25" s="2825"/>
      <c r="AZ25" s="2825"/>
      <c r="BA25" s="2825"/>
      <c r="BB25" s="2825"/>
      <c r="BC25" s="2825"/>
      <c r="BD25" s="2825"/>
      <c r="BE25" s="2825"/>
      <c r="BF25" s="2825"/>
      <c r="BG25" s="2825"/>
      <c r="BH25" s="2825"/>
      <c r="BI25" s="2825"/>
      <c r="BJ25" s="2825"/>
      <c r="BK25" s="2825"/>
      <c r="BL25" s="2825"/>
      <c r="BM25" s="2825"/>
      <c r="BN25" s="2825"/>
      <c r="BO25" s="2825"/>
      <c r="BP25" s="2825"/>
      <c r="BQ25" s="2825"/>
      <c r="BR25" s="2825"/>
      <c r="BS25" s="2825"/>
      <c r="BT25" s="2825"/>
      <c r="BU25" s="2825"/>
      <c r="BV25" s="2825"/>
      <c r="BW25" s="2825"/>
      <c r="BX25" s="2826"/>
      <c r="CC25" s="806"/>
    </row>
    <row r="26" spans="2:93" ht="16.2" customHeight="1">
      <c r="B26" s="809"/>
      <c r="D26" s="2827"/>
      <c r="E26" s="2828"/>
      <c r="F26" s="2828"/>
      <c r="G26" s="2828"/>
      <c r="H26" s="2828"/>
      <c r="I26" s="2828"/>
      <c r="J26" s="2828"/>
      <c r="K26" s="2828"/>
      <c r="L26" s="2828"/>
      <c r="M26" s="2828"/>
      <c r="N26" s="2828"/>
      <c r="O26" s="2828"/>
      <c r="P26" s="2828"/>
      <c r="Q26" s="2828"/>
      <c r="R26" s="2828"/>
      <c r="S26" s="2828"/>
      <c r="T26" s="2828"/>
      <c r="U26" s="2828"/>
      <c r="V26" s="2828"/>
      <c r="W26" s="2828"/>
      <c r="X26" s="2828"/>
      <c r="Y26" s="2828"/>
      <c r="Z26" s="2828"/>
      <c r="AA26" s="2828"/>
      <c r="AB26" s="2828"/>
      <c r="AC26" s="2828"/>
      <c r="AD26" s="2828"/>
      <c r="AE26" s="2828"/>
      <c r="AF26" s="2828"/>
      <c r="AG26" s="2828"/>
      <c r="AH26" s="2828"/>
      <c r="AI26" s="2828"/>
      <c r="AJ26" s="2828"/>
      <c r="AK26" s="2828"/>
      <c r="AL26" s="2828"/>
      <c r="AM26" s="2828"/>
      <c r="AN26" s="2828"/>
      <c r="AO26" s="2828"/>
      <c r="AP26" s="2828"/>
      <c r="AQ26" s="2828"/>
      <c r="AR26" s="2828"/>
      <c r="AS26" s="2828"/>
      <c r="AT26" s="2828"/>
      <c r="AU26" s="2828"/>
      <c r="AV26" s="2828"/>
      <c r="AW26" s="2828"/>
      <c r="AX26" s="2828"/>
      <c r="AY26" s="2828"/>
      <c r="AZ26" s="2828"/>
      <c r="BA26" s="2828"/>
      <c r="BB26" s="2828"/>
      <c r="BC26" s="2828"/>
      <c r="BD26" s="2828"/>
      <c r="BE26" s="2828"/>
      <c r="BF26" s="2828"/>
      <c r="BG26" s="2828"/>
      <c r="BH26" s="2828"/>
      <c r="BI26" s="2828"/>
      <c r="BJ26" s="2828"/>
      <c r="BK26" s="2828"/>
      <c r="BL26" s="2828"/>
      <c r="BM26" s="2828"/>
      <c r="BN26" s="2828"/>
      <c r="BO26" s="2828"/>
      <c r="BP26" s="2828"/>
      <c r="BQ26" s="2828"/>
      <c r="BR26" s="2828"/>
      <c r="BS26" s="2828"/>
      <c r="BT26" s="2828"/>
      <c r="BU26" s="2828"/>
      <c r="BV26" s="2828"/>
      <c r="BW26" s="2828"/>
      <c r="BX26" s="2829"/>
      <c r="CC26" s="806"/>
    </row>
    <row r="27" spans="2:93" ht="30" customHeight="1">
      <c r="B27" s="809"/>
      <c r="C27" s="864"/>
      <c r="D27" s="2827"/>
      <c r="E27" s="2828"/>
      <c r="F27" s="2828"/>
      <c r="G27" s="2828"/>
      <c r="H27" s="2828"/>
      <c r="I27" s="2828"/>
      <c r="J27" s="2828"/>
      <c r="K27" s="2828"/>
      <c r="L27" s="2828"/>
      <c r="M27" s="2828"/>
      <c r="N27" s="2828"/>
      <c r="O27" s="2828"/>
      <c r="P27" s="2828"/>
      <c r="Q27" s="2828"/>
      <c r="R27" s="2828"/>
      <c r="S27" s="2828"/>
      <c r="T27" s="2828"/>
      <c r="U27" s="2828"/>
      <c r="V27" s="2828"/>
      <c r="W27" s="2828"/>
      <c r="X27" s="2828"/>
      <c r="Y27" s="2828"/>
      <c r="Z27" s="2828"/>
      <c r="AA27" s="2828"/>
      <c r="AB27" s="2828"/>
      <c r="AC27" s="2828"/>
      <c r="AD27" s="2828"/>
      <c r="AE27" s="2828"/>
      <c r="AF27" s="2828"/>
      <c r="AG27" s="2828"/>
      <c r="AH27" s="2828"/>
      <c r="AI27" s="2828"/>
      <c r="AJ27" s="2828"/>
      <c r="AK27" s="2828"/>
      <c r="AL27" s="2828"/>
      <c r="AM27" s="2828"/>
      <c r="AN27" s="2828"/>
      <c r="AO27" s="2828"/>
      <c r="AP27" s="2828"/>
      <c r="AQ27" s="2828"/>
      <c r="AR27" s="2828"/>
      <c r="AS27" s="2828"/>
      <c r="AT27" s="2828"/>
      <c r="AU27" s="2828"/>
      <c r="AV27" s="2828"/>
      <c r="AW27" s="2828"/>
      <c r="AX27" s="2828"/>
      <c r="AY27" s="2828"/>
      <c r="AZ27" s="2828"/>
      <c r="BA27" s="2828"/>
      <c r="BB27" s="2828"/>
      <c r="BC27" s="2828"/>
      <c r="BD27" s="2828"/>
      <c r="BE27" s="2828"/>
      <c r="BF27" s="2828"/>
      <c r="BG27" s="2828"/>
      <c r="BH27" s="2828"/>
      <c r="BI27" s="2828"/>
      <c r="BJ27" s="2828"/>
      <c r="BK27" s="2828"/>
      <c r="BL27" s="2828"/>
      <c r="BM27" s="2828"/>
      <c r="BN27" s="2828"/>
      <c r="BO27" s="2828"/>
      <c r="BP27" s="2828"/>
      <c r="BQ27" s="2828"/>
      <c r="BR27" s="2828"/>
      <c r="BS27" s="2828"/>
      <c r="BT27" s="2828"/>
      <c r="BU27" s="2828"/>
      <c r="BV27" s="2828"/>
      <c r="BW27" s="2828"/>
      <c r="BX27" s="2829"/>
      <c r="CC27" s="806"/>
    </row>
    <row r="28" spans="2:93" ht="30" customHeight="1">
      <c r="B28" s="809"/>
      <c r="C28" s="822"/>
      <c r="D28" s="2827"/>
      <c r="E28" s="2828"/>
      <c r="F28" s="2828"/>
      <c r="G28" s="2828"/>
      <c r="H28" s="2828"/>
      <c r="I28" s="2828"/>
      <c r="J28" s="2828"/>
      <c r="K28" s="2828"/>
      <c r="L28" s="2828"/>
      <c r="M28" s="2828"/>
      <c r="N28" s="2828"/>
      <c r="O28" s="2828"/>
      <c r="P28" s="2828"/>
      <c r="Q28" s="2828"/>
      <c r="R28" s="2828"/>
      <c r="S28" s="2828"/>
      <c r="T28" s="2828"/>
      <c r="U28" s="2828"/>
      <c r="V28" s="2828"/>
      <c r="W28" s="2828"/>
      <c r="X28" s="2828"/>
      <c r="Y28" s="2828"/>
      <c r="Z28" s="2828"/>
      <c r="AA28" s="2828"/>
      <c r="AB28" s="2828"/>
      <c r="AC28" s="2828"/>
      <c r="AD28" s="2828"/>
      <c r="AE28" s="2828"/>
      <c r="AF28" s="2828"/>
      <c r="AG28" s="2828"/>
      <c r="AH28" s="2828"/>
      <c r="AI28" s="2828"/>
      <c r="AJ28" s="2828"/>
      <c r="AK28" s="2828"/>
      <c r="AL28" s="2828"/>
      <c r="AM28" s="2828"/>
      <c r="AN28" s="2828"/>
      <c r="AO28" s="2828"/>
      <c r="AP28" s="2828"/>
      <c r="AQ28" s="2828"/>
      <c r="AR28" s="2828"/>
      <c r="AS28" s="2828"/>
      <c r="AT28" s="2828"/>
      <c r="AU28" s="2828"/>
      <c r="AV28" s="2828"/>
      <c r="AW28" s="2828"/>
      <c r="AX28" s="2828"/>
      <c r="AY28" s="2828"/>
      <c r="AZ28" s="2828"/>
      <c r="BA28" s="2828"/>
      <c r="BB28" s="2828"/>
      <c r="BC28" s="2828"/>
      <c r="BD28" s="2828"/>
      <c r="BE28" s="2828"/>
      <c r="BF28" s="2828"/>
      <c r="BG28" s="2828"/>
      <c r="BH28" s="2828"/>
      <c r="BI28" s="2828"/>
      <c r="BJ28" s="2828"/>
      <c r="BK28" s="2828"/>
      <c r="BL28" s="2828"/>
      <c r="BM28" s="2828"/>
      <c r="BN28" s="2828"/>
      <c r="BO28" s="2828"/>
      <c r="BP28" s="2828"/>
      <c r="BQ28" s="2828"/>
      <c r="BR28" s="2828"/>
      <c r="BS28" s="2828"/>
      <c r="BT28" s="2828"/>
      <c r="BU28" s="2828"/>
      <c r="BV28" s="2828"/>
      <c r="BW28" s="2828"/>
      <c r="BX28" s="2829"/>
      <c r="CC28" s="806"/>
      <c r="CM28" s="799"/>
      <c r="CO28" s="799"/>
    </row>
    <row r="29" spans="2:93" ht="30" customHeight="1">
      <c r="B29" s="809"/>
      <c r="C29" s="822"/>
      <c r="D29" s="2827"/>
      <c r="E29" s="2828"/>
      <c r="F29" s="2828"/>
      <c r="G29" s="2828"/>
      <c r="H29" s="2828"/>
      <c r="I29" s="2828"/>
      <c r="J29" s="2828"/>
      <c r="K29" s="2828"/>
      <c r="L29" s="2828"/>
      <c r="M29" s="2828"/>
      <c r="N29" s="2828"/>
      <c r="O29" s="2828"/>
      <c r="P29" s="2828"/>
      <c r="Q29" s="2828"/>
      <c r="R29" s="2828"/>
      <c r="S29" s="2828"/>
      <c r="T29" s="2828"/>
      <c r="U29" s="2828"/>
      <c r="V29" s="2828"/>
      <c r="W29" s="2828"/>
      <c r="X29" s="2828"/>
      <c r="Y29" s="2828"/>
      <c r="Z29" s="2828"/>
      <c r="AA29" s="2828"/>
      <c r="AB29" s="2828"/>
      <c r="AC29" s="2828"/>
      <c r="AD29" s="2828"/>
      <c r="AE29" s="2828"/>
      <c r="AF29" s="2828"/>
      <c r="AG29" s="2828"/>
      <c r="AH29" s="2828"/>
      <c r="AI29" s="2828"/>
      <c r="AJ29" s="2828"/>
      <c r="AK29" s="2828"/>
      <c r="AL29" s="2828"/>
      <c r="AM29" s="2828"/>
      <c r="AN29" s="2828"/>
      <c r="AO29" s="2828"/>
      <c r="AP29" s="2828"/>
      <c r="AQ29" s="2828"/>
      <c r="AR29" s="2828"/>
      <c r="AS29" s="2828"/>
      <c r="AT29" s="2828"/>
      <c r="AU29" s="2828"/>
      <c r="AV29" s="2828"/>
      <c r="AW29" s="2828"/>
      <c r="AX29" s="2828"/>
      <c r="AY29" s="2828"/>
      <c r="AZ29" s="2828"/>
      <c r="BA29" s="2828"/>
      <c r="BB29" s="2828"/>
      <c r="BC29" s="2828"/>
      <c r="BD29" s="2828"/>
      <c r="BE29" s="2828"/>
      <c r="BF29" s="2828"/>
      <c r="BG29" s="2828"/>
      <c r="BH29" s="2828"/>
      <c r="BI29" s="2828"/>
      <c r="BJ29" s="2828"/>
      <c r="BK29" s="2828"/>
      <c r="BL29" s="2828"/>
      <c r="BM29" s="2828"/>
      <c r="BN29" s="2828"/>
      <c r="BO29" s="2828"/>
      <c r="BP29" s="2828"/>
      <c r="BQ29" s="2828"/>
      <c r="BR29" s="2828"/>
      <c r="BS29" s="2828"/>
      <c r="BT29" s="2828"/>
      <c r="BU29" s="2828"/>
      <c r="BV29" s="2828"/>
      <c r="BW29" s="2828"/>
      <c r="BX29" s="2829"/>
      <c r="CC29" s="806"/>
      <c r="CM29" s="799"/>
      <c r="CO29" s="810"/>
    </row>
    <row r="30" spans="2:93" ht="30" customHeight="1">
      <c r="B30" s="809"/>
      <c r="C30" s="822"/>
      <c r="D30" s="2827"/>
      <c r="E30" s="2828"/>
      <c r="F30" s="2828"/>
      <c r="G30" s="2828"/>
      <c r="H30" s="2828"/>
      <c r="I30" s="2828"/>
      <c r="J30" s="2828"/>
      <c r="K30" s="2828"/>
      <c r="L30" s="2828"/>
      <c r="M30" s="2828"/>
      <c r="N30" s="2828"/>
      <c r="O30" s="2828"/>
      <c r="P30" s="2828"/>
      <c r="Q30" s="2828"/>
      <c r="R30" s="2828"/>
      <c r="S30" s="2828"/>
      <c r="T30" s="2828"/>
      <c r="U30" s="2828"/>
      <c r="V30" s="2828"/>
      <c r="W30" s="2828"/>
      <c r="X30" s="2828"/>
      <c r="Y30" s="2828"/>
      <c r="Z30" s="2828"/>
      <c r="AA30" s="2828"/>
      <c r="AB30" s="2828"/>
      <c r="AC30" s="2828"/>
      <c r="AD30" s="2828"/>
      <c r="AE30" s="2828"/>
      <c r="AF30" s="2828"/>
      <c r="AG30" s="2828"/>
      <c r="AH30" s="2828"/>
      <c r="AI30" s="2828"/>
      <c r="AJ30" s="2828"/>
      <c r="AK30" s="2828"/>
      <c r="AL30" s="2828"/>
      <c r="AM30" s="2828"/>
      <c r="AN30" s="2828"/>
      <c r="AO30" s="2828"/>
      <c r="AP30" s="2828"/>
      <c r="AQ30" s="2828"/>
      <c r="AR30" s="2828"/>
      <c r="AS30" s="2828"/>
      <c r="AT30" s="2828"/>
      <c r="AU30" s="2828"/>
      <c r="AV30" s="2828"/>
      <c r="AW30" s="2828"/>
      <c r="AX30" s="2828"/>
      <c r="AY30" s="2828"/>
      <c r="AZ30" s="2828"/>
      <c r="BA30" s="2828"/>
      <c r="BB30" s="2828"/>
      <c r="BC30" s="2828"/>
      <c r="BD30" s="2828"/>
      <c r="BE30" s="2828"/>
      <c r="BF30" s="2828"/>
      <c r="BG30" s="2828"/>
      <c r="BH30" s="2828"/>
      <c r="BI30" s="2828"/>
      <c r="BJ30" s="2828"/>
      <c r="BK30" s="2828"/>
      <c r="BL30" s="2828"/>
      <c r="BM30" s="2828"/>
      <c r="BN30" s="2828"/>
      <c r="BO30" s="2828"/>
      <c r="BP30" s="2828"/>
      <c r="BQ30" s="2828"/>
      <c r="BR30" s="2828"/>
      <c r="BS30" s="2828"/>
      <c r="BT30" s="2828"/>
      <c r="BU30" s="2828"/>
      <c r="BV30" s="2828"/>
      <c r="BW30" s="2828"/>
      <c r="BX30" s="2829"/>
      <c r="CC30" s="806"/>
      <c r="CM30" s="799"/>
    </row>
    <row r="31" spans="2:93" ht="30" customHeight="1">
      <c r="B31" s="809"/>
      <c r="C31" s="822"/>
      <c r="D31" s="2827"/>
      <c r="E31" s="2828"/>
      <c r="F31" s="2828"/>
      <c r="G31" s="2828"/>
      <c r="H31" s="2828"/>
      <c r="I31" s="2828"/>
      <c r="J31" s="2828"/>
      <c r="K31" s="2828"/>
      <c r="L31" s="2828"/>
      <c r="M31" s="2828"/>
      <c r="N31" s="2828"/>
      <c r="O31" s="2828"/>
      <c r="P31" s="2828"/>
      <c r="Q31" s="2828"/>
      <c r="R31" s="2828"/>
      <c r="S31" s="2828"/>
      <c r="T31" s="2828"/>
      <c r="U31" s="2828"/>
      <c r="V31" s="2828"/>
      <c r="W31" s="2828"/>
      <c r="X31" s="2828"/>
      <c r="Y31" s="2828"/>
      <c r="Z31" s="2828"/>
      <c r="AA31" s="2828"/>
      <c r="AB31" s="2828"/>
      <c r="AC31" s="2828"/>
      <c r="AD31" s="2828"/>
      <c r="AE31" s="2828"/>
      <c r="AF31" s="2828"/>
      <c r="AG31" s="2828"/>
      <c r="AH31" s="2828"/>
      <c r="AI31" s="2828"/>
      <c r="AJ31" s="2828"/>
      <c r="AK31" s="2828"/>
      <c r="AL31" s="2828"/>
      <c r="AM31" s="2828"/>
      <c r="AN31" s="2828"/>
      <c r="AO31" s="2828"/>
      <c r="AP31" s="2828"/>
      <c r="AQ31" s="2828"/>
      <c r="AR31" s="2828"/>
      <c r="AS31" s="2828"/>
      <c r="AT31" s="2828"/>
      <c r="AU31" s="2828"/>
      <c r="AV31" s="2828"/>
      <c r="AW31" s="2828"/>
      <c r="AX31" s="2828"/>
      <c r="AY31" s="2828"/>
      <c r="AZ31" s="2828"/>
      <c r="BA31" s="2828"/>
      <c r="BB31" s="2828"/>
      <c r="BC31" s="2828"/>
      <c r="BD31" s="2828"/>
      <c r="BE31" s="2828"/>
      <c r="BF31" s="2828"/>
      <c r="BG31" s="2828"/>
      <c r="BH31" s="2828"/>
      <c r="BI31" s="2828"/>
      <c r="BJ31" s="2828"/>
      <c r="BK31" s="2828"/>
      <c r="BL31" s="2828"/>
      <c r="BM31" s="2828"/>
      <c r="BN31" s="2828"/>
      <c r="BO31" s="2828"/>
      <c r="BP31" s="2828"/>
      <c r="BQ31" s="2828"/>
      <c r="BR31" s="2828"/>
      <c r="BS31" s="2828"/>
      <c r="BT31" s="2828"/>
      <c r="BU31" s="2828"/>
      <c r="BV31" s="2828"/>
      <c r="BW31" s="2828"/>
      <c r="BX31" s="2829"/>
      <c r="CC31" s="806"/>
      <c r="CM31" s="799"/>
      <c r="CO31" s="799"/>
    </row>
    <row r="32" spans="2:93" ht="30" customHeight="1">
      <c r="B32" s="809"/>
      <c r="D32" s="2827"/>
      <c r="E32" s="2828"/>
      <c r="F32" s="2828"/>
      <c r="G32" s="2828"/>
      <c r="H32" s="2828"/>
      <c r="I32" s="2828"/>
      <c r="J32" s="2828"/>
      <c r="K32" s="2828"/>
      <c r="L32" s="2828"/>
      <c r="M32" s="2828"/>
      <c r="N32" s="2828"/>
      <c r="O32" s="2828"/>
      <c r="P32" s="2828"/>
      <c r="Q32" s="2828"/>
      <c r="R32" s="2828"/>
      <c r="S32" s="2828"/>
      <c r="T32" s="2828"/>
      <c r="U32" s="2828"/>
      <c r="V32" s="2828"/>
      <c r="W32" s="2828"/>
      <c r="X32" s="2828"/>
      <c r="Y32" s="2828"/>
      <c r="Z32" s="2828"/>
      <c r="AA32" s="2828"/>
      <c r="AB32" s="2828"/>
      <c r="AC32" s="2828"/>
      <c r="AD32" s="2828"/>
      <c r="AE32" s="2828"/>
      <c r="AF32" s="2828"/>
      <c r="AG32" s="2828"/>
      <c r="AH32" s="2828"/>
      <c r="AI32" s="2828"/>
      <c r="AJ32" s="2828"/>
      <c r="AK32" s="2828"/>
      <c r="AL32" s="2828"/>
      <c r="AM32" s="2828"/>
      <c r="AN32" s="2828"/>
      <c r="AO32" s="2828"/>
      <c r="AP32" s="2828"/>
      <c r="AQ32" s="2828"/>
      <c r="AR32" s="2828"/>
      <c r="AS32" s="2828"/>
      <c r="AT32" s="2828"/>
      <c r="AU32" s="2828"/>
      <c r="AV32" s="2828"/>
      <c r="AW32" s="2828"/>
      <c r="AX32" s="2828"/>
      <c r="AY32" s="2828"/>
      <c r="AZ32" s="2828"/>
      <c r="BA32" s="2828"/>
      <c r="BB32" s="2828"/>
      <c r="BC32" s="2828"/>
      <c r="BD32" s="2828"/>
      <c r="BE32" s="2828"/>
      <c r="BF32" s="2828"/>
      <c r="BG32" s="2828"/>
      <c r="BH32" s="2828"/>
      <c r="BI32" s="2828"/>
      <c r="BJ32" s="2828"/>
      <c r="BK32" s="2828"/>
      <c r="BL32" s="2828"/>
      <c r="BM32" s="2828"/>
      <c r="BN32" s="2828"/>
      <c r="BO32" s="2828"/>
      <c r="BP32" s="2828"/>
      <c r="BQ32" s="2828"/>
      <c r="BR32" s="2828"/>
      <c r="BS32" s="2828"/>
      <c r="BT32" s="2828"/>
      <c r="BU32" s="2828"/>
      <c r="BV32" s="2828"/>
      <c r="BW32" s="2828"/>
      <c r="BX32" s="2829"/>
      <c r="CC32" s="806"/>
      <c r="CO32" s="810"/>
    </row>
    <row r="33" spans="2:81" ht="30" customHeight="1">
      <c r="B33" s="809"/>
      <c r="D33" s="2827"/>
      <c r="E33" s="2828"/>
      <c r="F33" s="2828"/>
      <c r="G33" s="2828"/>
      <c r="H33" s="2828"/>
      <c r="I33" s="2828"/>
      <c r="J33" s="2828"/>
      <c r="K33" s="2828"/>
      <c r="L33" s="2828"/>
      <c r="M33" s="2828"/>
      <c r="N33" s="2828"/>
      <c r="O33" s="2828"/>
      <c r="P33" s="2828"/>
      <c r="Q33" s="2828"/>
      <c r="R33" s="2828"/>
      <c r="S33" s="2828"/>
      <c r="T33" s="2828"/>
      <c r="U33" s="2828"/>
      <c r="V33" s="2828"/>
      <c r="W33" s="2828"/>
      <c r="X33" s="2828"/>
      <c r="Y33" s="2828"/>
      <c r="Z33" s="2828"/>
      <c r="AA33" s="2828"/>
      <c r="AB33" s="2828"/>
      <c r="AC33" s="2828"/>
      <c r="AD33" s="2828"/>
      <c r="AE33" s="2828"/>
      <c r="AF33" s="2828"/>
      <c r="AG33" s="2828"/>
      <c r="AH33" s="2828"/>
      <c r="AI33" s="2828"/>
      <c r="AJ33" s="2828"/>
      <c r="AK33" s="2828"/>
      <c r="AL33" s="2828"/>
      <c r="AM33" s="2828"/>
      <c r="AN33" s="2828"/>
      <c r="AO33" s="2828"/>
      <c r="AP33" s="2828"/>
      <c r="AQ33" s="2828"/>
      <c r="AR33" s="2828"/>
      <c r="AS33" s="2828"/>
      <c r="AT33" s="2828"/>
      <c r="AU33" s="2828"/>
      <c r="AV33" s="2828"/>
      <c r="AW33" s="2828"/>
      <c r="AX33" s="2828"/>
      <c r="AY33" s="2828"/>
      <c r="AZ33" s="2828"/>
      <c r="BA33" s="2828"/>
      <c r="BB33" s="2828"/>
      <c r="BC33" s="2828"/>
      <c r="BD33" s="2828"/>
      <c r="BE33" s="2828"/>
      <c r="BF33" s="2828"/>
      <c r="BG33" s="2828"/>
      <c r="BH33" s="2828"/>
      <c r="BI33" s="2828"/>
      <c r="BJ33" s="2828"/>
      <c r="BK33" s="2828"/>
      <c r="BL33" s="2828"/>
      <c r="BM33" s="2828"/>
      <c r="BN33" s="2828"/>
      <c r="BO33" s="2828"/>
      <c r="BP33" s="2828"/>
      <c r="BQ33" s="2828"/>
      <c r="BR33" s="2828"/>
      <c r="BS33" s="2828"/>
      <c r="BT33" s="2828"/>
      <c r="BU33" s="2828"/>
      <c r="BV33" s="2828"/>
      <c r="BW33" s="2828"/>
      <c r="BX33" s="2829"/>
      <c r="CC33" s="806"/>
    </row>
    <row r="34" spans="2:81" ht="30" customHeight="1">
      <c r="B34" s="809"/>
      <c r="D34" s="2827"/>
      <c r="E34" s="2828"/>
      <c r="F34" s="2828"/>
      <c r="G34" s="2828"/>
      <c r="H34" s="2828"/>
      <c r="I34" s="2828"/>
      <c r="J34" s="2828"/>
      <c r="K34" s="2828"/>
      <c r="L34" s="2828"/>
      <c r="M34" s="2828"/>
      <c r="N34" s="2828"/>
      <c r="O34" s="2828"/>
      <c r="P34" s="2828"/>
      <c r="Q34" s="2828"/>
      <c r="R34" s="2828"/>
      <c r="S34" s="2828"/>
      <c r="T34" s="2828"/>
      <c r="U34" s="2828"/>
      <c r="V34" s="2828"/>
      <c r="W34" s="2828"/>
      <c r="X34" s="2828"/>
      <c r="Y34" s="2828"/>
      <c r="Z34" s="2828"/>
      <c r="AA34" s="2828"/>
      <c r="AB34" s="2828"/>
      <c r="AC34" s="2828"/>
      <c r="AD34" s="2828"/>
      <c r="AE34" s="2828"/>
      <c r="AF34" s="2828"/>
      <c r="AG34" s="2828"/>
      <c r="AH34" s="2828"/>
      <c r="AI34" s="2828"/>
      <c r="AJ34" s="2828"/>
      <c r="AK34" s="2828"/>
      <c r="AL34" s="2828"/>
      <c r="AM34" s="2828"/>
      <c r="AN34" s="2828"/>
      <c r="AO34" s="2828"/>
      <c r="AP34" s="2828"/>
      <c r="AQ34" s="2828"/>
      <c r="AR34" s="2828"/>
      <c r="AS34" s="2828"/>
      <c r="AT34" s="2828"/>
      <c r="AU34" s="2828"/>
      <c r="AV34" s="2828"/>
      <c r="AW34" s="2828"/>
      <c r="AX34" s="2828"/>
      <c r="AY34" s="2828"/>
      <c r="AZ34" s="2828"/>
      <c r="BA34" s="2828"/>
      <c r="BB34" s="2828"/>
      <c r="BC34" s="2828"/>
      <c r="BD34" s="2828"/>
      <c r="BE34" s="2828"/>
      <c r="BF34" s="2828"/>
      <c r="BG34" s="2828"/>
      <c r="BH34" s="2828"/>
      <c r="BI34" s="2828"/>
      <c r="BJ34" s="2828"/>
      <c r="BK34" s="2828"/>
      <c r="BL34" s="2828"/>
      <c r="BM34" s="2828"/>
      <c r="BN34" s="2828"/>
      <c r="BO34" s="2828"/>
      <c r="BP34" s="2828"/>
      <c r="BQ34" s="2828"/>
      <c r="BR34" s="2828"/>
      <c r="BS34" s="2828"/>
      <c r="BT34" s="2828"/>
      <c r="BU34" s="2828"/>
      <c r="BV34" s="2828"/>
      <c r="BW34" s="2828"/>
      <c r="BX34" s="2829"/>
      <c r="CC34" s="806"/>
    </row>
    <row r="35" spans="2:81" ht="16.2" customHeight="1">
      <c r="B35" s="809"/>
      <c r="D35" s="2827"/>
      <c r="E35" s="2828"/>
      <c r="F35" s="2828"/>
      <c r="G35" s="2828"/>
      <c r="H35" s="2828"/>
      <c r="I35" s="2828"/>
      <c r="J35" s="2828"/>
      <c r="K35" s="2828"/>
      <c r="L35" s="2828"/>
      <c r="M35" s="2828"/>
      <c r="N35" s="2828"/>
      <c r="O35" s="2828"/>
      <c r="P35" s="2828"/>
      <c r="Q35" s="2828"/>
      <c r="R35" s="2828"/>
      <c r="S35" s="2828"/>
      <c r="T35" s="2828"/>
      <c r="U35" s="2828"/>
      <c r="V35" s="2828"/>
      <c r="W35" s="2828"/>
      <c r="X35" s="2828"/>
      <c r="Y35" s="2828"/>
      <c r="Z35" s="2828"/>
      <c r="AA35" s="2828"/>
      <c r="AB35" s="2828"/>
      <c r="AC35" s="2828"/>
      <c r="AD35" s="2828"/>
      <c r="AE35" s="2828"/>
      <c r="AF35" s="2828"/>
      <c r="AG35" s="2828"/>
      <c r="AH35" s="2828"/>
      <c r="AI35" s="2828"/>
      <c r="AJ35" s="2828"/>
      <c r="AK35" s="2828"/>
      <c r="AL35" s="2828"/>
      <c r="AM35" s="2828"/>
      <c r="AN35" s="2828"/>
      <c r="AO35" s="2828"/>
      <c r="AP35" s="2828"/>
      <c r="AQ35" s="2828"/>
      <c r="AR35" s="2828"/>
      <c r="AS35" s="2828"/>
      <c r="AT35" s="2828"/>
      <c r="AU35" s="2828"/>
      <c r="AV35" s="2828"/>
      <c r="AW35" s="2828"/>
      <c r="AX35" s="2828"/>
      <c r="AY35" s="2828"/>
      <c r="AZ35" s="2828"/>
      <c r="BA35" s="2828"/>
      <c r="BB35" s="2828"/>
      <c r="BC35" s="2828"/>
      <c r="BD35" s="2828"/>
      <c r="BE35" s="2828"/>
      <c r="BF35" s="2828"/>
      <c r="BG35" s="2828"/>
      <c r="BH35" s="2828"/>
      <c r="BI35" s="2828"/>
      <c r="BJ35" s="2828"/>
      <c r="BK35" s="2828"/>
      <c r="BL35" s="2828"/>
      <c r="BM35" s="2828"/>
      <c r="BN35" s="2828"/>
      <c r="BO35" s="2828"/>
      <c r="BP35" s="2828"/>
      <c r="BQ35" s="2828"/>
      <c r="BR35" s="2828"/>
      <c r="BS35" s="2828"/>
      <c r="BT35" s="2828"/>
      <c r="BU35" s="2828"/>
      <c r="BV35" s="2828"/>
      <c r="BW35" s="2828"/>
      <c r="BX35" s="2829"/>
      <c r="CC35" s="806"/>
    </row>
    <row r="36" spans="2:81" ht="16.2" customHeight="1">
      <c r="B36" s="809"/>
      <c r="D36" s="2827"/>
      <c r="E36" s="2828"/>
      <c r="F36" s="2828"/>
      <c r="G36" s="2828"/>
      <c r="H36" s="2828"/>
      <c r="I36" s="2828"/>
      <c r="J36" s="2828"/>
      <c r="K36" s="2828"/>
      <c r="L36" s="2828"/>
      <c r="M36" s="2828"/>
      <c r="N36" s="2828"/>
      <c r="O36" s="2828"/>
      <c r="P36" s="2828"/>
      <c r="Q36" s="2828"/>
      <c r="R36" s="2828"/>
      <c r="S36" s="2828"/>
      <c r="T36" s="2828"/>
      <c r="U36" s="2828"/>
      <c r="V36" s="2828"/>
      <c r="W36" s="2828"/>
      <c r="X36" s="2828"/>
      <c r="Y36" s="2828"/>
      <c r="Z36" s="2828"/>
      <c r="AA36" s="2828"/>
      <c r="AB36" s="2828"/>
      <c r="AC36" s="2828"/>
      <c r="AD36" s="2828"/>
      <c r="AE36" s="2828"/>
      <c r="AF36" s="2828"/>
      <c r="AG36" s="2828"/>
      <c r="AH36" s="2828"/>
      <c r="AI36" s="2828"/>
      <c r="AJ36" s="2828"/>
      <c r="AK36" s="2828"/>
      <c r="AL36" s="2828"/>
      <c r="AM36" s="2828"/>
      <c r="AN36" s="2828"/>
      <c r="AO36" s="2828"/>
      <c r="AP36" s="2828"/>
      <c r="AQ36" s="2828"/>
      <c r="AR36" s="2828"/>
      <c r="AS36" s="2828"/>
      <c r="AT36" s="2828"/>
      <c r="AU36" s="2828"/>
      <c r="AV36" s="2828"/>
      <c r="AW36" s="2828"/>
      <c r="AX36" s="2828"/>
      <c r="AY36" s="2828"/>
      <c r="AZ36" s="2828"/>
      <c r="BA36" s="2828"/>
      <c r="BB36" s="2828"/>
      <c r="BC36" s="2828"/>
      <c r="BD36" s="2828"/>
      <c r="BE36" s="2828"/>
      <c r="BF36" s="2828"/>
      <c r="BG36" s="2828"/>
      <c r="BH36" s="2828"/>
      <c r="BI36" s="2828"/>
      <c r="BJ36" s="2828"/>
      <c r="BK36" s="2828"/>
      <c r="BL36" s="2828"/>
      <c r="BM36" s="2828"/>
      <c r="BN36" s="2828"/>
      <c r="BO36" s="2828"/>
      <c r="BP36" s="2828"/>
      <c r="BQ36" s="2828"/>
      <c r="BR36" s="2828"/>
      <c r="BS36" s="2828"/>
      <c r="BT36" s="2828"/>
      <c r="BU36" s="2828"/>
      <c r="BV36" s="2828"/>
      <c r="BW36" s="2828"/>
      <c r="BX36" s="2829"/>
      <c r="CC36" s="806"/>
    </row>
    <row r="37" spans="2:81" ht="16.2" customHeight="1">
      <c r="B37" s="809"/>
      <c r="D37" s="2827"/>
      <c r="E37" s="2828"/>
      <c r="F37" s="2828"/>
      <c r="G37" s="2828"/>
      <c r="H37" s="2828"/>
      <c r="I37" s="2828"/>
      <c r="J37" s="2828"/>
      <c r="K37" s="2828"/>
      <c r="L37" s="2828"/>
      <c r="M37" s="2828"/>
      <c r="N37" s="2828"/>
      <c r="O37" s="2828"/>
      <c r="P37" s="2828"/>
      <c r="Q37" s="2828"/>
      <c r="R37" s="2828"/>
      <c r="S37" s="2828"/>
      <c r="T37" s="2828"/>
      <c r="U37" s="2828"/>
      <c r="V37" s="2828"/>
      <c r="W37" s="2828"/>
      <c r="X37" s="2828"/>
      <c r="Y37" s="2828"/>
      <c r="Z37" s="2828"/>
      <c r="AA37" s="2828"/>
      <c r="AB37" s="2828"/>
      <c r="AC37" s="2828"/>
      <c r="AD37" s="2828"/>
      <c r="AE37" s="2828"/>
      <c r="AF37" s="2828"/>
      <c r="AG37" s="2828"/>
      <c r="AH37" s="2828"/>
      <c r="AI37" s="2828"/>
      <c r="AJ37" s="2828"/>
      <c r="AK37" s="2828"/>
      <c r="AL37" s="2828"/>
      <c r="AM37" s="2828"/>
      <c r="AN37" s="2828"/>
      <c r="AO37" s="2828"/>
      <c r="AP37" s="2828"/>
      <c r="AQ37" s="2828"/>
      <c r="AR37" s="2828"/>
      <c r="AS37" s="2828"/>
      <c r="AT37" s="2828"/>
      <c r="AU37" s="2828"/>
      <c r="AV37" s="2828"/>
      <c r="AW37" s="2828"/>
      <c r="AX37" s="2828"/>
      <c r="AY37" s="2828"/>
      <c r="AZ37" s="2828"/>
      <c r="BA37" s="2828"/>
      <c r="BB37" s="2828"/>
      <c r="BC37" s="2828"/>
      <c r="BD37" s="2828"/>
      <c r="BE37" s="2828"/>
      <c r="BF37" s="2828"/>
      <c r="BG37" s="2828"/>
      <c r="BH37" s="2828"/>
      <c r="BI37" s="2828"/>
      <c r="BJ37" s="2828"/>
      <c r="BK37" s="2828"/>
      <c r="BL37" s="2828"/>
      <c r="BM37" s="2828"/>
      <c r="BN37" s="2828"/>
      <c r="BO37" s="2828"/>
      <c r="BP37" s="2828"/>
      <c r="BQ37" s="2828"/>
      <c r="BR37" s="2828"/>
      <c r="BS37" s="2828"/>
      <c r="BT37" s="2828"/>
      <c r="BU37" s="2828"/>
      <c r="BV37" s="2828"/>
      <c r="BW37" s="2828"/>
      <c r="BX37" s="2829"/>
      <c r="CC37" s="806"/>
    </row>
    <row r="38" spans="2:81" ht="16.2" customHeight="1">
      <c r="B38" s="809"/>
      <c r="D38" s="2827"/>
      <c r="E38" s="2828"/>
      <c r="F38" s="2828"/>
      <c r="G38" s="2828"/>
      <c r="H38" s="2828"/>
      <c r="I38" s="2828"/>
      <c r="J38" s="2828"/>
      <c r="K38" s="2828"/>
      <c r="L38" s="2828"/>
      <c r="M38" s="2828"/>
      <c r="N38" s="2828"/>
      <c r="O38" s="2828"/>
      <c r="P38" s="2828"/>
      <c r="Q38" s="2828"/>
      <c r="R38" s="2828"/>
      <c r="S38" s="2828"/>
      <c r="T38" s="2828"/>
      <c r="U38" s="2828"/>
      <c r="V38" s="2828"/>
      <c r="W38" s="2828"/>
      <c r="X38" s="2828"/>
      <c r="Y38" s="2828"/>
      <c r="Z38" s="2828"/>
      <c r="AA38" s="2828"/>
      <c r="AB38" s="2828"/>
      <c r="AC38" s="2828"/>
      <c r="AD38" s="2828"/>
      <c r="AE38" s="2828"/>
      <c r="AF38" s="2828"/>
      <c r="AG38" s="2828"/>
      <c r="AH38" s="2828"/>
      <c r="AI38" s="2828"/>
      <c r="AJ38" s="2828"/>
      <c r="AK38" s="2828"/>
      <c r="AL38" s="2828"/>
      <c r="AM38" s="2828"/>
      <c r="AN38" s="2828"/>
      <c r="AO38" s="2828"/>
      <c r="AP38" s="2828"/>
      <c r="AQ38" s="2828"/>
      <c r="AR38" s="2828"/>
      <c r="AS38" s="2828"/>
      <c r="AT38" s="2828"/>
      <c r="AU38" s="2828"/>
      <c r="AV38" s="2828"/>
      <c r="AW38" s="2828"/>
      <c r="AX38" s="2828"/>
      <c r="AY38" s="2828"/>
      <c r="AZ38" s="2828"/>
      <c r="BA38" s="2828"/>
      <c r="BB38" s="2828"/>
      <c r="BC38" s="2828"/>
      <c r="BD38" s="2828"/>
      <c r="BE38" s="2828"/>
      <c r="BF38" s="2828"/>
      <c r="BG38" s="2828"/>
      <c r="BH38" s="2828"/>
      <c r="BI38" s="2828"/>
      <c r="BJ38" s="2828"/>
      <c r="BK38" s="2828"/>
      <c r="BL38" s="2828"/>
      <c r="BM38" s="2828"/>
      <c r="BN38" s="2828"/>
      <c r="BO38" s="2828"/>
      <c r="BP38" s="2828"/>
      <c r="BQ38" s="2828"/>
      <c r="BR38" s="2828"/>
      <c r="BS38" s="2828"/>
      <c r="BT38" s="2828"/>
      <c r="BU38" s="2828"/>
      <c r="BV38" s="2828"/>
      <c r="BW38" s="2828"/>
      <c r="BX38" s="2829"/>
      <c r="CC38" s="806"/>
    </row>
    <row r="39" spans="2:81" ht="16.2" customHeight="1">
      <c r="B39" s="809"/>
      <c r="D39" s="2827"/>
      <c r="E39" s="2828"/>
      <c r="F39" s="2828"/>
      <c r="G39" s="2828"/>
      <c r="H39" s="2828"/>
      <c r="I39" s="2828"/>
      <c r="J39" s="2828"/>
      <c r="K39" s="2828"/>
      <c r="L39" s="2828"/>
      <c r="M39" s="2828"/>
      <c r="N39" s="2828"/>
      <c r="O39" s="2828"/>
      <c r="P39" s="2828"/>
      <c r="Q39" s="2828"/>
      <c r="R39" s="2828"/>
      <c r="S39" s="2828"/>
      <c r="T39" s="2828"/>
      <c r="U39" s="2828"/>
      <c r="V39" s="2828"/>
      <c r="W39" s="2828"/>
      <c r="X39" s="2828"/>
      <c r="Y39" s="2828"/>
      <c r="Z39" s="2828"/>
      <c r="AA39" s="2828"/>
      <c r="AB39" s="2828"/>
      <c r="AC39" s="2828"/>
      <c r="AD39" s="2828"/>
      <c r="AE39" s="2828"/>
      <c r="AF39" s="2828"/>
      <c r="AG39" s="2828"/>
      <c r="AH39" s="2828"/>
      <c r="AI39" s="2828"/>
      <c r="AJ39" s="2828"/>
      <c r="AK39" s="2828"/>
      <c r="AL39" s="2828"/>
      <c r="AM39" s="2828"/>
      <c r="AN39" s="2828"/>
      <c r="AO39" s="2828"/>
      <c r="AP39" s="2828"/>
      <c r="AQ39" s="2828"/>
      <c r="AR39" s="2828"/>
      <c r="AS39" s="2828"/>
      <c r="AT39" s="2828"/>
      <c r="AU39" s="2828"/>
      <c r="AV39" s="2828"/>
      <c r="AW39" s="2828"/>
      <c r="AX39" s="2828"/>
      <c r="AY39" s="2828"/>
      <c r="AZ39" s="2828"/>
      <c r="BA39" s="2828"/>
      <c r="BB39" s="2828"/>
      <c r="BC39" s="2828"/>
      <c r="BD39" s="2828"/>
      <c r="BE39" s="2828"/>
      <c r="BF39" s="2828"/>
      <c r="BG39" s="2828"/>
      <c r="BH39" s="2828"/>
      <c r="BI39" s="2828"/>
      <c r="BJ39" s="2828"/>
      <c r="BK39" s="2828"/>
      <c r="BL39" s="2828"/>
      <c r="BM39" s="2828"/>
      <c r="BN39" s="2828"/>
      <c r="BO39" s="2828"/>
      <c r="BP39" s="2828"/>
      <c r="BQ39" s="2828"/>
      <c r="BR39" s="2828"/>
      <c r="BS39" s="2828"/>
      <c r="BT39" s="2828"/>
      <c r="BU39" s="2828"/>
      <c r="BV39" s="2828"/>
      <c r="BW39" s="2828"/>
      <c r="BX39" s="2829"/>
      <c r="CC39" s="806"/>
    </row>
    <row r="40" spans="2:81" ht="16.2" customHeight="1" thickBot="1">
      <c r="B40" s="809"/>
      <c r="D40" s="2830"/>
      <c r="E40" s="2831"/>
      <c r="F40" s="2831"/>
      <c r="G40" s="2831"/>
      <c r="H40" s="2831"/>
      <c r="I40" s="2831"/>
      <c r="J40" s="2831"/>
      <c r="K40" s="2831"/>
      <c r="L40" s="2831"/>
      <c r="M40" s="2831"/>
      <c r="N40" s="2831"/>
      <c r="O40" s="2831"/>
      <c r="P40" s="2831"/>
      <c r="Q40" s="2831"/>
      <c r="R40" s="2831"/>
      <c r="S40" s="2831"/>
      <c r="T40" s="2831"/>
      <c r="U40" s="2831"/>
      <c r="V40" s="2831"/>
      <c r="W40" s="2831"/>
      <c r="X40" s="2831"/>
      <c r="Y40" s="2831"/>
      <c r="Z40" s="2831"/>
      <c r="AA40" s="2831"/>
      <c r="AB40" s="2831"/>
      <c r="AC40" s="2831"/>
      <c r="AD40" s="2831"/>
      <c r="AE40" s="2831"/>
      <c r="AF40" s="2831"/>
      <c r="AG40" s="2831"/>
      <c r="AH40" s="2831"/>
      <c r="AI40" s="2831"/>
      <c r="AJ40" s="2831"/>
      <c r="AK40" s="2831"/>
      <c r="AL40" s="2831"/>
      <c r="AM40" s="2831"/>
      <c r="AN40" s="2831"/>
      <c r="AO40" s="2831"/>
      <c r="AP40" s="2831"/>
      <c r="AQ40" s="2831"/>
      <c r="AR40" s="2831"/>
      <c r="AS40" s="2831"/>
      <c r="AT40" s="2831"/>
      <c r="AU40" s="2831"/>
      <c r="AV40" s="2831"/>
      <c r="AW40" s="2831"/>
      <c r="AX40" s="2831"/>
      <c r="AY40" s="2831"/>
      <c r="AZ40" s="2831"/>
      <c r="BA40" s="2831"/>
      <c r="BB40" s="2831"/>
      <c r="BC40" s="2831"/>
      <c r="BD40" s="2831"/>
      <c r="BE40" s="2831"/>
      <c r="BF40" s="2831"/>
      <c r="BG40" s="2831"/>
      <c r="BH40" s="2831"/>
      <c r="BI40" s="2831"/>
      <c r="BJ40" s="2831"/>
      <c r="BK40" s="2831"/>
      <c r="BL40" s="2831"/>
      <c r="BM40" s="2831"/>
      <c r="BN40" s="2831"/>
      <c r="BO40" s="2831"/>
      <c r="BP40" s="2831"/>
      <c r="BQ40" s="2831"/>
      <c r="BR40" s="2831"/>
      <c r="BS40" s="2831"/>
      <c r="BT40" s="2831"/>
      <c r="BU40" s="2831"/>
      <c r="BV40" s="2831"/>
      <c r="BW40" s="2831"/>
      <c r="BX40" s="2832"/>
      <c r="CC40" s="806"/>
    </row>
    <row r="41" spans="2:81" ht="23.25" customHeight="1">
      <c r="B41" s="809"/>
      <c r="D41" s="926"/>
      <c r="E41" s="926"/>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926"/>
      <c r="AI41" s="926"/>
      <c r="AJ41" s="926"/>
      <c r="AK41" s="926"/>
      <c r="AL41" s="926"/>
      <c r="AM41" s="926"/>
      <c r="AN41" s="926"/>
      <c r="AO41" s="926"/>
      <c r="AP41" s="926"/>
      <c r="AQ41" s="926"/>
      <c r="AR41" s="926"/>
      <c r="AS41" s="926"/>
      <c r="AT41" s="926"/>
      <c r="AU41" s="926"/>
      <c r="AV41" s="926"/>
      <c r="AW41" s="926"/>
      <c r="AX41" s="926"/>
      <c r="AY41" s="926"/>
      <c r="AZ41" s="926"/>
      <c r="BA41" s="926"/>
      <c r="BB41" s="926"/>
      <c r="BC41" s="926"/>
      <c r="BD41" s="926"/>
      <c r="BE41" s="926"/>
      <c r="BF41" s="926"/>
      <c r="BG41" s="926"/>
      <c r="BH41" s="926"/>
      <c r="BI41" s="926"/>
      <c r="BJ41" s="926"/>
      <c r="BK41" s="926"/>
      <c r="BL41" s="926"/>
      <c r="BM41" s="926"/>
      <c r="BN41" s="926"/>
      <c r="BO41" s="926"/>
      <c r="BP41" s="926"/>
      <c r="BQ41" s="926"/>
      <c r="BR41" s="926"/>
      <c r="BS41" s="926"/>
      <c r="BT41" s="926"/>
      <c r="CC41" s="806"/>
    </row>
    <row r="42" spans="2:81" ht="30" customHeight="1">
      <c r="B42" s="809"/>
      <c r="C42" s="811"/>
      <c r="D42" s="807"/>
      <c r="E42" s="807" t="s">
        <v>385</v>
      </c>
      <c r="F42" s="807"/>
      <c r="J42" s="871" t="s">
        <v>42</v>
      </c>
      <c r="K42" s="872"/>
      <c r="L42" s="872"/>
      <c r="M42" s="872"/>
      <c r="N42" s="805"/>
      <c r="O42" s="805"/>
      <c r="P42" s="805"/>
      <c r="Q42" s="805"/>
      <c r="R42" s="805"/>
      <c r="S42" s="805"/>
      <c r="T42" s="805"/>
      <c r="U42" s="805"/>
      <c r="V42" s="805"/>
      <c r="W42" s="805"/>
      <c r="X42" s="805"/>
      <c r="Y42" s="805"/>
      <c r="Z42" s="805"/>
      <c r="AA42" s="805"/>
      <c r="AB42" s="805"/>
      <c r="AC42" s="805"/>
      <c r="AD42" s="805"/>
      <c r="AE42" s="805"/>
      <c r="AF42" s="805"/>
      <c r="AG42" s="805"/>
      <c r="AH42" s="805"/>
      <c r="AI42" s="805"/>
      <c r="AJ42" s="805"/>
      <c r="AK42" s="805"/>
      <c r="AL42" s="805"/>
      <c r="AM42" s="805"/>
      <c r="AN42" s="805"/>
      <c r="AO42" s="805"/>
      <c r="AP42" s="805"/>
      <c r="AQ42" s="805"/>
      <c r="AR42" s="805"/>
      <c r="AS42" s="805"/>
      <c r="AT42" s="805"/>
      <c r="AU42" s="805"/>
      <c r="AV42" s="805"/>
      <c r="AW42" s="805"/>
      <c r="AX42" s="805"/>
      <c r="AY42" s="805"/>
      <c r="AZ42" s="805"/>
      <c r="BA42" s="839"/>
      <c r="BB42" s="839"/>
      <c r="BC42" s="839"/>
      <c r="BD42" s="839"/>
      <c r="BE42" s="839"/>
      <c r="BF42" s="839"/>
      <c r="BG42" s="839"/>
      <c r="BH42" s="839"/>
      <c r="BI42" s="839"/>
      <c r="BJ42" s="839"/>
      <c r="BK42" s="839"/>
      <c r="BL42" s="839"/>
      <c r="BM42" s="839"/>
      <c r="BN42" s="839"/>
      <c r="BO42" s="839"/>
      <c r="BP42" s="839"/>
      <c r="BQ42" s="839"/>
      <c r="BR42" s="823"/>
      <c r="BS42" s="823"/>
      <c r="BT42" s="2849" t="s">
        <v>2269</v>
      </c>
      <c r="BU42" s="2849"/>
      <c r="BV42" s="2849"/>
      <c r="BW42" s="2849"/>
      <c r="BX42" s="2849"/>
      <c r="BY42" s="2849"/>
      <c r="BZ42" s="2849"/>
      <c r="CA42" s="2849"/>
      <c r="CB42" s="2849"/>
      <c r="CC42" s="806"/>
    </row>
    <row r="43" spans="2:81" ht="30" customHeight="1">
      <c r="B43" s="809"/>
      <c r="C43" s="805"/>
      <c r="D43" s="805"/>
      <c r="E43" s="805"/>
      <c r="F43" s="808"/>
      <c r="J43" s="894" t="s">
        <v>44</v>
      </c>
      <c r="K43" s="872"/>
      <c r="L43" s="872"/>
      <c r="M43" s="872"/>
      <c r="N43" s="805"/>
      <c r="O43" s="805"/>
      <c r="P43" s="805"/>
      <c r="Q43" s="805"/>
      <c r="R43" s="805"/>
      <c r="S43" s="805"/>
      <c r="T43" s="805"/>
      <c r="U43" s="805"/>
      <c r="V43" s="805"/>
      <c r="W43" s="805"/>
      <c r="X43" s="805"/>
      <c r="Y43" s="805"/>
      <c r="Z43" s="805"/>
      <c r="AA43" s="805"/>
      <c r="AB43" s="805"/>
      <c r="AC43" s="805"/>
      <c r="AD43" s="805"/>
      <c r="AE43" s="805"/>
      <c r="AF43" s="805"/>
      <c r="AG43" s="805"/>
      <c r="AQ43" s="805"/>
      <c r="AR43" s="805"/>
      <c r="AS43" s="805"/>
      <c r="AT43" s="805"/>
      <c r="AU43" s="805"/>
      <c r="AV43" s="805"/>
      <c r="AW43" s="805"/>
      <c r="AX43" s="805"/>
      <c r="AY43" s="805"/>
      <c r="AZ43" s="805"/>
      <c r="BA43" s="839"/>
      <c r="BB43" s="839"/>
      <c r="BC43" s="839"/>
      <c r="BD43" s="839"/>
      <c r="BE43" s="839"/>
      <c r="BF43" s="839"/>
      <c r="BG43" s="839"/>
      <c r="BH43" s="839"/>
      <c r="BI43" s="839"/>
      <c r="BJ43" s="839"/>
      <c r="BK43" s="839"/>
      <c r="BL43" s="839"/>
      <c r="BM43" s="839"/>
      <c r="BN43" s="839"/>
      <c r="BO43" s="839"/>
      <c r="BP43" s="839"/>
      <c r="BQ43" s="839"/>
      <c r="BR43" s="823"/>
      <c r="BS43" s="823"/>
      <c r="BT43" s="2849"/>
      <c r="BU43" s="2849"/>
      <c r="BV43" s="2849"/>
      <c r="BW43" s="2849"/>
      <c r="BX43" s="2849"/>
      <c r="BY43" s="2849"/>
      <c r="BZ43" s="2849"/>
      <c r="CA43" s="2849"/>
      <c r="CB43" s="2849"/>
      <c r="CC43" s="806"/>
    </row>
    <row r="44" spans="2:81" ht="10.199999999999999" customHeight="1">
      <c r="B44" s="809"/>
      <c r="J44" s="894"/>
      <c r="K44" s="872"/>
      <c r="L44" s="872"/>
      <c r="M44" s="872"/>
      <c r="BA44" s="839"/>
      <c r="BB44" s="839"/>
      <c r="BC44" s="839"/>
      <c r="BD44" s="839"/>
      <c r="BE44" s="839"/>
      <c r="BF44" s="839"/>
      <c r="BG44" s="839"/>
      <c r="BH44" s="839"/>
      <c r="BI44" s="839"/>
      <c r="BJ44" s="839"/>
      <c r="BK44" s="839"/>
      <c r="BL44" s="839"/>
      <c r="BM44" s="839"/>
      <c r="BN44" s="839"/>
      <c r="BO44" s="839"/>
      <c r="BP44" s="839"/>
      <c r="BQ44" s="839"/>
      <c r="BR44" s="822"/>
      <c r="BS44" s="822"/>
      <c r="BT44" s="2849"/>
      <c r="BU44" s="2849"/>
      <c r="BV44" s="2849"/>
      <c r="BW44" s="2849"/>
      <c r="BX44" s="2849"/>
      <c r="BY44" s="2849"/>
      <c r="BZ44" s="2849"/>
      <c r="CA44" s="2849"/>
      <c r="CB44" s="2849"/>
      <c r="CC44" s="806"/>
    </row>
    <row r="45" spans="2:81" ht="30" customHeight="1">
      <c r="B45" s="809"/>
      <c r="F45" s="835"/>
      <c r="J45" s="871" t="s">
        <v>386</v>
      </c>
      <c r="K45" s="872"/>
      <c r="M45" s="871"/>
      <c r="O45" s="822"/>
      <c r="P45" s="866" t="s">
        <v>1147</v>
      </c>
      <c r="Q45" s="822"/>
      <c r="R45" s="822"/>
      <c r="AQ45" s="838"/>
      <c r="AT45" s="822"/>
      <c r="AU45" s="822"/>
      <c r="AV45" s="920"/>
      <c r="AW45" s="920"/>
      <c r="AX45" s="920"/>
      <c r="AY45" s="920"/>
      <c r="AZ45" s="822"/>
      <c r="BA45" s="839"/>
      <c r="BB45" s="839"/>
      <c r="BC45" s="839"/>
      <c r="BD45" s="839"/>
      <c r="BE45" s="839"/>
      <c r="BF45" s="839"/>
      <c r="BG45" s="839"/>
      <c r="BH45" s="839"/>
      <c r="BI45" s="839"/>
      <c r="BJ45" s="839"/>
      <c r="BK45" s="839"/>
      <c r="BL45" s="839"/>
      <c r="BM45" s="839"/>
      <c r="BN45" s="839"/>
      <c r="BO45" s="839"/>
      <c r="BP45" s="839"/>
      <c r="BQ45" s="839"/>
      <c r="BR45" s="921"/>
      <c r="BS45" s="921"/>
      <c r="BT45" s="2849"/>
      <c r="BU45" s="2849"/>
      <c r="BV45" s="2849"/>
      <c r="BW45" s="2849"/>
      <c r="BX45" s="2849"/>
      <c r="BY45" s="2849"/>
      <c r="BZ45" s="2849"/>
      <c r="CA45" s="2849"/>
      <c r="CB45" s="2849"/>
      <c r="CC45" s="806"/>
    </row>
    <row r="46" spans="2:81" ht="16.2" customHeight="1">
      <c r="B46" s="809"/>
      <c r="F46" s="835"/>
      <c r="J46" s="871"/>
      <c r="K46" s="872"/>
      <c r="M46" s="871"/>
      <c r="O46" s="822"/>
      <c r="P46" s="866"/>
      <c r="Q46" s="822"/>
      <c r="R46" s="822"/>
      <c r="AH46" s="922"/>
      <c r="AI46" s="922"/>
      <c r="AJ46" s="922"/>
      <c r="AK46" s="922"/>
      <c r="AL46" s="922"/>
      <c r="AM46" s="922"/>
      <c r="AN46" s="922"/>
      <c r="AO46" s="922"/>
      <c r="AP46" s="922"/>
      <c r="AQ46" s="838"/>
      <c r="AT46" s="822"/>
      <c r="AU46" s="822"/>
      <c r="AV46" s="920"/>
      <c r="AW46" s="920"/>
      <c r="AX46" s="920"/>
      <c r="AY46" s="920"/>
      <c r="AZ46" s="822"/>
      <c r="BA46" s="839"/>
      <c r="BB46" s="839"/>
      <c r="BC46" s="839"/>
      <c r="BD46" s="839"/>
      <c r="BE46" s="839"/>
      <c r="BF46" s="839"/>
      <c r="BG46" s="839"/>
      <c r="BH46" s="839"/>
      <c r="BI46" s="839"/>
      <c r="BJ46" s="839"/>
      <c r="BK46" s="839"/>
      <c r="BL46" s="839"/>
      <c r="BM46" s="839"/>
      <c r="BN46" s="839"/>
      <c r="BO46" s="839"/>
      <c r="BP46" s="839"/>
      <c r="BQ46" s="839"/>
      <c r="BR46" s="921"/>
      <c r="BS46" s="921"/>
      <c r="BT46" s="2849"/>
      <c r="BU46" s="2849"/>
      <c r="BV46" s="2849"/>
      <c r="BW46" s="2849"/>
      <c r="BX46" s="2849"/>
      <c r="BY46" s="2849"/>
      <c r="BZ46" s="2849"/>
      <c r="CA46" s="2849"/>
      <c r="CB46" s="2849"/>
      <c r="CC46" s="806"/>
    </row>
    <row r="47" spans="2:81" ht="30" customHeight="1">
      <c r="B47" s="809"/>
      <c r="F47" s="919"/>
      <c r="J47" s="914"/>
      <c r="K47" s="872"/>
      <c r="M47" s="895"/>
      <c r="O47" s="822"/>
      <c r="P47" s="839" t="s">
        <v>6</v>
      </c>
      <c r="Q47" s="805"/>
      <c r="R47" s="805"/>
      <c r="S47" s="807" t="s">
        <v>1148</v>
      </c>
      <c r="U47" s="805"/>
      <c r="V47" s="805"/>
      <c r="W47" s="805"/>
      <c r="X47" s="805"/>
      <c r="Y47" s="805"/>
      <c r="Z47" s="805"/>
      <c r="AA47" s="805"/>
      <c r="AB47" s="805"/>
      <c r="AC47" s="805"/>
      <c r="AD47" s="805"/>
      <c r="AE47" s="805"/>
      <c r="AH47" s="822"/>
      <c r="AI47" s="822"/>
      <c r="AJ47" s="822"/>
      <c r="AK47" s="822"/>
      <c r="AN47" s="811"/>
      <c r="AO47" s="811"/>
      <c r="AP47" s="811"/>
      <c r="AQ47" s="811"/>
      <c r="AR47" s="811"/>
      <c r="AT47" s="822"/>
      <c r="AU47" s="822"/>
      <c r="AV47" s="920"/>
      <c r="AW47" s="920"/>
      <c r="AX47" s="920"/>
      <c r="AY47" s="920"/>
      <c r="AZ47" s="822"/>
      <c r="BA47" s="839"/>
      <c r="BB47" s="839"/>
      <c r="BC47" s="839"/>
      <c r="BD47" s="839"/>
      <c r="BE47" s="839"/>
      <c r="BF47" s="839"/>
      <c r="BG47" s="839"/>
      <c r="BH47" s="839"/>
      <c r="BI47" s="839"/>
      <c r="BJ47" s="839"/>
      <c r="BK47" s="839"/>
      <c r="BL47" s="839"/>
      <c r="BM47" s="839"/>
      <c r="BN47" s="839"/>
      <c r="BO47" s="839"/>
      <c r="BP47" s="839"/>
      <c r="BQ47" s="839"/>
      <c r="BR47" s="921"/>
      <c r="BS47" s="921"/>
      <c r="CC47" s="806"/>
    </row>
    <row r="48" spans="2:81" ht="30" customHeight="1">
      <c r="B48" s="809"/>
      <c r="F48" s="919"/>
      <c r="J48" s="914"/>
      <c r="K48" s="872"/>
      <c r="M48" s="895"/>
      <c r="O48" s="822"/>
      <c r="P48" s="839"/>
      <c r="Q48" s="805"/>
      <c r="R48" s="805"/>
      <c r="S48" s="807"/>
      <c r="U48" s="805"/>
      <c r="V48" s="805"/>
      <c r="W48" s="805"/>
      <c r="X48" s="805"/>
      <c r="Y48" s="805"/>
      <c r="Z48" s="805"/>
      <c r="AA48" s="805"/>
      <c r="AB48" s="805"/>
      <c r="AC48" s="805"/>
      <c r="AD48" s="805"/>
      <c r="AE48" s="805"/>
      <c r="AH48" s="822"/>
      <c r="AI48" s="822"/>
      <c r="AJ48" s="822"/>
      <c r="AK48" s="822"/>
      <c r="AM48" s="830"/>
      <c r="AN48" s="811"/>
      <c r="AO48" s="830"/>
      <c r="AP48" s="830"/>
      <c r="AQ48" s="830"/>
      <c r="AR48" s="830"/>
      <c r="AT48" s="822"/>
      <c r="AU48" s="822"/>
      <c r="AV48" s="920"/>
      <c r="AW48" s="920"/>
      <c r="AX48" s="920"/>
      <c r="AY48" s="920"/>
      <c r="AZ48" s="822"/>
      <c r="BA48" s="839"/>
      <c r="BB48" s="839"/>
      <c r="BC48" s="839"/>
      <c r="BD48" s="839"/>
      <c r="BE48" s="839"/>
      <c r="BF48" s="839"/>
      <c r="BG48" s="839"/>
      <c r="BH48" s="839"/>
      <c r="BI48" s="839"/>
      <c r="BJ48" s="839"/>
      <c r="BK48" s="839"/>
      <c r="BL48" s="839"/>
      <c r="BM48" s="839"/>
      <c r="BN48" s="839"/>
      <c r="BO48" s="839"/>
      <c r="BP48" s="839"/>
      <c r="BQ48" s="839"/>
      <c r="BR48" s="921"/>
      <c r="BS48" s="921"/>
      <c r="BW48" s="2840" t="s">
        <v>384</v>
      </c>
      <c r="BX48" s="2840"/>
      <c r="BY48" s="2840"/>
      <c r="BZ48" s="2840"/>
      <c r="CA48" s="2840"/>
      <c r="CB48" s="2840"/>
      <c r="CC48" s="806"/>
    </row>
    <row r="49" spans="2:82" ht="30" customHeight="1">
      <c r="B49" s="809"/>
      <c r="E49" s="839"/>
      <c r="G49" s="840"/>
      <c r="H49" s="840"/>
      <c r="I49" s="840"/>
      <c r="K49" s="839"/>
      <c r="L49" s="839"/>
      <c r="M49" s="839"/>
      <c r="N49" s="839"/>
      <c r="O49" s="839"/>
      <c r="S49" s="839" t="s">
        <v>46</v>
      </c>
      <c r="T49" s="839"/>
      <c r="U49" s="823" t="s">
        <v>2267</v>
      </c>
      <c r="V49" s="823"/>
      <c r="W49" s="823"/>
      <c r="X49" s="823"/>
      <c r="Y49" s="823"/>
      <c r="Z49" s="839"/>
      <c r="AA49" s="839"/>
      <c r="AB49" s="839"/>
      <c r="AC49" s="839"/>
      <c r="AD49" s="839"/>
      <c r="AF49" s="923"/>
      <c r="AG49" s="863"/>
      <c r="AH49" s="863"/>
      <c r="AI49" s="863"/>
      <c r="AJ49" s="863"/>
      <c r="AK49" s="863"/>
      <c r="AL49" s="863"/>
      <c r="AM49" s="863"/>
      <c r="AN49" s="863"/>
      <c r="AO49" s="863"/>
      <c r="AP49" s="863"/>
      <c r="AQ49" s="923"/>
      <c r="AR49" s="923"/>
      <c r="AT49" s="823"/>
      <c r="AU49" s="839"/>
      <c r="AV49" s="839"/>
      <c r="AW49" s="823"/>
      <c r="AX49" s="823"/>
      <c r="AY49" s="823"/>
      <c r="AZ49" s="823"/>
      <c r="BA49" s="823"/>
      <c r="BB49" s="839"/>
      <c r="BC49" s="839"/>
      <c r="BD49" s="839"/>
      <c r="BE49" s="839"/>
      <c r="BF49" s="839"/>
      <c r="BG49" s="839"/>
      <c r="BH49" s="839"/>
      <c r="BI49" s="839"/>
      <c r="BJ49" s="839"/>
      <c r="BK49" s="839"/>
      <c r="BL49" s="839"/>
      <c r="BM49" s="839"/>
      <c r="BN49" s="839"/>
      <c r="BO49" s="839"/>
      <c r="BP49" s="839"/>
      <c r="BQ49" s="839"/>
      <c r="BR49" s="2841">
        <v>20</v>
      </c>
      <c r="BS49" s="2842"/>
      <c r="BT49" s="2817"/>
      <c r="BU49" s="2818"/>
      <c r="BV49" s="2818"/>
      <c r="BW49" s="2818"/>
      <c r="BX49" s="2818"/>
      <c r="BY49" s="2818"/>
      <c r="BZ49" s="2818"/>
      <c r="CA49" s="2818"/>
      <c r="CB49" s="2819"/>
      <c r="CC49" s="806"/>
    </row>
    <row r="50" spans="2:82" ht="30" customHeight="1">
      <c r="B50" s="809"/>
      <c r="C50" s="822"/>
      <c r="D50" s="822"/>
      <c r="E50" s="839"/>
      <c r="G50" s="840"/>
      <c r="H50" s="840"/>
      <c r="I50" s="840"/>
      <c r="J50" s="839"/>
      <c r="K50" s="839"/>
      <c r="L50" s="839"/>
      <c r="M50" s="839"/>
      <c r="N50" s="839"/>
      <c r="O50" s="839"/>
      <c r="P50" s="839"/>
      <c r="Q50" s="823"/>
      <c r="R50" s="823"/>
      <c r="AD50" s="839"/>
      <c r="AE50" s="839"/>
      <c r="AF50" s="863"/>
      <c r="AG50" s="863"/>
      <c r="AH50" s="863"/>
      <c r="AI50" s="863"/>
      <c r="AJ50" s="863"/>
      <c r="AK50" s="863"/>
      <c r="AL50" s="863"/>
      <c r="AM50" s="863"/>
      <c r="AN50" s="863"/>
      <c r="AO50" s="863"/>
      <c r="AP50" s="863"/>
      <c r="AQ50" s="923"/>
      <c r="AR50" s="923"/>
      <c r="AS50" s="822"/>
      <c r="AT50" s="823"/>
      <c r="BF50" s="839"/>
      <c r="BG50" s="839"/>
      <c r="BH50" s="839"/>
      <c r="BI50" s="839"/>
      <c r="BJ50" s="839"/>
      <c r="BK50" s="839"/>
      <c r="BL50" s="839"/>
      <c r="BM50" s="839"/>
      <c r="BN50" s="839"/>
      <c r="BO50" s="839"/>
      <c r="BP50" s="839"/>
      <c r="BQ50" s="839"/>
      <c r="BR50" s="2796"/>
      <c r="BS50" s="2842"/>
      <c r="BT50" s="2820"/>
      <c r="BU50" s="2821"/>
      <c r="BV50" s="2821"/>
      <c r="BW50" s="2821"/>
      <c r="BX50" s="2821"/>
      <c r="BY50" s="2821"/>
      <c r="BZ50" s="2821"/>
      <c r="CA50" s="2821"/>
      <c r="CB50" s="2822"/>
      <c r="CC50" s="806"/>
    </row>
    <row r="51" spans="2:82" ht="16.2" customHeight="1">
      <c r="B51" s="809"/>
      <c r="C51" s="822"/>
      <c r="D51" s="822"/>
      <c r="E51" s="839"/>
      <c r="G51" s="840"/>
      <c r="H51" s="840"/>
      <c r="I51" s="840"/>
      <c r="J51" s="839"/>
      <c r="K51" s="839"/>
      <c r="L51" s="839"/>
      <c r="M51" s="839"/>
      <c r="N51" s="839"/>
      <c r="O51" s="839"/>
      <c r="P51" s="839"/>
      <c r="Q51" s="823"/>
      <c r="R51" s="823"/>
      <c r="AD51" s="839"/>
      <c r="AE51" s="839"/>
      <c r="AF51" s="924"/>
      <c r="AG51" s="924"/>
      <c r="AH51" s="924"/>
      <c r="AI51" s="924"/>
      <c r="AJ51" s="924"/>
      <c r="AK51" s="924"/>
      <c r="AL51" s="924"/>
      <c r="AM51" s="924"/>
      <c r="AN51" s="924"/>
      <c r="AO51" s="924"/>
      <c r="AP51" s="924"/>
      <c r="AQ51" s="923"/>
      <c r="AR51" s="923"/>
      <c r="AS51" s="822"/>
      <c r="AT51" s="823"/>
      <c r="BF51" s="839"/>
      <c r="BG51" s="839"/>
      <c r="BH51" s="839"/>
      <c r="BI51" s="839"/>
      <c r="BJ51" s="839"/>
      <c r="BK51" s="839"/>
      <c r="BL51" s="839"/>
      <c r="BM51" s="839"/>
      <c r="BN51" s="839"/>
      <c r="BO51" s="839"/>
      <c r="BP51" s="839"/>
      <c r="BQ51" s="839"/>
      <c r="BR51" s="924"/>
      <c r="BS51" s="924"/>
      <c r="BT51" s="1482"/>
      <c r="BU51" s="1482"/>
      <c r="BV51" s="1482"/>
      <c r="BW51" s="1482"/>
      <c r="BX51" s="1482"/>
      <c r="BY51" s="1482"/>
      <c r="BZ51" s="1482"/>
      <c r="CA51" s="1482"/>
      <c r="CB51" s="1482"/>
      <c r="CC51" s="806"/>
    </row>
    <row r="52" spans="2:82" ht="30" customHeight="1">
      <c r="B52" s="809"/>
      <c r="C52" s="822"/>
      <c r="D52" s="822"/>
      <c r="E52" s="839"/>
      <c r="F52" s="822"/>
      <c r="J52" s="839"/>
      <c r="K52" s="839"/>
      <c r="L52" s="839"/>
      <c r="M52" s="839"/>
      <c r="N52" s="839"/>
      <c r="O52" s="839"/>
      <c r="P52" s="839"/>
      <c r="Q52" s="891"/>
      <c r="R52" s="823"/>
      <c r="S52" s="839" t="s">
        <v>47</v>
      </c>
      <c r="T52" s="839"/>
      <c r="U52" s="839" t="s">
        <v>2268</v>
      </c>
      <c r="V52" s="823"/>
      <c r="W52" s="823"/>
      <c r="X52" s="823"/>
      <c r="Y52" s="823"/>
      <c r="Z52" s="839"/>
      <c r="AA52" s="839"/>
      <c r="AB52" s="839"/>
      <c r="AC52" s="839"/>
      <c r="AD52" s="839"/>
      <c r="AE52" s="839"/>
      <c r="AF52" s="923"/>
      <c r="AG52" s="863"/>
      <c r="AH52" s="863"/>
      <c r="AI52" s="863"/>
      <c r="AJ52" s="863"/>
      <c r="AK52" s="863"/>
      <c r="AL52" s="863"/>
      <c r="AM52" s="863"/>
      <c r="AN52" s="863"/>
      <c r="AO52" s="863"/>
      <c r="AP52" s="863"/>
      <c r="AQ52" s="906"/>
      <c r="AR52" s="822"/>
      <c r="AS52" s="822"/>
      <c r="AT52" s="906"/>
      <c r="AU52" s="839"/>
      <c r="AV52" s="839"/>
      <c r="AW52" s="839"/>
      <c r="AX52" s="823"/>
      <c r="AY52" s="823"/>
      <c r="AZ52" s="823"/>
      <c r="BA52" s="823"/>
      <c r="BB52" s="839"/>
      <c r="BC52" s="839"/>
      <c r="BD52" s="839"/>
      <c r="BE52" s="839"/>
      <c r="BF52" s="839"/>
      <c r="BG52" s="839"/>
      <c r="BH52" s="839"/>
      <c r="BI52" s="839"/>
      <c r="BJ52" s="839"/>
      <c r="BK52" s="839"/>
      <c r="BL52" s="839"/>
      <c r="BM52" s="839"/>
      <c r="BN52" s="839"/>
      <c r="BO52" s="839"/>
      <c r="BP52" s="839"/>
      <c r="BQ52" s="839"/>
      <c r="BR52" s="2841">
        <v>21</v>
      </c>
      <c r="BS52" s="2842"/>
      <c r="BT52" s="2817"/>
      <c r="BU52" s="2818"/>
      <c r="BV52" s="2818"/>
      <c r="BW52" s="2818"/>
      <c r="BX52" s="2818"/>
      <c r="BY52" s="2818"/>
      <c r="BZ52" s="2818"/>
      <c r="CA52" s="2818"/>
      <c r="CB52" s="2819"/>
      <c r="CC52" s="806"/>
    </row>
    <row r="53" spans="2:82" s="805" customFormat="1" ht="30" customHeight="1">
      <c r="B53" s="820"/>
      <c r="C53" s="822"/>
      <c r="D53" s="822"/>
      <c r="E53" s="839"/>
      <c r="F53" s="822"/>
      <c r="G53" s="798"/>
      <c r="H53" s="798"/>
      <c r="I53" s="798"/>
      <c r="J53" s="839"/>
      <c r="K53" s="839"/>
      <c r="L53" s="839"/>
      <c r="M53" s="839"/>
      <c r="N53" s="839"/>
      <c r="O53" s="839"/>
      <c r="P53" s="839"/>
      <c r="Q53" s="891"/>
      <c r="R53" s="823"/>
      <c r="AE53" s="839"/>
      <c r="AF53" s="863"/>
      <c r="AG53" s="863"/>
      <c r="AH53" s="863"/>
      <c r="AI53" s="863"/>
      <c r="AJ53" s="863"/>
      <c r="AK53" s="863"/>
      <c r="AL53" s="863"/>
      <c r="AM53" s="863"/>
      <c r="AN53" s="863"/>
      <c r="AO53" s="863"/>
      <c r="AP53" s="863"/>
      <c r="AQ53" s="863"/>
      <c r="AR53" s="863"/>
      <c r="AS53" s="906"/>
      <c r="AT53" s="906"/>
      <c r="BG53" s="839"/>
      <c r="BH53" s="839"/>
      <c r="BI53" s="839"/>
      <c r="BJ53" s="839"/>
      <c r="BK53" s="839"/>
      <c r="BL53" s="839"/>
      <c r="BM53" s="839"/>
      <c r="BN53" s="839"/>
      <c r="BO53" s="839"/>
      <c r="BP53" s="839"/>
      <c r="BQ53" s="839"/>
      <c r="BR53" s="2796"/>
      <c r="BS53" s="2842"/>
      <c r="BT53" s="2820"/>
      <c r="BU53" s="2821"/>
      <c r="BV53" s="2821"/>
      <c r="BW53" s="2821"/>
      <c r="BX53" s="2821"/>
      <c r="BY53" s="2821"/>
      <c r="BZ53" s="2821"/>
      <c r="CA53" s="2821"/>
      <c r="CB53" s="2822"/>
      <c r="CC53" s="806"/>
    </row>
    <row r="54" spans="2:82" s="805" customFormat="1" ht="16.2" customHeight="1">
      <c r="B54" s="820"/>
      <c r="C54" s="822"/>
      <c r="D54" s="822"/>
      <c r="E54" s="839"/>
      <c r="F54" s="822"/>
      <c r="G54" s="798"/>
      <c r="H54" s="798"/>
      <c r="I54" s="798"/>
      <c r="J54" s="839"/>
      <c r="K54" s="839"/>
      <c r="L54" s="839"/>
      <c r="M54" s="839"/>
      <c r="N54" s="839"/>
      <c r="O54" s="839"/>
      <c r="P54" s="839"/>
      <c r="Q54" s="891"/>
      <c r="R54" s="823"/>
      <c r="AA54" s="839"/>
      <c r="AB54" s="839"/>
      <c r="AC54" s="839"/>
      <c r="AD54" s="839"/>
      <c r="AE54" s="839"/>
      <c r="AF54" s="923"/>
      <c r="AG54" s="863"/>
      <c r="AH54" s="863"/>
      <c r="AI54" s="863"/>
      <c r="AJ54" s="863"/>
      <c r="AK54" s="863"/>
      <c r="AL54" s="863"/>
      <c r="AM54" s="863"/>
      <c r="AN54" s="863"/>
      <c r="AO54" s="863"/>
      <c r="AP54" s="863"/>
      <c r="AQ54" s="863"/>
      <c r="AR54" s="863"/>
      <c r="AS54" s="906"/>
      <c r="AT54" s="906"/>
      <c r="BC54" s="839"/>
      <c r="BD54" s="839"/>
      <c r="BE54" s="839"/>
      <c r="BF54" s="839"/>
      <c r="BG54" s="839"/>
      <c r="BH54" s="839"/>
      <c r="BI54" s="839"/>
      <c r="BJ54" s="839"/>
      <c r="BK54" s="839"/>
      <c r="BL54" s="839"/>
      <c r="BM54" s="839"/>
      <c r="BN54" s="839"/>
      <c r="BO54" s="839"/>
      <c r="BP54" s="839"/>
      <c r="BQ54" s="839"/>
      <c r="BR54" s="924"/>
      <c r="BS54" s="924"/>
      <c r="BT54" s="1483"/>
      <c r="BU54" s="1483"/>
      <c r="BV54" s="1483"/>
      <c r="BW54" s="1483"/>
      <c r="BX54" s="1483"/>
      <c r="BY54" s="1483"/>
      <c r="BZ54" s="1483"/>
      <c r="CA54" s="1483"/>
      <c r="CB54" s="1483"/>
      <c r="CC54" s="806"/>
    </row>
    <row r="55" spans="2:82" ht="30" customHeight="1">
      <c r="B55" s="809"/>
      <c r="P55" s="799" t="s">
        <v>7</v>
      </c>
      <c r="Q55" s="839"/>
      <c r="R55" s="805"/>
      <c r="S55" s="807" t="s">
        <v>1149</v>
      </c>
      <c r="V55" s="805"/>
      <c r="W55" s="805"/>
      <c r="X55" s="805"/>
      <c r="Y55" s="805"/>
      <c r="Z55" s="805"/>
      <c r="AA55" s="805"/>
      <c r="AB55" s="805"/>
      <c r="AC55" s="805"/>
      <c r="AD55" s="805"/>
      <c r="AE55" s="805"/>
      <c r="AF55" s="805"/>
      <c r="AX55" s="822"/>
      <c r="AY55" s="822"/>
      <c r="BL55" s="819"/>
      <c r="BM55" s="819"/>
      <c r="BN55" s="819"/>
      <c r="BO55" s="819"/>
      <c r="BR55" s="2841">
        <v>14</v>
      </c>
      <c r="BS55" s="2842"/>
      <c r="BT55" s="2817"/>
      <c r="BU55" s="2818"/>
      <c r="BV55" s="2818"/>
      <c r="BW55" s="2818"/>
      <c r="BX55" s="2818"/>
      <c r="BY55" s="2818"/>
      <c r="BZ55" s="2818"/>
      <c r="CA55" s="2818"/>
      <c r="CB55" s="2819"/>
      <c r="CC55" s="806"/>
    </row>
    <row r="56" spans="2:82" ht="30" customHeight="1">
      <c r="B56" s="809"/>
      <c r="C56" s="867"/>
      <c r="D56" s="867"/>
      <c r="E56" s="867"/>
      <c r="F56" s="867"/>
      <c r="G56" s="867"/>
      <c r="H56" s="867"/>
      <c r="I56" s="867"/>
      <c r="J56" s="867"/>
      <c r="K56" s="867"/>
      <c r="L56" s="867"/>
      <c r="M56" s="867"/>
      <c r="N56" s="867"/>
      <c r="O56" s="867"/>
      <c r="P56" s="872"/>
      <c r="Q56" s="872"/>
      <c r="R56" s="872"/>
      <c r="S56" s="872"/>
      <c r="T56" s="872"/>
      <c r="U56" s="872"/>
      <c r="V56" s="872"/>
      <c r="W56" s="872"/>
      <c r="X56" s="872"/>
      <c r="Y56" s="872"/>
      <c r="Z56" s="872"/>
      <c r="AA56" s="872"/>
      <c r="AB56" s="872"/>
      <c r="AC56" s="872"/>
      <c r="AD56" s="872"/>
      <c r="AE56" s="872"/>
      <c r="AF56" s="867"/>
      <c r="AG56" s="867"/>
      <c r="AH56" s="867"/>
      <c r="AI56" s="867"/>
      <c r="AJ56" s="867"/>
      <c r="AK56" s="867"/>
      <c r="AL56" s="867"/>
      <c r="AM56" s="867"/>
      <c r="AN56" s="867"/>
      <c r="AO56" s="867"/>
      <c r="AP56" s="867"/>
      <c r="AQ56" s="867"/>
      <c r="AR56" s="867"/>
      <c r="AS56" s="867"/>
      <c r="AT56" s="867"/>
      <c r="AU56" s="867"/>
      <c r="AV56" s="867"/>
      <c r="AW56" s="867"/>
      <c r="AX56" s="867"/>
      <c r="AY56" s="867"/>
      <c r="AZ56" s="867"/>
      <c r="BA56" s="867"/>
      <c r="BB56" s="867"/>
      <c r="BL56" s="819"/>
      <c r="BM56" s="819"/>
      <c r="BN56" s="819"/>
      <c r="BO56" s="819"/>
      <c r="BR56" s="2796"/>
      <c r="BS56" s="2842"/>
      <c r="BT56" s="2820"/>
      <c r="BU56" s="2821"/>
      <c r="BV56" s="2821"/>
      <c r="BW56" s="2821"/>
      <c r="BX56" s="2821"/>
      <c r="BY56" s="2821"/>
      <c r="BZ56" s="2821"/>
      <c r="CA56" s="2821"/>
      <c r="CB56" s="2822"/>
      <c r="CC56" s="806"/>
    </row>
    <row r="57" spans="2:82" ht="16.2" customHeight="1">
      <c r="B57" s="809"/>
      <c r="C57" s="867"/>
      <c r="D57" s="927"/>
      <c r="E57" s="867"/>
      <c r="F57" s="867"/>
      <c r="G57" s="873"/>
      <c r="H57" s="867"/>
      <c r="I57" s="867"/>
      <c r="J57" s="867"/>
      <c r="K57" s="867"/>
      <c r="L57" s="867"/>
      <c r="M57" s="867"/>
      <c r="N57" s="867"/>
      <c r="O57" s="867"/>
      <c r="P57" s="872"/>
      <c r="Q57" s="872"/>
      <c r="R57" s="872"/>
      <c r="S57" s="872"/>
      <c r="T57" s="872"/>
      <c r="U57" s="872"/>
      <c r="V57" s="874"/>
      <c r="W57" s="874"/>
      <c r="X57" s="874"/>
      <c r="Y57" s="874"/>
      <c r="Z57" s="874"/>
      <c r="AA57" s="874"/>
      <c r="AB57" s="874"/>
      <c r="AC57" s="874"/>
      <c r="AD57" s="872"/>
      <c r="AE57" s="872"/>
      <c r="AF57" s="867"/>
      <c r="AG57" s="915"/>
      <c r="AH57" s="867"/>
      <c r="AI57" s="867"/>
      <c r="AJ57" s="867"/>
      <c r="AK57" s="915"/>
      <c r="AL57" s="915"/>
      <c r="AM57" s="915"/>
      <c r="AN57" s="915"/>
      <c r="AO57" s="915"/>
      <c r="AP57" s="915"/>
      <c r="AQ57" s="915"/>
      <c r="AR57" s="915"/>
      <c r="AS57" s="915"/>
      <c r="AT57" s="915"/>
      <c r="AU57" s="915"/>
      <c r="AV57" s="915"/>
      <c r="AW57" s="915"/>
      <c r="AX57" s="915"/>
      <c r="AY57" s="915"/>
      <c r="AZ57" s="915"/>
      <c r="BA57" s="915"/>
      <c r="BB57" s="915"/>
      <c r="BL57" s="819"/>
      <c r="BM57" s="819"/>
      <c r="BN57" s="819"/>
      <c r="BO57" s="819"/>
      <c r="BT57" s="1485"/>
      <c r="BU57" s="1485"/>
      <c r="BV57" s="1485"/>
      <c r="BW57" s="1485"/>
      <c r="BX57" s="1485"/>
      <c r="BY57" s="1485"/>
      <c r="BZ57" s="1485"/>
      <c r="CA57" s="1485"/>
      <c r="CB57" s="1485"/>
      <c r="CC57" s="884"/>
    </row>
    <row r="58" spans="2:82" ht="30" customHeight="1">
      <c r="B58" s="809"/>
      <c r="C58" s="867"/>
      <c r="D58" s="911"/>
      <c r="E58" s="867"/>
      <c r="F58" s="867"/>
      <c r="G58" s="867"/>
      <c r="H58" s="867"/>
      <c r="I58" s="867"/>
      <c r="J58" s="871" t="s">
        <v>387</v>
      </c>
      <c r="K58" s="867"/>
      <c r="L58" s="867"/>
      <c r="M58" s="867"/>
      <c r="N58" s="867"/>
      <c r="O58" s="867"/>
      <c r="P58" s="839" t="s">
        <v>2270</v>
      </c>
      <c r="Q58" s="867"/>
      <c r="R58" s="867"/>
      <c r="S58" s="867"/>
      <c r="T58" s="867"/>
      <c r="U58" s="867"/>
      <c r="V58" s="874"/>
      <c r="W58" s="874"/>
      <c r="X58" s="874"/>
      <c r="Y58" s="874"/>
      <c r="Z58" s="874"/>
      <c r="AA58" s="874"/>
      <c r="AB58" s="874"/>
      <c r="AC58" s="874"/>
      <c r="AD58" s="867"/>
      <c r="AE58" s="867"/>
      <c r="AF58" s="867"/>
      <c r="AG58" s="878"/>
      <c r="AH58" s="867"/>
      <c r="AI58" s="867"/>
      <c r="AJ58" s="867"/>
      <c r="AK58" s="867"/>
      <c r="AL58" s="867"/>
      <c r="AM58" s="879"/>
      <c r="AN58" s="879"/>
      <c r="AO58" s="879"/>
      <c r="AP58" s="879"/>
      <c r="AQ58" s="879"/>
      <c r="AR58" s="879"/>
      <c r="AS58" s="879"/>
      <c r="AT58" s="879"/>
      <c r="AU58" s="879"/>
      <c r="AV58" s="879"/>
      <c r="AW58" s="879"/>
      <c r="AX58" s="879"/>
      <c r="AY58" s="880"/>
      <c r="AZ58" s="880"/>
      <c r="BA58" s="880"/>
      <c r="BB58" s="880"/>
      <c r="BC58" s="819"/>
      <c r="BD58" s="819"/>
      <c r="BE58" s="819"/>
      <c r="BF58" s="819"/>
      <c r="BG58" s="819"/>
      <c r="BH58" s="819"/>
      <c r="BI58" s="819"/>
      <c r="BJ58" s="819"/>
      <c r="BK58" s="819"/>
      <c r="BL58" s="819"/>
      <c r="BM58" s="819"/>
      <c r="BN58" s="819"/>
      <c r="BO58" s="819"/>
      <c r="BP58" s="819"/>
      <c r="BQ58" s="819"/>
      <c r="BR58" s="819"/>
      <c r="BT58" s="1486"/>
      <c r="BU58" s="1484"/>
      <c r="BV58" s="1484"/>
      <c r="BW58" s="1484"/>
      <c r="BX58" s="1484"/>
      <c r="BY58" s="1484"/>
      <c r="BZ58" s="1484"/>
      <c r="CA58" s="1484"/>
      <c r="CB58" s="1485"/>
      <c r="CC58" s="883"/>
    </row>
    <row r="59" spans="2:82" ht="30" customHeight="1">
      <c r="B59" s="809"/>
      <c r="C59" s="867"/>
      <c r="D59" s="911"/>
      <c r="E59" s="867"/>
      <c r="F59" s="867"/>
      <c r="G59" s="867"/>
      <c r="H59" s="867"/>
      <c r="I59" s="867"/>
      <c r="J59" s="867"/>
      <c r="K59" s="867"/>
      <c r="L59" s="867"/>
      <c r="M59" s="867"/>
      <c r="N59" s="867"/>
      <c r="O59" s="867"/>
      <c r="P59" s="912" t="s">
        <v>2563</v>
      </c>
      <c r="Q59" s="867"/>
      <c r="R59" s="867"/>
      <c r="S59" s="867"/>
      <c r="T59" s="867"/>
      <c r="U59" s="867"/>
      <c r="V59" s="874"/>
      <c r="W59" s="874"/>
      <c r="X59" s="874"/>
      <c r="Y59" s="874"/>
      <c r="Z59" s="874"/>
      <c r="AA59" s="874"/>
      <c r="AB59" s="874"/>
      <c r="AC59" s="874"/>
      <c r="AD59" s="867"/>
      <c r="AE59" s="867"/>
      <c r="AF59" s="867"/>
      <c r="AG59" s="878"/>
      <c r="AH59" s="867"/>
      <c r="AI59" s="867"/>
      <c r="AJ59" s="867"/>
      <c r="AK59" s="867"/>
      <c r="AL59" s="867"/>
      <c r="AM59" s="879"/>
      <c r="AN59" s="879"/>
      <c r="AO59" s="879"/>
      <c r="AP59" s="879"/>
      <c r="AQ59" s="879"/>
      <c r="AR59" s="879"/>
      <c r="AS59" s="879"/>
      <c r="AT59" s="879"/>
      <c r="AU59" s="879"/>
      <c r="AV59" s="879"/>
      <c r="AW59" s="879"/>
      <c r="AX59" s="879"/>
      <c r="AY59" s="880"/>
      <c r="AZ59" s="880"/>
      <c r="BA59" s="880"/>
      <c r="BB59" s="880"/>
      <c r="BC59" s="819"/>
      <c r="BD59" s="819"/>
      <c r="BE59" s="819"/>
      <c r="BF59" s="819"/>
      <c r="BG59" s="819"/>
      <c r="BH59" s="819"/>
      <c r="BI59" s="819"/>
      <c r="BJ59" s="819"/>
      <c r="BK59" s="819"/>
      <c r="BL59" s="819"/>
      <c r="BM59" s="819"/>
      <c r="BN59" s="819"/>
      <c r="BO59" s="819"/>
      <c r="BP59" s="819"/>
      <c r="BQ59" s="819"/>
      <c r="BR59" s="819"/>
      <c r="BT59" s="1486"/>
      <c r="BU59" s="1484"/>
      <c r="BV59" s="1484"/>
      <c r="BW59" s="1484"/>
      <c r="BX59" s="1484"/>
      <c r="BY59" s="1484"/>
      <c r="BZ59" s="1484"/>
      <c r="CA59" s="1484"/>
      <c r="CB59" s="1485"/>
      <c r="CC59" s="883"/>
    </row>
    <row r="60" spans="2:82" ht="16.2" customHeight="1">
      <c r="B60" s="809"/>
      <c r="C60" s="885"/>
      <c r="D60" s="867"/>
      <c r="E60" s="873"/>
      <c r="F60" s="911"/>
      <c r="G60" s="867"/>
      <c r="H60" s="867"/>
      <c r="I60" s="867"/>
      <c r="J60" s="867"/>
      <c r="K60" s="867"/>
      <c r="L60" s="867"/>
      <c r="M60" s="867"/>
      <c r="N60" s="867"/>
      <c r="O60" s="867"/>
      <c r="P60" s="867"/>
      <c r="Q60" s="867"/>
      <c r="R60" s="867"/>
      <c r="S60" s="867"/>
      <c r="T60" s="867"/>
      <c r="U60" s="867"/>
      <c r="V60" s="867"/>
      <c r="W60" s="867"/>
      <c r="X60" s="867"/>
      <c r="Y60" s="867"/>
      <c r="Z60" s="867"/>
      <c r="AA60" s="867"/>
      <c r="AB60" s="867"/>
      <c r="AC60" s="867"/>
      <c r="AD60" s="867"/>
      <c r="AE60" s="867"/>
      <c r="AF60" s="867"/>
      <c r="AG60" s="867"/>
      <c r="AH60" s="867"/>
      <c r="AI60" s="867"/>
      <c r="AJ60" s="867"/>
      <c r="AK60" s="867"/>
      <c r="AL60" s="867"/>
      <c r="AM60" s="867"/>
      <c r="AN60" s="867"/>
      <c r="AO60" s="867"/>
      <c r="AP60" s="867"/>
      <c r="AQ60" s="867"/>
      <c r="AR60" s="867"/>
      <c r="AS60" s="867"/>
      <c r="AT60" s="867"/>
      <c r="AU60" s="867"/>
      <c r="AV60" s="867"/>
      <c r="AW60" s="867"/>
      <c r="AX60" s="867"/>
      <c r="AY60" s="867"/>
      <c r="AZ60" s="867"/>
      <c r="BA60" s="867"/>
      <c r="BB60" s="867"/>
      <c r="BC60" s="819"/>
      <c r="BD60" s="819"/>
      <c r="BE60" s="819"/>
      <c r="BF60" s="819"/>
      <c r="BG60" s="819"/>
      <c r="BH60" s="819"/>
      <c r="BI60" s="819"/>
      <c r="BJ60" s="819"/>
      <c r="BK60" s="819"/>
      <c r="BL60" s="819"/>
      <c r="BM60" s="819"/>
      <c r="BN60" s="819"/>
      <c r="BO60" s="819"/>
      <c r="BP60" s="819"/>
      <c r="BQ60" s="819"/>
      <c r="BR60" s="819"/>
      <c r="BT60" s="1486"/>
      <c r="BU60" s="1484"/>
      <c r="BV60" s="1484"/>
      <c r="BW60" s="1484"/>
      <c r="BX60" s="1484"/>
      <c r="BY60" s="1484"/>
      <c r="BZ60" s="1484"/>
      <c r="CA60" s="1484"/>
      <c r="CB60" s="1485"/>
      <c r="CC60" s="883"/>
    </row>
    <row r="61" spans="2:82" ht="30" customHeight="1">
      <c r="B61" s="809"/>
      <c r="C61" s="885"/>
      <c r="D61" s="867"/>
      <c r="E61" s="912"/>
      <c r="F61" s="911"/>
      <c r="G61" s="867"/>
      <c r="H61" s="867"/>
      <c r="I61" s="867"/>
      <c r="J61" s="867"/>
      <c r="K61" s="867"/>
      <c r="L61" s="867"/>
      <c r="N61" s="867"/>
      <c r="O61" s="867"/>
      <c r="P61" s="839"/>
      <c r="S61" s="799" t="s">
        <v>46</v>
      </c>
      <c r="U61" s="798" t="s">
        <v>2271</v>
      </c>
      <c r="W61" s="867"/>
      <c r="X61" s="867"/>
      <c r="Y61" s="867"/>
      <c r="Z61" s="867"/>
      <c r="AA61" s="867"/>
      <c r="AB61" s="867"/>
      <c r="AC61" s="867"/>
      <c r="AD61" s="867"/>
      <c r="AE61" s="867"/>
      <c r="AF61" s="867"/>
      <c r="AG61" s="867"/>
      <c r="AH61" s="867"/>
      <c r="AI61" s="867"/>
      <c r="AJ61" s="867"/>
      <c r="AK61" s="867"/>
      <c r="AL61" s="867"/>
      <c r="AM61" s="867"/>
      <c r="AN61" s="867"/>
      <c r="AO61" s="867"/>
      <c r="AP61" s="867"/>
      <c r="AQ61" s="867"/>
      <c r="AR61" s="867"/>
      <c r="AS61" s="867"/>
      <c r="AT61" s="867"/>
      <c r="AU61" s="867"/>
      <c r="AV61" s="867"/>
      <c r="AW61" s="867"/>
      <c r="AX61" s="867"/>
      <c r="AY61" s="867"/>
      <c r="AZ61" s="867"/>
      <c r="BC61" s="819"/>
      <c r="BD61" s="819"/>
      <c r="BE61" s="819"/>
      <c r="BF61" s="819"/>
      <c r="BG61" s="819"/>
      <c r="BH61" s="819"/>
      <c r="BI61" s="819"/>
      <c r="BL61" s="819"/>
      <c r="BM61" s="819"/>
      <c r="BN61" s="819"/>
      <c r="BO61" s="819"/>
      <c r="BP61" s="819"/>
      <c r="BQ61" s="819"/>
      <c r="BR61" s="2841" t="s">
        <v>94</v>
      </c>
      <c r="BS61" s="2842"/>
      <c r="BT61" s="2817"/>
      <c r="BU61" s="2818"/>
      <c r="BV61" s="2818"/>
      <c r="BW61" s="2818"/>
      <c r="BX61" s="2818"/>
      <c r="BY61" s="2818"/>
      <c r="BZ61" s="2818"/>
      <c r="CA61" s="2818"/>
      <c r="CB61" s="2819"/>
      <c r="CC61" s="925"/>
    </row>
    <row r="62" spans="2:82" ht="30" customHeight="1">
      <c r="B62" s="809"/>
      <c r="C62" s="885"/>
      <c r="D62" s="867"/>
      <c r="E62" s="867"/>
      <c r="F62" s="911"/>
      <c r="G62" s="867"/>
      <c r="H62" s="867"/>
      <c r="I62" s="867"/>
      <c r="J62" s="867"/>
      <c r="K62" s="867"/>
      <c r="L62" s="867"/>
      <c r="M62" s="867"/>
      <c r="N62" s="867"/>
      <c r="O62" s="867"/>
      <c r="P62" s="867"/>
      <c r="Q62" s="867"/>
      <c r="R62" s="867"/>
      <c r="S62" s="867"/>
      <c r="T62" s="867"/>
      <c r="U62" s="867"/>
      <c r="V62" s="867"/>
      <c r="W62" s="867"/>
      <c r="X62" s="867"/>
      <c r="Y62" s="867"/>
      <c r="Z62" s="867"/>
      <c r="AA62" s="867"/>
      <c r="AB62" s="867"/>
      <c r="AC62" s="867"/>
      <c r="AD62" s="867"/>
      <c r="AE62" s="867"/>
      <c r="AF62" s="867"/>
      <c r="AG62" s="867"/>
      <c r="AH62" s="867"/>
      <c r="AI62" s="867"/>
      <c r="AJ62" s="867"/>
      <c r="AK62" s="867"/>
      <c r="AL62" s="867"/>
      <c r="AM62" s="867"/>
      <c r="AN62" s="867"/>
      <c r="AO62" s="867"/>
      <c r="AP62" s="867"/>
      <c r="AQ62" s="867"/>
      <c r="AR62" s="867"/>
      <c r="AS62" s="867"/>
      <c r="AT62" s="867"/>
      <c r="AU62" s="867"/>
      <c r="AV62" s="867"/>
      <c r="AW62" s="867"/>
      <c r="AX62" s="867"/>
      <c r="AY62" s="867"/>
      <c r="AZ62" s="867"/>
      <c r="BC62" s="819"/>
      <c r="BD62" s="819"/>
      <c r="BE62" s="819"/>
      <c r="BF62" s="819"/>
      <c r="BG62" s="819"/>
      <c r="BH62" s="819"/>
      <c r="BI62" s="819"/>
      <c r="BL62" s="819"/>
      <c r="BM62" s="819"/>
      <c r="BN62" s="819"/>
      <c r="BO62" s="819"/>
      <c r="BP62" s="819"/>
      <c r="BQ62" s="819"/>
      <c r="BR62" s="2796"/>
      <c r="BS62" s="2842"/>
      <c r="BT62" s="2820"/>
      <c r="BU62" s="2821"/>
      <c r="BV62" s="2821"/>
      <c r="BW62" s="2821"/>
      <c r="BX62" s="2821"/>
      <c r="BY62" s="2821"/>
      <c r="BZ62" s="2821"/>
      <c r="CA62" s="2821"/>
      <c r="CB62" s="2822"/>
      <c r="CC62" s="886"/>
      <c r="CD62" s="819"/>
    </row>
    <row r="63" spans="2:82" ht="16.2" customHeight="1">
      <c r="B63" s="809"/>
      <c r="C63" s="867"/>
      <c r="D63" s="867"/>
      <c r="E63" s="913"/>
      <c r="F63" s="867"/>
      <c r="G63" s="873"/>
      <c r="H63" s="872"/>
      <c r="I63" s="872"/>
      <c r="J63" s="872"/>
      <c r="K63" s="872"/>
      <c r="L63" s="867"/>
      <c r="M63" s="867"/>
      <c r="N63" s="867"/>
      <c r="O63" s="867"/>
      <c r="P63" s="867"/>
      <c r="Q63" s="867"/>
      <c r="R63" s="867"/>
      <c r="S63" s="867"/>
      <c r="T63" s="867"/>
      <c r="U63" s="867"/>
      <c r="V63" s="867"/>
      <c r="W63" s="867"/>
      <c r="X63" s="867"/>
      <c r="Y63" s="867"/>
      <c r="Z63" s="867"/>
      <c r="AA63" s="867"/>
      <c r="AB63" s="867"/>
      <c r="AC63" s="867"/>
      <c r="AD63" s="867"/>
      <c r="AE63" s="867"/>
      <c r="AF63" s="867"/>
      <c r="AG63" s="867"/>
      <c r="AH63" s="868"/>
      <c r="AI63" s="868"/>
      <c r="AJ63" s="868"/>
      <c r="AK63" s="868"/>
      <c r="AL63" s="868"/>
      <c r="AM63" s="868"/>
      <c r="AN63" s="868"/>
      <c r="AO63" s="868"/>
      <c r="AP63" s="881"/>
      <c r="AQ63" s="881"/>
      <c r="AR63" s="881"/>
      <c r="AS63" s="881"/>
      <c r="AT63" s="881"/>
      <c r="AU63" s="881"/>
      <c r="AV63" s="881"/>
      <c r="AW63" s="867"/>
      <c r="AX63" s="867"/>
      <c r="AY63" s="867"/>
      <c r="AZ63" s="877"/>
      <c r="BT63" s="1485"/>
      <c r="BU63" s="1485"/>
      <c r="BV63" s="1485"/>
      <c r="BW63" s="1485"/>
      <c r="BX63" s="1485"/>
      <c r="BY63" s="1487"/>
      <c r="BZ63" s="1485"/>
      <c r="CA63" s="1485"/>
      <c r="CB63" s="1485"/>
      <c r="CC63" s="806"/>
    </row>
    <row r="64" spans="2:82" ht="30" customHeight="1">
      <c r="B64" s="809"/>
      <c r="C64" s="867"/>
      <c r="D64" s="867"/>
      <c r="E64" s="914"/>
      <c r="F64" s="867"/>
      <c r="G64" s="895"/>
      <c r="H64" s="872"/>
      <c r="I64" s="872"/>
      <c r="J64" s="872"/>
      <c r="K64" s="872"/>
      <c r="L64" s="867"/>
      <c r="M64" s="867"/>
      <c r="N64" s="867"/>
      <c r="O64" s="867"/>
      <c r="P64" s="839"/>
      <c r="S64" s="799" t="s">
        <v>47</v>
      </c>
      <c r="U64" s="798" t="s">
        <v>2272</v>
      </c>
      <c r="V64" s="867"/>
      <c r="W64" s="867"/>
      <c r="X64" s="867"/>
      <c r="Y64" s="867"/>
      <c r="Z64" s="867"/>
      <c r="AA64" s="867"/>
      <c r="AB64" s="867"/>
      <c r="AC64" s="867"/>
      <c r="AD64" s="867"/>
      <c r="AE64" s="867"/>
      <c r="AF64" s="867"/>
      <c r="AG64" s="868"/>
      <c r="AH64" s="868"/>
      <c r="AI64" s="868"/>
      <c r="AJ64" s="868"/>
      <c r="AK64" s="868"/>
      <c r="AL64" s="868"/>
      <c r="AM64" s="868"/>
      <c r="AN64" s="868"/>
      <c r="AO64" s="868"/>
      <c r="AP64" s="882"/>
      <c r="AQ64" s="882"/>
      <c r="AR64" s="882"/>
      <c r="AS64" s="882"/>
      <c r="AT64" s="882"/>
      <c r="AU64" s="882"/>
      <c r="AV64" s="882"/>
      <c r="AW64" s="873"/>
      <c r="AX64" s="867"/>
      <c r="AY64" s="867"/>
      <c r="AZ64" s="877"/>
      <c r="BR64" s="2841" t="s">
        <v>59</v>
      </c>
      <c r="BS64" s="2842"/>
      <c r="BT64" s="2817"/>
      <c r="BU64" s="2818"/>
      <c r="BV64" s="2818"/>
      <c r="BW64" s="2818"/>
      <c r="BX64" s="2818"/>
      <c r="BY64" s="2818"/>
      <c r="BZ64" s="2818"/>
      <c r="CA64" s="2818"/>
      <c r="CB64" s="2819"/>
      <c r="CC64" s="806"/>
    </row>
    <row r="65" spans="2:82" ht="30" customHeight="1">
      <c r="B65" s="809"/>
      <c r="C65" s="867"/>
      <c r="D65" s="867"/>
      <c r="E65" s="914"/>
      <c r="F65" s="867"/>
      <c r="G65" s="895"/>
      <c r="H65" s="872"/>
      <c r="I65" s="872"/>
      <c r="J65" s="872"/>
      <c r="K65" s="872"/>
      <c r="L65" s="867"/>
      <c r="M65" s="867"/>
      <c r="N65" s="867"/>
      <c r="O65" s="867"/>
      <c r="P65" s="839"/>
      <c r="V65" s="867"/>
      <c r="W65" s="867"/>
      <c r="X65" s="867"/>
      <c r="Y65" s="867"/>
      <c r="Z65" s="867"/>
      <c r="AA65" s="867"/>
      <c r="AB65" s="867"/>
      <c r="AC65" s="867"/>
      <c r="AD65" s="867"/>
      <c r="AE65" s="867"/>
      <c r="AF65" s="867"/>
      <c r="AG65" s="868"/>
      <c r="AH65" s="868"/>
      <c r="AI65" s="868"/>
      <c r="AJ65" s="868"/>
      <c r="AK65" s="868"/>
      <c r="AL65" s="868"/>
      <c r="AM65" s="868"/>
      <c r="AN65" s="868"/>
      <c r="AO65" s="868"/>
      <c r="AP65" s="882"/>
      <c r="AQ65" s="882"/>
      <c r="AR65" s="882"/>
      <c r="AS65" s="882"/>
      <c r="AT65" s="882"/>
      <c r="AU65" s="882"/>
      <c r="AV65" s="882"/>
      <c r="AW65" s="873"/>
      <c r="AX65" s="867"/>
      <c r="AY65" s="867"/>
      <c r="AZ65" s="877"/>
      <c r="BR65" s="2796"/>
      <c r="BS65" s="2842"/>
      <c r="BT65" s="2820"/>
      <c r="BU65" s="2821"/>
      <c r="BV65" s="2821"/>
      <c r="BW65" s="2821"/>
      <c r="BX65" s="2821"/>
      <c r="BY65" s="2821"/>
      <c r="BZ65" s="2821"/>
      <c r="CA65" s="2821"/>
      <c r="CB65" s="2822"/>
      <c r="CC65" s="806"/>
    </row>
    <row r="66" spans="2:82" ht="16.2" customHeight="1">
      <c r="B66" s="809"/>
      <c r="C66" s="867"/>
      <c r="D66" s="867"/>
      <c r="E66" s="914"/>
      <c r="F66" s="867"/>
      <c r="G66" s="895"/>
      <c r="H66" s="872"/>
      <c r="I66" s="872"/>
      <c r="J66" s="872"/>
      <c r="K66" s="872"/>
      <c r="L66" s="867"/>
      <c r="M66" s="867"/>
      <c r="N66" s="867"/>
      <c r="O66" s="867"/>
      <c r="P66" s="839"/>
      <c r="V66" s="867"/>
      <c r="W66" s="867"/>
      <c r="X66" s="867"/>
      <c r="Y66" s="867"/>
      <c r="Z66" s="867"/>
      <c r="AA66" s="867"/>
      <c r="AB66" s="867"/>
      <c r="AC66" s="867"/>
      <c r="AD66" s="867"/>
      <c r="AE66" s="867"/>
      <c r="AF66" s="867"/>
      <c r="AG66" s="868"/>
      <c r="AH66" s="868"/>
      <c r="AI66" s="868"/>
      <c r="AJ66" s="868"/>
      <c r="AK66" s="868"/>
      <c r="AL66" s="868"/>
      <c r="AM66" s="868"/>
      <c r="AN66" s="868"/>
      <c r="AO66" s="868"/>
      <c r="AP66" s="882"/>
      <c r="AQ66" s="882"/>
      <c r="AR66" s="882"/>
      <c r="AS66" s="882"/>
      <c r="AT66" s="882"/>
      <c r="AU66" s="882"/>
      <c r="AV66" s="882"/>
      <c r="AW66" s="873"/>
      <c r="AX66" s="867"/>
      <c r="AY66" s="867"/>
      <c r="AZ66" s="877"/>
      <c r="BR66" s="923"/>
      <c r="BS66" s="863"/>
      <c r="BT66" s="1488"/>
      <c r="BU66" s="1488"/>
      <c r="BV66" s="1488"/>
      <c r="BW66" s="1488"/>
      <c r="BX66" s="1488"/>
      <c r="BY66" s="1488"/>
      <c r="BZ66" s="1488"/>
      <c r="CA66" s="1488"/>
      <c r="CB66" s="1488"/>
      <c r="CC66" s="806"/>
    </row>
    <row r="67" spans="2:82" ht="16.2" customHeight="1">
      <c r="B67" s="809"/>
      <c r="C67" s="867"/>
      <c r="D67" s="867"/>
      <c r="E67" s="914"/>
      <c r="F67" s="867"/>
      <c r="G67" s="872"/>
      <c r="H67" s="872"/>
      <c r="I67" s="872"/>
      <c r="J67" s="872"/>
      <c r="K67" s="872"/>
      <c r="L67" s="867"/>
      <c r="M67" s="867"/>
      <c r="N67" s="867"/>
      <c r="O67" s="867"/>
      <c r="P67" s="867"/>
      <c r="Q67" s="867"/>
      <c r="R67" s="867"/>
      <c r="S67" s="867"/>
      <c r="T67" s="867"/>
      <c r="U67" s="867"/>
      <c r="V67" s="867"/>
      <c r="W67" s="867"/>
      <c r="X67" s="867"/>
      <c r="Y67" s="867"/>
      <c r="Z67" s="867"/>
      <c r="AA67" s="867"/>
      <c r="AB67" s="867"/>
      <c r="AC67" s="867"/>
      <c r="AD67" s="867"/>
      <c r="AE67" s="867"/>
      <c r="AF67" s="867"/>
      <c r="AG67" s="867"/>
      <c r="AH67" s="867"/>
      <c r="AI67" s="867"/>
      <c r="AJ67" s="867"/>
      <c r="AK67" s="867"/>
      <c r="AL67" s="867"/>
      <c r="AM67" s="867"/>
      <c r="AN67" s="867"/>
      <c r="AO67" s="867"/>
      <c r="AP67" s="867"/>
      <c r="AQ67" s="867"/>
      <c r="AR67" s="867"/>
      <c r="AS67" s="867"/>
      <c r="AT67" s="867"/>
      <c r="AU67" s="867"/>
      <c r="AV67" s="867"/>
      <c r="AW67" s="867"/>
      <c r="AX67" s="877"/>
      <c r="AY67" s="867"/>
      <c r="AZ67" s="877"/>
      <c r="BT67" s="1485"/>
      <c r="BU67" s="1489"/>
      <c r="BV67" s="1485"/>
      <c r="BW67" s="1485"/>
      <c r="BX67" s="1485"/>
      <c r="BY67" s="1490"/>
      <c r="BZ67" s="1485"/>
      <c r="CA67" s="1485"/>
      <c r="CB67" s="1491"/>
      <c r="CC67" s="806"/>
    </row>
    <row r="68" spans="2:82" ht="30" customHeight="1">
      <c r="B68" s="809"/>
      <c r="C68" s="867"/>
      <c r="D68" s="867"/>
      <c r="E68" s="807" t="s">
        <v>388</v>
      </c>
      <c r="F68" s="867"/>
      <c r="G68" s="866"/>
      <c r="H68" s="872"/>
      <c r="I68" s="872"/>
      <c r="J68" s="866" t="s">
        <v>389</v>
      </c>
      <c r="K68" s="872"/>
      <c r="L68" s="867"/>
      <c r="M68" s="867"/>
      <c r="N68" s="867"/>
      <c r="O68" s="867"/>
      <c r="P68" s="867"/>
      <c r="Q68" s="867"/>
      <c r="R68" s="867"/>
      <c r="S68" s="867"/>
      <c r="T68" s="867"/>
      <c r="U68" s="867"/>
      <c r="V68" s="867"/>
      <c r="W68" s="867"/>
      <c r="X68" s="867"/>
      <c r="Y68" s="867"/>
      <c r="Z68" s="867"/>
      <c r="AA68" s="867"/>
      <c r="AB68" s="867"/>
      <c r="AC68" s="867"/>
      <c r="AD68" s="867"/>
      <c r="AE68" s="867"/>
      <c r="AF68" s="867"/>
      <c r="AG68" s="867"/>
      <c r="AH68" s="867"/>
      <c r="AI68" s="867"/>
      <c r="AJ68" s="867"/>
      <c r="AK68" s="867"/>
      <c r="AL68" s="867"/>
      <c r="AM68" s="867"/>
      <c r="AN68" s="867"/>
      <c r="AO68" s="867"/>
      <c r="AP68" s="867"/>
      <c r="AQ68" s="867"/>
      <c r="AR68" s="867"/>
      <c r="AS68" s="867"/>
      <c r="AT68" s="867"/>
      <c r="AU68" s="867"/>
      <c r="AV68" s="867"/>
      <c r="AW68" s="867"/>
      <c r="AX68" s="877"/>
      <c r="AY68" s="867"/>
      <c r="AZ68" s="877"/>
      <c r="BR68" s="2841">
        <v>10</v>
      </c>
      <c r="BS68" s="2842"/>
      <c r="BT68" s="2817"/>
      <c r="BU68" s="2818"/>
      <c r="BV68" s="2818"/>
      <c r="BW68" s="2818"/>
      <c r="BX68" s="2818"/>
      <c r="BY68" s="2818"/>
      <c r="BZ68" s="2818"/>
      <c r="CA68" s="2818"/>
      <c r="CB68" s="2819"/>
      <c r="CC68" s="806"/>
    </row>
    <row r="69" spans="2:82" ht="30" customHeight="1">
      <c r="B69" s="809"/>
      <c r="C69" s="867"/>
      <c r="D69" s="867"/>
      <c r="E69" s="865"/>
      <c r="F69" s="867"/>
      <c r="G69" s="872"/>
      <c r="H69" s="872"/>
      <c r="I69" s="872"/>
      <c r="J69" s="895" t="s">
        <v>390</v>
      </c>
      <c r="K69" s="872"/>
      <c r="L69" s="867"/>
      <c r="M69" s="867"/>
      <c r="N69" s="867"/>
      <c r="O69" s="867"/>
      <c r="P69" s="867"/>
      <c r="Q69" s="867"/>
      <c r="R69" s="867"/>
      <c r="S69" s="867"/>
      <c r="T69" s="867"/>
      <c r="U69" s="867"/>
      <c r="V69" s="867"/>
      <c r="W69" s="867"/>
      <c r="X69" s="867"/>
      <c r="Y69" s="867"/>
      <c r="Z69" s="867"/>
      <c r="AA69" s="867"/>
      <c r="AB69" s="867"/>
      <c r="AC69" s="867"/>
      <c r="AD69" s="867"/>
      <c r="AE69" s="867"/>
      <c r="AF69" s="867"/>
      <c r="AG69" s="867"/>
      <c r="AH69" s="867"/>
      <c r="AI69" s="867"/>
      <c r="AJ69" s="867"/>
      <c r="AK69" s="867"/>
      <c r="AL69" s="867"/>
      <c r="AM69" s="867"/>
      <c r="AN69" s="867"/>
      <c r="AO69" s="867"/>
      <c r="AP69" s="867"/>
      <c r="AQ69" s="867"/>
      <c r="AR69" s="867"/>
      <c r="AS69" s="867"/>
      <c r="AT69" s="867"/>
      <c r="AU69" s="867"/>
      <c r="AV69" s="867"/>
      <c r="AW69" s="867"/>
      <c r="AX69" s="877"/>
      <c r="AY69" s="867"/>
      <c r="AZ69" s="877"/>
      <c r="BR69" s="2796"/>
      <c r="BS69" s="2842"/>
      <c r="BT69" s="2820"/>
      <c r="BU69" s="2821"/>
      <c r="BV69" s="2821"/>
      <c r="BW69" s="2821"/>
      <c r="BX69" s="2821"/>
      <c r="BY69" s="2821"/>
      <c r="BZ69" s="2821"/>
      <c r="CA69" s="2821"/>
      <c r="CB69" s="2822"/>
      <c r="CC69" s="806"/>
    </row>
    <row r="70" spans="2:82" ht="16.2" customHeight="1">
      <c r="B70" s="809"/>
      <c r="C70" s="867"/>
      <c r="D70" s="867"/>
      <c r="E70" s="865"/>
      <c r="F70" s="867"/>
      <c r="G70" s="871"/>
      <c r="H70" s="872"/>
      <c r="I70" s="872"/>
      <c r="J70" s="872"/>
      <c r="K70" s="872"/>
      <c r="L70" s="867"/>
      <c r="M70" s="867"/>
      <c r="N70" s="867"/>
      <c r="O70" s="867"/>
      <c r="P70" s="867"/>
      <c r="Q70" s="867"/>
      <c r="R70" s="867"/>
      <c r="S70" s="867"/>
      <c r="T70" s="867"/>
      <c r="U70" s="867"/>
      <c r="V70" s="867"/>
      <c r="W70" s="867"/>
      <c r="X70" s="867"/>
      <c r="Y70" s="867"/>
      <c r="Z70" s="867"/>
      <c r="AA70" s="867"/>
      <c r="AB70" s="867"/>
      <c r="AC70" s="867"/>
      <c r="AD70" s="867"/>
      <c r="AE70" s="867"/>
      <c r="AF70" s="867"/>
      <c r="AG70" s="867"/>
      <c r="AH70" s="867"/>
      <c r="AI70" s="867"/>
      <c r="AJ70" s="867"/>
      <c r="AK70" s="867"/>
      <c r="AL70" s="867"/>
      <c r="AM70" s="867"/>
      <c r="AN70" s="867"/>
      <c r="AO70" s="867"/>
      <c r="AP70" s="867"/>
      <c r="AQ70" s="867"/>
      <c r="AR70" s="867"/>
      <c r="AS70" s="867"/>
      <c r="AT70" s="867"/>
      <c r="AU70" s="867"/>
      <c r="AV70" s="867"/>
      <c r="AW70" s="873"/>
      <c r="AX70" s="867"/>
      <c r="AY70" s="867"/>
      <c r="AZ70" s="877"/>
      <c r="BM70" s="796"/>
      <c r="BT70" s="1485"/>
      <c r="BU70" s="1485"/>
      <c r="BV70" s="1485"/>
      <c r="BW70" s="1485"/>
      <c r="BX70" s="1485"/>
      <c r="BY70" s="1487"/>
      <c r="BZ70" s="1485"/>
      <c r="CA70" s="1485"/>
      <c r="CB70" s="1485"/>
      <c r="CC70" s="806"/>
    </row>
    <row r="71" spans="2:82" ht="30" customHeight="1">
      <c r="B71" s="809"/>
      <c r="C71" s="867"/>
      <c r="D71" s="867"/>
      <c r="E71" s="807" t="s">
        <v>391</v>
      </c>
      <c r="F71" s="867"/>
      <c r="G71" s="872"/>
      <c r="H71" s="872"/>
      <c r="I71" s="872"/>
      <c r="J71" s="866" t="s">
        <v>48</v>
      </c>
      <c r="K71" s="872"/>
      <c r="L71" s="867"/>
      <c r="M71" s="867"/>
      <c r="N71" s="867"/>
      <c r="O71" s="867"/>
      <c r="P71" s="867"/>
      <c r="Q71" s="867"/>
      <c r="R71" s="867"/>
      <c r="S71" s="867"/>
      <c r="T71" s="867"/>
      <c r="U71" s="867"/>
      <c r="V71" s="867"/>
      <c r="W71" s="867"/>
      <c r="X71" s="867"/>
      <c r="Y71" s="867"/>
      <c r="Z71" s="867"/>
      <c r="AA71" s="867"/>
      <c r="AB71" s="867"/>
      <c r="AC71" s="867"/>
      <c r="AD71" s="867"/>
      <c r="AE71" s="867"/>
      <c r="AF71" s="867"/>
      <c r="AG71" s="867"/>
      <c r="AH71" s="867"/>
      <c r="AI71" s="867"/>
      <c r="AJ71" s="867"/>
      <c r="AK71" s="867"/>
      <c r="AL71" s="867"/>
      <c r="AM71" s="867"/>
      <c r="AN71" s="867"/>
      <c r="AO71" s="867"/>
      <c r="AP71" s="867"/>
      <c r="AQ71" s="867"/>
      <c r="AR71" s="867"/>
      <c r="AS71" s="867"/>
      <c r="AT71" s="867"/>
      <c r="AU71" s="867"/>
      <c r="AV71" s="867"/>
      <c r="AW71" s="873"/>
      <c r="AX71" s="867"/>
      <c r="AY71" s="867"/>
      <c r="AZ71" s="867"/>
      <c r="BM71" s="818"/>
      <c r="BR71" s="2841">
        <v>11</v>
      </c>
      <c r="BS71" s="2842"/>
      <c r="BT71" s="2817"/>
      <c r="BU71" s="2818"/>
      <c r="BV71" s="2818"/>
      <c r="BW71" s="2818"/>
      <c r="BX71" s="2818"/>
      <c r="BY71" s="2818"/>
      <c r="BZ71" s="2818"/>
      <c r="CA71" s="2818"/>
      <c r="CB71" s="2819"/>
      <c r="CC71" s="806"/>
    </row>
    <row r="72" spans="2:82" ht="30" customHeight="1">
      <c r="B72" s="809"/>
      <c r="C72" s="867"/>
      <c r="D72" s="867"/>
      <c r="E72" s="865"/>
      <c r="F72" s="867"/>
      <c r="G72" s="871"/>
      <c r="H72" s="872"/>
      <c r="I72" s="872"/>
      <c r="J72" s="895" t="s">
        <v>1053</v>
      </c>
      <c r="K72" s="872"/>
      <c r="L72" s="867"/>
      <c r="M72" s="867"/>
      <c r="N72" s="867"/>
      <c r="O72" s="867"/>
      <c r="P72" s="867"/>
      <c r="Q72" s="867"/>
      <c r="R72" s="867"/>
      <c r="S72" s="867"/>
      <c r="T72" s="867"/>
      <c r="U72" s="867"/>
      <c r="V72" s="867"/>
      <c r="W72" s="867"/>
      <c r="X72" s="867"/>
      <c r="Y72" s="867"/>
      <c r="Z72" s="867"/>
      <c r="AA72" s="867"/>
      <c r="AB72" s="867"/>
      <c r="AC72" s="867"/>
      <c r="AD72" s="867"/>
      <c r="AE72" s="867"/>
      <c r="AF72" s="867"/>
      <c r="AG72" s="867"/>
      <c r="AH72" s="867"/>
      <c r="AI72" s="867"/>
      <c r="AJ72" s="867"/>
      <c r="AK72" s="867"/>
      <c r="AL72" s="867"/>
      <c r="AM72" s="867"/>
      <c r="AN72" s="867"/>
      <c r="AO72" s="867"/>
      <c r="AP72" s="867"/>
      <c r="AQ72" s="867"/>
      <c r="AR72" s="867"/>
      <c r="AS72" s="867"/>
      <c r="AT72" s="867"/>
      <c r="AU72" s="867"/>
      <c r="AV72" s="867"/>
      <c r="AW72" s="867"/>
      <c r="AX72" s="867"/>
      <c r="AY72" s="867"/>
      <c r="AZ72" s="877"/>
      <c r="BR72" s="2796"/>
      <c r="BS72" s="2842"/>
      <c r="BT72" s="2820"/>
      <c r="BU72" s="2821"/>
      <c r="BV72" s="2821"/>
      <c r="BW72" s="2821"/>
      <c r="BX72" s="2821"/>
      <c r="BY72" s="2821"/>
      <c r="BZ72" s="2821"/>
      <c r="CA72" s="2821"/>
      <c r="CB72" s="2822"/>
      <c r="CC72" s="806"/>
    </row>
    <row r="73" spans="2:82" ht="16.2" customHeight="1">
      <c r="B73" s="809"/>
      <c r="C73" s="867"/>
      <c r="D73" s="867"/>
      <c r="E73" s="914"/>
      <c r="F73" s="867"/>
      <c r="G73" s="894"/>
      <c r="H73" s="872"/>
      <c r="I73" s="872"/>
      <c r="J73" s="872"/>
      <c r="K73" s="872"/>
      <c r="L73" s="867"/>
      <c r="M73" s="867"/>
      <c r="N73" s="867"/>
      <c r="O73" s="867"/>
      <c r="P73" s="867"/>
      <c r="Q73" s="867"/>
      <c r="R73" s="867"/>
      <c r="S73" s="867"/>
      <c r="T73" s="867"/>
      <c r="U73" s="867"/>
      <c r="V73" s="867"/>
      <c r="W73" s="867"/>
      <c r="X73" s="867"/>
      <c r="Y73" s="867"/>
      <c r="Z73" s="867"/>
      <c r="AA73" s="867"/>
      <c r="AB73" s="867"/>
      <c r="AC73" s="867"/>
      <c r="AD73" s="867"/>
      <c r="AE73" s="867"/>
      <c r="AF73" s="867"/>
      <c r="AG73" s="867"/>
      <c r="AH73" s="867"/>
      <c r="AI73" s="867"/>
      <c r="AJ73" s="867"/>
      <c r="AK73" s="867"/>
      <c r="AL73" s="867"/>
      <c r="AM73" s="867"/>
      <c r="AN73" s="867"/>
      <c r="AO73" s="867"/>
      <c r="AP73" s="867"/>
      <c r="AQ73" s="867"/>
      <c r="AR73" s="867"/>
      <c r="AS73" s="867"/>
      <c r="AT73" s="867"/>
      <c r="AU73" s="867"/>
      <c r="AV73" s="867"/>
      <c r="AW73" s="873"/>
      <c r="AX73" s="877"/>
      <c r="AY73" s="867"/>
      <c r="AZ73" s="877"/>
      <c r="BT73" s="1485"/>
      <c r="BU73" s="1485"/>
      <c r="BV73" s="1485"/>
      <c r="BW73" s="1485"/>
      <c r="BX73" s="1485"/>
      <c r="BY73" s="1490"/>
      <c r="BZ73" s="1485"/>
      <c r="CA73" s="1485"/>
      <c r="CB73" s="1491"/>
      <c r="CC73" s="806"/>
    </row>
    <row r="74" spans="2:82" s="805" customFormat="1" ht="30" customHeight="1">
      <c r="B74" s="820"/>
      <c r="C74" s="867"/>
      <c r="D74" s="867"/>
      <c r="E74" s="865"/>
      <c r="F74" s="867"/>
      <c r="G74" s="871"/>
      <c r="H74" s="872"/>
      <c r="I74" s="872"/>
      <c r="J74" s="866" t="s">
        <v>49</v>
      </c>
      <c r="K74" s="872"/>
      <c r="L74" s="867"/>
      <c r="M74" s="867"/>
      <c r="N74" s="867"/>
      <c r="O74" s="867"/>
      <c r="P74" s="867"/>
      <c r="Q74" s="867"/>
      <c r="R74" s="867"/>
      <c r="S74" s="867"/>
      <c r="T74" s="867"/>
      <c r="U74" s="867"/>
      <c r="V74" s="867"/>
      <c r="W74" s="867"/>
      <c r="X74" s="867"/>
      <c r="Y74" s="867"/>
      <c r="Z74" s="867"/>
      <c r="AA74" s="867"/>
      <c r="AB74" s="867"/>
      <c r="AC74" s="867"/>
      <c r="AD74" s="867"/>
      <c r="AE74" s="867"/>
      <c r="AF74" s="867"/>
      <c r="AG74" s="867"/>
      <c r="AH74" s="867"/>
      <c r="AI74" s="867"/>
      <c r="AJ74" s="867"/>
      <c r="AK74" s="867"/>
      <c r="AL74" s="867"/>
      <c r="AM74" s="867"/>
      <c r="AN74" s="867"/>
      <c r="AO74" s="867"/>
      <c r="AP74" s="867"/>
      <c r="AQ74" s="867"/>
      <c r="AR74" s="867"/>
      <c r="AS74" s="867"/>
      <c r="AT74" s="867"/>
      <c r="AU74" s="867"/>
      <c r="AV74" s="867"/>
      <c r="AW74" s="873"/>
      <c r="AX74" s="867"/>
      <c r="AY74" s="867"/>
      <c r="AZ74" s="877"/>
      <c r="BT74" s="2843">
        <f>BT49+BT52+BT55+BT61+BT64+BT68+BT71</f>
        <v>0</v>
      </c>
      <c r="BU74" s="2844"/>
      <c r="BV74" s="2844"/>
      <c r="BW74" s="2844"/>
      <c r="BX74" s="2844"/>
      <c r="BY74" s="2844"/>
      <c r="BZ74" s="2844"/>
      <c r="CA74" s="2844"/>
      <c r="CB74" s="2845"/>
      <c r="CC74" s="904"/>
      <c r="CD74" s="823"/>
    </row>
    <row r="75" spans="2:82" ht="30" customHeight="1">
      <c r="B75" s="809"/>
      <c r="C75" s="867"/>
      <c r="D75" s="867"/>
      <c r="E75" s="865"/>
      <c r="F75" s="867"/>
      <c r="G75" s="894"/>
      <c r="H75" s="872"/>
      <c r="I75" s="872"/>
      <c r="J75" s="895" t="s">
        <v>50</v>
      </c>
      <c r="K75" s="872"/>
      <c r="L75" s="867"/>
      <c r="M75" s="867"/>
      <c r="N75" s="867"/>
      <c r="O75" s="867"/>
      <c r="P75" s="867"/>
      <c r="Q75" s="867"/>
      <c r="R75" s="867"/>
      <c r="S75" s="867"/>
      <c r="T75" s="867"/>
      <c r="U75" s="867"/>
      <c r="V75" s="867"/>
      <c r="W75" s="867"/>
      <c r="X75" s="867"/>
      <c r="Y75" s="867"/>
      <c r="Z75" s="867"/>
      <c r="AA75" s="867"/>
      <c r="AB75" s="867"/>
      <c r="AC75" s="867"/>
      <c r="AD75" s="867"/>
      <c r="AE75" s="867"/>
      <c r="AF75" s="867"/>
      <c r="AG75" s="867"/>
      <c r="AH75" s="867"/>
      <c r="AI75" s="867"/>
      <c r="AJ75" s="867"/>
      <c r="AK75" s="867"/>
      <c r="AL75" s="867"/>
      <c r="AM75" s="867"/>
      <c r="AN75" s="867"/>
      <c r="AO75" s="867"/>
      <c r="AP75" s="867"/>
      <c r="AQ75" s="867"/>
      <c r="AR75" s="867"/>
      <c r="AS75" s="867"/>
      <c r="AT75" s="867"/>
      <c r="AU75" s="867"/>
      <c r="AV75" s="867"/>
      <c r="AW75" s="867"/>
      <c r="AX75" s="867"/>
      <c r="AY75" s="867"/>
      <c r="AZ75" s="867"/>
      <c r="BT75" s="2846"/>
      <c r="BU75" s="2847"/>
      <c r="BV75" s="2847"/>
      <c r="BW75" s="2847"/>
      <c r="BX75" s="2847"/>
      <c r="BY75" s="2847"/>
      <c r="BZ75" s="2847"/>
      <c r="CA75" s="2847"/>
      <c r="CB75" s="2848"/>
      <c r="CC75" s="883"/>
      <c r="CD75" s="822"/>
    </row>
    <row r="76" spans="2:82" ht="16.2" customHeight="1">
      <c r="B76" s="900"/>
      <c r="C76" s="928"/>
      <c r="D76" s="928"/>
      <c r="E76" s="929"/>
      <c r="F76" s="928"/>
      <c r="G76" s="930"/>
      <c r="H76" s="931"/>
      <c r="I76" s="931"/>
      <c r="J76" s="932"/>
      <c r="K76" s="931"/>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c r="AL76" s="928"/>
      <c r="AM76" s="928"/>
      <c r="AN76" s="928"/>
      <c r="AO76" s="928"/>
      <c r="AP76" s="928"/>
      <c r="AQ76" s="928"/>
      <c r="AR76" s="928"/>
      <c r="AS76" s="928"/>
      <c r="AT76" s="928"/>
      <c r="AU76" s="928"/>
      <c r="AV76" s="928"/>
      <c r="AW76" s="928"/>
      <c r="AX76" s="928"/>
      <c r="AY76" s="928"/>
      <c r="AZ76" s="928"/>
      <c r="BA76" s="901"/>
      <c r="BB76" s="901"/>
      <c r="BC76" s="901"/>
      <c r="BD76" s="901"/>
      <c r="BE76" s="901"/>
      <c r="BF76" s="901"/>
      <c r="BG76" s="901"/>
      <c r="BH76" s="901"/>
      <c r="BI76" s="901"/>
      <c r="BJ76" s="901"/>
      <c r="BK76" s="901"/>
      <c r="BL76" s="901"/>
      <c r="BM76" s="901"/>
      <c r="BN76" s="901"/>
      <c r="BO76" s="901"/>
      <c r="BP76" s="901"/>
      <c r="BQ76" s="901"/>
      <c r="BR76" s="901"/>
      <c r="BS76" s="901"/>
      <c r="BT76" s="933"/>
      <c r="BU76" s="933"/>
      <c r="BV76" s="933"/>
      <c r="BW76" s="933"/>
      <c r="BX76" s="933"/>
      <c r="BY76" s="933"/>
      <c r="BZ76" s="933"/>
      <c r="CA76" s="933"/>
      <c r="CB76" s="933"/>
      <c r="CC76" s="934"/>
      <c r="CD76" s="822"/>
    </row>
    <row r="77" spans="2:82" ht="16.2" customHeight="1">
      <c r="B77" s="809"/>
      <c r="C77" s="867"/>
      <c r="D77" s="867"/>
      <c r="E77" s="865"/>
      <c r="F77" s="867"/>
      <c r="G77" s="871"/>
      <c r="H77" s="872"/>
      <c r="I77" s="872"/>
      <c r="J77" s="872"/>
      <c r="K77" s="872"/>
      <c r="L77" s="867"/>
      <c r="M77" s="867"/>
      <c r="N77" s="867"/>
      <c r="O77" s="867"/>
      <c r="P77" s="867"/>
      <c r="Q77" s="867"/>
      <c r="R77" s="867"/>
      <c r="S77" s="867"/>
      <c r="T77" s="867"/>
      <c r="U77" s="867"/>
      <c r="V77" s="867"/>
      <c r="W77" s="867"/>
      <c r="X77" s="867"/>
      <c r="Y77" s="867"/>
      <c r="Z77" s="867"/>
      <c r="AA77" s="867"/>
      <c r="AB77" s="867"/>
      <c r="AC77" s="867"/>
      <c r="AD77" s="867"/>
      <c r="AE77" s="867"/>
      <c r="AF77" s="867"/>
      <c r="AG77" s="867"/>
      <c r="AH77" s="867"/>
      <c r="AI77" s="867"/>
      <c r="AJ77" s="867"/>
      <c r="AK77" s="867"/>
      <c r="AL77" s="867"/>
      <c r="AM77" s="867"/>
      <c r="AN77" s="867"/>
      <c r="AO77" s="867"/>
      <c r="AP77" s="867"/>
      <c r="AQ77" s="867"/>
      <c r="AR77" s="867"/>
      <c r="AS77" s="867"/>
      <c r="AT77" s="867"/>
      <c r="AU77" s="867"/>
      <c r="AV77" s="887"/>
      <c r="AW77" s="873"/>
      <c r="AX77" s="867"/>
      <c r="AY77" s="867"/>
      <c r="AZ77" s="877"/>
      <c r="BY77" s="875"/>
      <c r="CC77" s="806"/>
    </row>
    <row r="78" spans="2:82" ht="30" customHeight="1">
      <c r="B78" s="809"/>
      <c r="C78" s="865">
        <v>3.3</v>
      </c>
      <c r="D78" s="867"/>
      <c r="E78" s="2803" t="s">
        <v>2273</v>
      </c>
      <c r="F78" s="2803"/>
      <c r="G78" s="2803"/>
      <c r="H78" s="2803"/>
      <c r="I78" s="2803"/>
      <c r="J78" s="2803"/>
      <c r="K78" s="2803"/>
      <c r="L78" s="2803"/>
      <c r="M78" s="2803"/>
      <c r="N78" s="2803"/>
      <c r="O78" s="2803"/>
      <c r="P78" s="2803"/>
      <c r="Q78" s="2803"/>
      <c r="R78" s="2803"/>
      <c r="S78" s="2803"/>
      <c r="T78" s="2803"/>
      <c r="U78" s="2803"/>
      <c r="V78" s="2803"/>
      <c r="W78" s="2803"/>
      <c r="X78" s="2803"/>
      <c r="Y78" s="2803"/>
      <c r="Z78" s="2803"/>
      <c r="AA78" s="2803"/>
      <c r="AB78" s="2803"/>
      <c r="AC78" s="2803"/>
      <c r="AD78" s="2803"/>
      <c r="AE78" s="2803"/>
      <c r="AF78" s="2803"/>
      <c r="AG78" s="2803"/>
      <c r="AH78" s="2803"/>
      <c r="AI78" s="2803"/>
      <c r="AJ78" s="2803"/>
      <c r="AK78" s="2803"/>
      <c r="AL78" s="2803"/>
      <c r="AM78" s="2803"/>
      <c r="AN78" s="2803"/>
      <c r="AO78" s="2803"/>
      <c r="AP78" s="2803"/>
      <c r="AQ78" s="2803"/>
      <c r="AR78" s="2803"/>
      <c r="AS78" s="2803"/>
      <c r="AT78" s="2803"/>
      <c r="AU78" s="2803"/>
      <c r="AV78" s="2803"/>
      <c r="AW78" s="2803"/>
      <c r="AX78" s="2803"/>
      <c r="AY78" s="2803"/>
      <c r="AZ78" s="2803"/>
      <c r="BA78" s="2803"/>
      <c r="BB78" s="2803"/>
      <c r="BC78" s="2803"/>
      <c r="BD78" s="2803"/>
      <c r="BE78" s="2803"/>
      <c r="BF78" s="2803"/>
      <c r="BG78" s="2803"/>
      <c r="BH78" s="2803"/>
      <c r="BI78" s="2803"/>
      <c r="BJ78" s="2803"/>
      <c r="BK78" s="2803"/>
      <c r="BY78" s="872"/>
      <c r="CB78" s="867"/>
      <c r="CC78" s="806"/>
    </row>
    <row r="79" spans="2:82" ht="30" customHeight="1">
      <c r="B79" s="809"/>
      <c r="C79" s="867"/>
      <c r="D79" s="867"/>
      <c r="E79" s="2803"/>
      <c r="F79" s="2803"/>
      <c r="G79" s="2803"/>
      <c r="H79" s="2803"/>
      <c r="I79" s="2803"/>
      <c r="J79" s="2803"/>
      <c r="K79" s="2803"/>
      <c r="L79" s="2803"/>
      <c r="M79" s="2803"/>
      <c r="N79" s="2803"/>
      <c r="O79" s="2803"/>
      <c r="P79" s="2803"/>
      <c r="Q79" s="2803"/>
      <c r="R79" s="2803"/>
      <c r="S79" s="2803"/>
      <c r="T79" s="2803"/>
      <c r="U79" s="2803"/>
      <c r="V79" s="2803"/>
      <c r="W79" s="2803"/>
      <c r="X79" s="2803"/>
      <c r="Y79" s="2803"/>
      <c r="Z79" s="2803"/>
      <c r="AA79" s="2803"/>
      <c r="AB79" s="2803"/>
      <c r="AC79" s="2803"/>
      <c r="AD79" s="2803"/>
      <c r="AE79" s="2803"/>
      <c r="AF79" s="2803"/>
      <c r="AG79" s="2803"/>
      <c r="AH79" s="2803"/>
      <c r="AI79" s="2803"/>
      <c r="AJ79" s="2803"/>
      <c r="AK79" s="2803"/>
      <c r="AL79" s="2803"/>
      <c r="AM79" s="2803"/>
      <c r="AN79" s="2803"/>
      <c r="AO79" s="2803"/>
      <c r="AP79" s="2803"/>
      <c r="AQ79" s="2803"/>
      <c r="AR79" s="2803"/>
      <c r="AS79" s="2803"/>
      <c r="AT79" s="2803"/>
      <c r="AU79" s="2803"/>
      <c r="AV79" s="2803"/>
      <c r="AW79" s="2803"/>
      <c r="AX79" s="2803"/>
      <c r="AY79" s="2803"/>
      <c r="AZ79" s="2803"/>
      <c r="BA79" s="2803"/>
      <c r="BB79" s="2803"/>
      <c r="BC79" s="2803"/>
      <c r="BD79" s="2803"/>
      <c r="BE79" s="2803"/>
      <c r="BF79" s="2803"/>
      <c r="BG79" s="2803"/>
      <c r="BH79" s="2803"/>
      <c r="BI79" s="2803"/>
      <c r="BJ79" s="2803"/>
      <c r="BK79" s="2803"/>
      <c r="BY79" s="875"/>
      <c r="CC79" s="806"/>
    </row>
    <row r="80" spans="2:82" s="822" customFormat="1" ht="30" customHeight="1" thickBot="1">
      <c r="B80" s="833"/>
      <c r="C80" s="867"/>
      <c r="D80" s="867"/>
      <c r="E80" s="2804" t="s">
        <v>1224</v>
      </c>
      <c r="F80" s="2804"/>
      <c r="G80" s="2804"/>
      <c r="H80" s="2804"/>
      <c r="I80" s="2804"/>
      <c r="J80" s="2804"/>
      <c r="K80" s="2804"/>
      <c r="L80" s="2804"/>
      <c r="M80" s="2804"/>
      <c r="N80" s="2804"/>
      <c r="O80" s="2804"/>
      <c r="P80" s="2804"/>
      <c r="Q80" s="2804"/>
      <c r="R80" s="2804"/>
      <c r="S80" s="2804"/>
      <c r="T80" s="2804"/>
      <c r="U80" s="2804"/>
      <c r="V80" s="2804"/>
      <c r="W80" s="2804"/>
      <c r="X80" s="2804"/>
      <c r="Y80" s="2804"/>
      <c r="Z80" s="2804"/>
      <c r="AA80" s="2804"/>
      <c r="AB80" s="2804"/>
      <c r="AC80" s="2804"/>
      <c r="AD80" s="2804"/>
      <c r="AE80" s="2804"/>
      <c r="AF80" s="2804"/>
      <c r="AG80" s="2804"/>
      <c r="AH80" s="2804"/>
      <c r="AI80" s="2804"/>
      <c r="AJ80" s="2804"/>
      <c r="AK80" s="2804"/>
      <c r="AL80" s="2804"/>
      <c r="AM80" s="2804"/>
      <c r="AN80" s="2804"/>
      <c r="AO80" s="2804"/>
      <c r="AP80" s="2804"/>
      <c r="AQ80" s="2804"/>
      <c r="AR80" s="2804"/>
      <c r="AS80" s="2804"/>
      <c r="AT80" s="2804"/>
      <c r="AU80" s="2804"/>
      <c r="AV80" s="2804"/>
      <c r="AW80" s="2804"/>
      <c r="AX80" s="2804"/>
      <c r="AY80" s="2804"/>
      <c r="AZ80" s="2804"/>
      <c r="BA80" s="2804"/>
      <c r="BB80" s="2804"/>
      <c r="BC80" s="1990"/>
      <c r="BD80" s="1990"/>
      <c r="BE80" s="1990"/>
      <c r="BF80" s="1990"/>
      <c r="BG80" s="1990"/>
      <c r="CB80" s="875"/>
      <c r="CC80" s="834"/>
    </row>
    <row r="81" spans="1:85" s="822" customFormat="1" ht="30" customHeight="1">
      <c r="B81" s="833"/>
      <c r="C81" s="867"/>
      <c r="D81" s="871"/>
      <c r="E81" s="2804"/>
      <c r="F81" s="2804"/>
      <c r="G81" s="2804"/>
      <c r="H81" s="2804"/>
      <c r="I81" s="2804"/>
      <c r="J81" s="2804"/>
      <c r="K81" s="2804"/>
      <c r="L81" s="2804"/>
      <c r="M81" s="2804"/>
      <c r="N81" s="2804"/>
      <c r="O81" s="2804"/>
      <c r="P81" s="2804"/>
      <c r="Q81" s="2804"/>
      <c r="R81" s="2804"/>
      <c r="S81" s="2804"/>
      <c r="T81" s="2804"/>
      <c r="U81" s="2804"/>
      <c r="V81" s="2804"/>
      <c r="W81" s="2804"/>
      <c r="X81" s="2804"/>
      <c r="Y81" s="2804"/>
      <c r="Z81" s="2804"/>
      <c r="AA81" s="2804"/>
      <c r="AB81" s="2804"/>
      <c r="AC81" s="2804"/>
      <c r="AD81" s="2804"/>
      <c r="AE81" s="2804"/>
      <c r="AF81" s="2804"/>
      <c r="AG81" s="2804"/>
      <c r="AH81" s="2804"/>
      <c r="AI81" s="2804"/>
      <c r="AJ81" s="2804"/>
      <c r="AK81" s="2804"/>
      <c r="AL81" s="2804"/>
      <c r="AM81" s="2804"/>
      <c r="AN81" s="2804"/>
      <c r="AO81" s="2804"/>
      <c r="AP81" s="2804"/>
      <c r="AQ81" s="2804"/>
      <c r="AR81" s="2804"/>
      <c r="AS81" s="2804"/>
      <c r="AT81" s="2804"/>
      <c r="AU81" s="2804"/>
      <c r="AV81" s="2804"/>
      <c r="AW81" s="2804"/>
      <c r="AX81" s="2804"/>
      <c r="AY81" s="2804"/>
      <c r="AZ81" s="2804"/>
      <c r="BA81" s="2804"/>
      <c r="BB81" s="2804"/>
      <c r="BC81" s="1990"/>
      <c r="BD81" s="1990"/>
      <c r="BE81" s="1990"/>
      <c r="BF81" s="1990"/>
      <c r="BG81" s="1990"/>
      <c r="BJ81" s="2811" t="s">
        <v>2168</v>
      </c>
      <c r="BK81" s="2812"/>
      <c r="BL81" s="2812"/>
      <c r="BM81" s="2812"/>
      <c r="BN81" s="2812"/>
      <c r="BO81" s="2812"/>
      <c r="BP81" s="2812"/>
      <c r="BQ81" s="2812"/>
      <c r="BR81" s="2812"/>
      <c r="BS81" s="2812"/>
      <c r="BT81" s="2812"/>
      <c r="BU81" s="2812"/>
      <c r="BV81" s="2812"/>
      <c r="BW81" s="2812"/>
      <c r="BX81" s="2812"/>
      <c r="BY81" s="2812"/>
      <c r="BZ81" s="2812"/>
      <c r="CA81" s="2813"/>
      <c r="CC81" s="905"/>
      <c r="CD81" s="906"/>
    </row>
    <row r="82" spans="1:85" s="822" customFormat="1" ht="30" customHeight="1">
      <c r="B82" s="833"/>
      <c r="C82" s="867"/>
      <c r="D82" s="871"/>
      <c r="E82" s="867"/>
      <c r="F82" s="871"/>
      <c r="G82" s="867"/>
      <c r="H82" s="872"/>
      <c r="I82" s="872"/>
      <c r="J82" s="872"/>
      <c r="K82" s="872"/>
      <c r="L82" s="867"/>
      <c r="M82" s="867"/>
      <c r="N82" s="867"/>
      <c r="O82" s="867"/>
      <c r="P82" s="867"/>
      <c r="Q82" s="867"/>
      <c r="R82" s="867"/>
      <c r="S82" s="867"/>
      <c r="T82" s="867"/>
      <c r="U82" s="867"/>
      <c r="V82" s="867"/>
      <c r="W82" s="867"/>
      <c r="X82" s="867"/>
      <c r="Y82" s="867"/>
      <c r="Z82" s="867"/>
      <c r="AA82" s="867"/>
      <c r="AB82" s="867"/>
      <c r="AC82" s="867"/>
      <c r="AD82" s="867"/>
      <c r="AE82" s="867"/>
      <c r="AF82" s="867"/>
      <c r="AG82" s="867"/>
      <c r="AH82" s="867"/>
      <c r="AI82" s="867"/>
      <c r="AJ82" s="867"/>
      <c r="AK82" s="867"/>
      <c r="AL82" s="867"/>
      <c r="AM82" s="867"/>
      <c r="AN82" s="867"/>
      <c r="AO82" s="867"/>
      <c r="AP82" s="867"/>
      <c r="AQ82" s="907"/>
      <c r="AR82" s="867"/>
      <c r="AS82" s="867"/>
      <c r="AT82" s="867"/>
      <c r="AU82" s="867"/>
      <c r="AV82" s="867"/>
      <c r="AW82" s="867"/>
      <c r="AX82" s="867"/>
      <c r="AY82" s="867"/>
      <c r="AZ82" s="877"/>
      <c r="BA82" s="888"/>
      <c r="BB82" s="889"/>
      <c r="BJ82" s="2814"/>
      <c r="BK82" s="2815"/>
      <c r="BL82" s="2815"/>
      <c r="BM82" s="2815"/>
      <c r="BN82" s="2815"/>
      <c r="BO82" s="2815"/>
      <c r="BP82" s="2815"/>
      <c r="BQ82" s="2815"/>
      <c r="BR82" s="2815"/>
      <c r="BS82" s="2815"/>
      <c r="BT82" s="2815"/>
      <c r="BU82" s="2815"/>
      <c r="BV82" s="2815"/>
      <c r="BW82" s="2815"/>
      <c r="BX82" s="2815"/>
      <c r="BY82" s="2815"/>
      <c r="BZ82" s="2815"/>
      <c r="CA82" s="2816"/>
      <c r="CC82" s="905"/>
      <c r="CD82" s="906"/>
    </row>
    <row r="83" spans="1:85" s="822" customFormat="1" ht="30" customHeight="1" thickBot="1">
      <c r="B83" s="833"/>
      <c r="C83" s="867"/>
      <c r="D83" s="871"/>
      <c r="E83" s="867"/>
      <c r="F83" s="871"/>
      <c r="G83" s="867"/>
      <c r="H83" s="872"/>
      <c r="I83" s="872"/>
      <c r="J83" s="872"/>
      <c r="K83" s="872"/>
      <c r="L83" s="867"/>
      <c r="M83" s="867"/>
      <c r="N83" s="867"/>
      <c r="O83" s="867"/>
      <c r="P83" s="867"/>
      <c r="Q83" s="867"/>
      <c r="R83" s="867"/>
      <c r="S83" s="867"/>
      <c r="T83" s="867"/>
      <c r="U83" s="867"/>
      <c r="V83" s="867"/>
      <c r="W83" s="867"/>
      <c r="X83" s="867"/>
      <c r="Y83" s="867"/>
      <c r="Z83" s="867"/>
      <c r="AA83" s="867"/>
      <c r="AB83" s="867"/>
      <c r="AC83" s="867"/>
      <c r="AD83" s="867"/>
      <c r="AE83" s="867"/>
      <c r="AF83" s="867"/>
      <c r="AG83" s="867"/>
      <c r="AH83" s="867"/>
      <c r="AI83" s="867"/>
      <c r="AJ83" s="867"/>
      <c r="AK83" s="867"/>
      <c r="AL83" s="867"/>
      <c r="AM83" s="867"/>
      <c r="AN83" s="867"/>
      <c r="AO83" s="867"/>
      <c r="AP83" s="867"/>
      <c r="AQ83" s="907"/>
      <c r="AR83" s="867"/>
      <c r="AS83" s="867"/>
      <c r="AT83" s="867"/>
      <c r="AU83" s="867"/>
      <c r="AV83" s="867"/>
      <c r="AW83" s="867"/>
      <c r="AX83" s="867"/>
      <c r="AY83" s="867"/>
      <c r="AZ83" s="877"/>
      <c r="BA83" s="888"/>
      <c r="BB83" s="889"/>
      <c r="BJ83" s="1991"/>
      <c r="BK83" s="1992"/>
      <c r="BL83" s="1992"/>
      <c r="BM83" s="1992"/>
      <c r="BN83" s="1992"/>
      <c r="BO83" s="1992"/>
      <c r="BP83" s="1992"/>
      <c r="BQ83" s="1992"/>
      <c r="BR83" s="1992"/>
      <c r="BS83" s="1992"/>
      <c r="BT83" s="1992"/>
      <c r="BU83" s="1992"/>
      <c r="BV83" s="1930" t="s">
        <v>1203</v>
      </c>
      <c r="BW83" s="1894"/>
      <c r="BX83" s="1542"/>
      <c r="BY83" s="1542"/>
      <c r="BZ83" s="1542"/>
      <c r="CA83" s="1543"/>
      <c r="CC83" s="905"/>
      <c r="CD83" s="906"/>
    </row>
    <row r="84" spans="1:85" s="823" customFormat="1" ht="30" customHeight="1" thickBot="1">
      <c r="B84" s="829"/>
      <c r="C84" s="885"/>
      <c r="D84" s="867"/>
      <c r="E84" s="881"/>
      <c r="F84" s="867"/>
      <c r="G84" s="867"/>
      <c r="H84" s="872"/>
      <c r="I84" s="872"/>
      <c r="J84" s="872"/>
      <c r="K84" s="872"/>
      <c r="L84" s="867"/>
      <c r="M84" s="867"/>
      <c r="N84" s="867"/>
      <c r="O84" s="867"/>
      <c r="P84" s="867"/>
      <c r="Q84" s="867"/>
      <c r="R84" s="867"/>
      <c r="S84" s="867"/>
      <c r="T84" s="867"/>
      <c r="U84" s="867"/>
      <c r="V84" s="867"/>
      <c r="W84" s="867"/>
      <c r="X84" s="867"/>
      <c r="Y84" s="867"/>
      <c r="Z84" s="867"/>
      <c r="AA84" s="867"/>
      <c r="AB84" s="867"/>
      <c r="AC84" s="867"/>
      <c r="AD84" s="867"/>
      <c r="AE84" s="867"/>
      <c r="AF84" s="867"/>
      <c r="AM84" s="867"/>
      <c r="AN84" s="867"/>
      <c r="AO84" s="867"/>
      <c r="BC84" s="2650" t="s">
        <v>392</v>
      </c>
      <c r="BD84" s="2650"/>
      <c r="BE84" s="2650"/>
      <c r="BF84" s="2650"/>
      <c r="BG84" s="2650"/>
      <c r="BH84" s="2650"/>
      <c r="BJ84" s="1895"/>
      <c r="BK84" s="1896"/>
      <c r="BL84" s="1896"/>
      <c r="BM84" s="1896"/>
      <c r="BN84" s="1896"/>
      <c r="BO84" s="2805"/>
      <c r="BP84" s="2806"/>
      <c r="BQ84" s="2806"/>
      <c r="BR84" s="2806"/>
      <c r="BS84" s="2806"/>
      <c r="BT84" s="2806"/>
      <c r="BU84" s="2806"/>
      <c r="BV84" s="2807"/>
      <c r="BW84" s="1993"/>
      <c r="BX84" s="1994"/>
      <c r="BY84" s="1994"/>
      <c r="BZ84" s="1896"/>
      <c r="CA84" s="1897"/>
      <c r="CC84" s="908"/>
      <c r="CD84" s="863"/>
    </row>
    <row r="85" spans="1:85" s="823" customFormat="1" ht="30" customHeight="1" thickBot="1">
      <c r="B85" s="829"/>
      <c r="C85" s="867"/>
      <c r="D85" s="867"/>
      <c r="E85" s="2797"/>
      <c r="F85" s="2798"/>
      <c r="G85" s="2798"/>
      <c r="H85" s="2798"/>
      <c r="I85" s="2798"/>
      <c r="J85" s="2798"/>
      <c r="K85" s="2798"/>
      <c r="L85" s="2798"/>
      <c r="M85" s="2798"/>
      <c r="N85" s="2798"/>
      <c r="O85" s="2798"/>
      <c r="P85" s="2798"/>
      <c r="Q85" s="2798"/>
      <c r="R85" s="2798"/>
      <c r="S85" s="2798"/>
      <c r="T85" s="2798"/>
      <c r="U85" s="2798"/>
      <c r="V85" s="2798"/>
      <c r="W85" s="2798"/>
      <c r="X85" s="2798"/>
      <c r="Y85" s="2798"/>
      <c r="Z85" s="2798"/>
      <c r="AA85" s="2798"/>
      <c r="AB85" s="2798"/>
      <c r="AC85" s="2798"/>
      <c r="AD85" s="2798"/>
      <c r="AE85" s="2798"/>
      <c r="AF85" s="2798"/>
      <c r="AG85" s="2798"/>
      <c r="AH85" s="2798"/>
      <c r="AI85" s="2798"/>
      <c r="AJ85" s="2798"/>
      <c r="AK85" s="2798"/>
      <c r="AL85" s="2798"/>
      <c r="AM85" s="2798"/>
      <c r="AN85" s="2798"/>
      <c r="AO85" s="2798"/>
      <c r="AP85" s="2798"/>
      <c r="AQ85" s="2798"/>
      <c r="AR85" s="2798"/>
      <c r="AS85" s="2798"/>
      <c r="AT85" s="2798"/>
      <c r="AU85" s="2798"/>
      <c r="AV85" s="2798"/>
      <c r="AW85" s="2798"/>
      <c r="AX85" s="2798"/>
      <c r="AY85" s="2798"/>
      <c r="AZ85" s="2798"/>
      <c r="BA85" s="2798"/>
      <c r="BB85" s="2798"/>
      <c r="BC85" s="2798"/>
      <c r="BD85" s="2798"/>
      <c r="BE85" s="2798"/>
      <c r="BF85" s="2798"/>
      <c r="BG85" s="2798"/>
      <c r="BH85" s="2799"/>
      <c r="BJ85" s="1541"/>
      <c r="BK85" s="1542"/>
      <c r="BL85" s="1542"/>
      <c r="BM85" s="1542"/>
      <c r="BN85" s="1542"/>
      <c r="BO85" s="2808"/>
      <c r="BP85" s="2809"/>
      <c r="BQ85" s="2809"/>
      <c r="BR85" s="2809"/>
      <c r="BS85" s="2809"/>
      <c r="BT85" s="2809"/>
      <c r="BU85" s="2809"/>
      <c r="BV85" s="2810"/>
      <c r="BW85" s="1993"/>
      <c r="BX85" s="1994"/>
      <c r="BY85" s="1994"/>
      <c r="BZ85" s="1542"/>
      <c r="CA85" s="1543"/>
      <c r="CC85" s="908"/>
    </row>
    <row r="86" spans="1:85" s="823" customFormat="1" ht="30" customHeight="1" thickBot="1">
      <c r="B86" s="829"/>
      <c r="E86" s="2800"/>
      <c r="F86" s="2801"/>
      <c r="G86" s="2801"/>
      <c r="H86" s="2801"/>
      <c r="I86" s="2801"/>
      <c r="J86" s="2801"/>
      <c r="K86" s="2801"/>
      <c r="L86" s="2801"/>
      <c r="M86" s="2801"/>
      <c r="N86" s="2801"/>
      <c r="O86" s="2801"/>
      <c r="P86" s="2801"/>
      <c r="Q86" s="2801"/>
      <c r="R86" s="2801"/>
      <c r="S86" s="2801"/>
      <c r="T86" s="2801"/>
      <c r="U86" s="2801"/>
      <c r="V86" s="2801"/>
      <c r="W86" s="2801"/>
      <c r="X86" s="2801"/>
      <c r="Y86" s="2801"/>
      <c r="Z86" s="2801"/>
      <c r="AA86" s="2801"/>
      <c r="AB86" s="2801"/>
      <c r="AC86" s="2801"/>
      <c r="AD86" s="2801"/>
      <c r="AE86" s="2801"/>
      <c r="AF86" s="2801"/>
      <c r="AG86" s="2801"/>
      <c r="AH86" s="2801"/>
      <c r="AI86" s="2801"/>
      <c r="AJ86" s="2801"/>
      <c r="AK86" s="2801"/>
      <c r="AL86" s="2801"/>
      <c r="AM86" s="2801"/>
      <c r="AN86" s="2801"/>
      <c r="AO86" s="2801"/>
      <c r="AP86" s="2801"/>
      <c r="AQ86" s="2801"/>
      <c r="AR86" s="2801"/>
      <c r="AS86" s="2801"/>
      <c r="AT86" s="2801"/>
      <c r="AU86" s="2801"/>
      <c r="AV86" s="2801"/>
      <c r="AW86" s="2801"/>
      <c r="AX86" s="2801"/>
      <c r="AY86" s="2801"/>
      <c r="AZ86" s="2801"/>
      <c r="BA86" s="2801"/>
      <c r="BB86" s="2801"/>
      <c r="BC86" s="2801"/>
      <c r="BD86" s="2801"/>
      <c r="BE86" s="2801"/>
      <c r="BF86" s="2801"/>
      <c r="BG86" s="2801"/>
      <c r="BH86" s="2802"/>
      <c r="BJ86" s="1544"/>
      <c r="BK86" s="1545"/>
      <c r="BL86" s="1545"/>
      <c r="BM86" s="1545"/>
      <c r="BN86" s="1545"/>
      <c r="BO86" s="1545"/>
      <c r="BP86" s="1545"/>
      <c r="BQ86" s="1545"/>
      <c r="BR86" s="1545"/>
      <c r="BS86" s="1545"/>
      <c r="BT86" s="1545"/>
      <c r="BU86" s="1545"/>
      <c r="BV86" s="1545"/>
      <c r="BW86" s="1545"/>
      <c r="BX86" s="1545"/>
      <c r="BY86" s="1545"/>
      <c r="BZ86" s="1545"/>
      <c r="CA86" s="1546"/>
      <c r="CC86" s="831"/>
    </row>
    <row r="87" spans="1:85" s="822" customFormat="1" ht="16.2" customHeight="1">
      <c r="B87" s="833"/>
      <c r="G87" s="811"/>
      <c r="H87" s="811"/>
      <c r="I87" s="811"/>
      <c r="J87" s="811"/>
      <c r="K87" s="811"/>
      <c r="CC87" s="834"/>
    </row>
    <row r="88" spans="1:85" s="822" customFormat="1" ht="16.2" customHeight="1" thickBot="1">
      <c r="B88" s="896"/>
      <c r="C88" s="825"/>
      <c r="D88" s="825"/>
      <c r="E88" s="897"/>
      <c r="F88" s="825"/>
      <c r="G88" s="826"/>
      <c r="H88" s="826"/>
      <c r="I88" s="826"/>
      <c r="J88" s="825"/>
      <c r="K88" s="825"/>
      <c r="L88" s="825"/>
      <c r="M88" s="825"/>
      <c r="N88" s="825"/>
      <c r="O88" s="825"/>
      <c r="P88" s="825"/>
      <c r="Q88" s="825"/>
      <c r="R88" s="825"/>
      <c r="S88" s="825"/>
      <c r="T88" s="825"/>
      <c r="U88" s="825"/>
      <c r="V88" s="825"/>
      <c r="W88" s="825"/>
      <c r="X88" s="825"/>
      <c r="Y88" s="825"/>
      <c r="Z88" s="825"/>
      <c r="AA88" s="825"/>
      <c r="AB88" s="825"/>
      <c r="AC88" s="825"/>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825"/>
      <c r="BB88" s="825"/>
      <c r="BC88" s="825"/>
      <c r="BD88" s="825"/>
      <c r="BE88" s="825"/>
      <c r="BF88" s="825"/>
      <c r="BG88" s="825"/>
      <c r="BH88" s="825"/>
      <c r="BI88" s="825"/>
      <c r="BJ88" s="825"/>
      <c r="BK88" s="825"/>
      <c r="BL88" s="825"/>
      <c r="BM88" s="825"/>
      <c r="BN88" s="825"/>
      <c r="BO88" s="825"/>
      <c r="BP88" s="825"/>
      <c r="BQ88" s="825"/>
      <c r="BR88" s="825"/>
      <c r="BS88" s="825"/>
      <c r="BT88" s="825"/>
      <c r="BU88" s="825"/>
      <c r="BV88" s="825"/>
      <c r="BW88" s="825"/>
      <c r="BX88" s="825"/>
      <c r="BY88" s="825"/>
      <c r="BZ88" s="825"/>
      <c r="CA88" s="825"/>
      <c r="CB88" s="825"/>
      <c r="CC88" s="898"/>
      <c r="CE88" s="839"/>
      <c r="CF88" s="839"/>
      <c r="CG88" s="839"/>
    </row>
    <row r="89" spans="1:85" s="799" customFormat="1" ht="10.199999999999999" customHeight="1">
      <c r="B89" s="2691"/>
      <c r="C89" s="2691"/>
      <c r="D89" s="2691"/>
      <c r="E89" s="2691"/>
      <c r="F89" s="2691"/>
      <c r="G89" s="2691"/>
      <c r="H89" s="2691"/>
      <c r="I89" s="2691"/>
      <c r="J89" s="2691"/>
      <c r="K89" s="2691"/>
      <c r="L89" s="2691"/>
      <c r="M89" s="2691"/>
      <c r="N89" s="2691"/>
      <c r="O89" s="2691"/>
      <c r="P89" s="2691"/>
      <c r="Q89" s="2691"/>
      <c r="R89" s="2691"/>
      <c r="S89" s="2691"/>
      <c r="T89" s="2691"/>
      <c r="U89" s="2691"/>
      <c r="V89" s="2691"/>
      <c r="W89" s="2691"/>
      <c r="X89" s="2691"/>
      <c r="Y89" s="2691"/>
      <c r="Z89" s="2691"/>
      <c r="AA89" s="2691"/>
      <c r="AB89" s="2691"/>
      <c r="AC89" s="2691"/>
      <c r="AD89" s="2691"/>
      <c r="AE89" s="2691"/>
      <c r="AF89" s="2691"/>
      <c r="AG89" s="2691"/>
      <c r="AH89" s="2691"/>
      <c r="AI89" s="2691"/>
      <c r="AJ89" s="2691"/>
      <c r="AK89" s="2691"/>
      <c r="AL89" s="2691"/>
      <c r="AM89" s="2691"/>
      <c r="AN89" s="2691"/>
      <c r="AO89" s="2691"/>
      <c r="AP89" s="2691"/>
      <c r="AQ89" s="2691"/>
      <c r="AR89" s="2691"/>
      <c r="AS89" s="2691"/>
      <c r="AT89" s="2691"/>
      <c r="AU89" s="2691"/>
      <c r="AV89" s="2691"/>
      <c r="AW89" s="2691"/>
      <c r="AX89" s="2691"/>
      <c r="AY89" s="2691"/>
      <c r="AZ89" s="2691"/>
      <c r="BA89" s="2691"/>
      <c r="BB89" s="2691"/>
      <c r="BC89" s="2691"/>
      <c r="BD89" s="2691"/>
      <c r="BE89" s="2691"/>
      <c r="BF89" s="2691"/>
      <c r="BG89" s="2691"/>
      <c r="BH89" s="2691"/>
      <c r="BI89" s="2691"/>
      <c r="BJ89" s="2691"/>
      <c r="BK89" s="2691"/>
      <c r="BL89" s="2691"/>
      <c r="BM89" s="2691"/>
      <c r="BN89" s="2691"/>
      <c r="BO89" s="2691"/>
      <c r="BP89" s="2691"/>
      <c r="BQ89" s="2691"/>
      <c r="BR89" s="2691"/>
      <c r="BS89" s="2691"/>
      <c r="BT89" s="2691"/>
      <c r="BU89" s="2691"/>
      <c r="BV89" s="2691"/>
      <c r="BW89" s="2691"/>
      <c r="BX89" s="2691"/>
      <c r="BY89" s="2691"/>
      <c r="BZ89" s="2691"/>
      <c r="CA89" s="2691"/>
      <c r="CB89" s="2691"/>
      <c r="CC89" s="2691"/>
      <c r="CD89" s="2691"/>
    </row>
    <row r="90" spans="1:85" ht="30" customHeight="1">
      <c r="A90" s="2651">
        <v>7</v>
      </c>
      <c r="B90" s="2651"/>
      <c r="C90" s="2651"/>
      <c r="D90" s="2651"/>
      <c r="E90" s="2651"/>
      <c r="F90" s="2651"/>
      <c r="G90" s="2651"/>
      <c r="H90" s="2651"/>
      <c r="I90" s="2651"/>
      <c r="J90" s="2651"/>
      <c r="K90" s="2651"/>
      <c r="L90" s="2651"/>
      <c r="M90" s="2651"/>
      <c r="N90" s="2651"/>
      <c r="O90" s="2651"/>
      <c r="P90" s="2651"/>
      <c r="Q90" s="2651"/>
      <c r="R90" s="2651"/>
      <c r="S90" s="2651"/>
      <c r="T90" s="2651"/>
      <c r="U90" s="2651"/>
      <c r="V90" s="2651"/>
      <c r="W90" s="2651"/>
      <c r="X90" s="2651"/>
      <c r="Y90" s="2651"/>
      <c r="Z90" s="2651"/>
      <c r="AA90" s="2651"/>
      <c r="AB90" s="2651"/>
      <c r="AC90" s="2651"/>
      <c r="AD90" s="2651"/>
      <c r="AE90" s="2651"/>
      <c r="AF90" s="2651"/>
      <c r="AG90" s="2651"/>
      <c r="AH90" s="2651"/>
      <c r="AI90" s="2651"/>
      <c r="AJ90" s="2651"/>
      <c r="AK90" s="2651"/>
      <c r="AL90" s="2651"/>
      <c r="AM90" s="2651"/>
      <c r="AN90" s="2651"/>
      <c r="AO90" s="2651"/>
      <c r="AP90" s="2651"/>
      <c r="AQ90" s="2651"/>
      <c r="AR90" s="2651"/>
      <c r="AS90" s="2651"/>
      <c r="AT90" s="2651"/>
      <c r="AU90" s="2651"/>
      <c r="AV90" s="2651"/>
      <c r="AW90" s="2651"/>
      <c r="AX90" s="2651"/>
      <c r="AY90" s="2651"/>
      <c r="AZ90" s="2651"/>
      <c r="BA90" s="2651"/>
      <c r="BB90" s="2651"/>
      <c r="BC90" s="2651"/>
      <c r="BD90" s="2651"/>
      <c r="BE90" s="2651"/>
      <c r="BF90" s="2651"/>
      <c r="BG90" s="2651"/>
      <c r="BH90" s="2651"/>
      <c r="BI90" s="2651"/>
      <c r="BJ90" s="2651"/>
      <c r="BK90" s="2651"/>
      <c r="BL90" s="2651"/>
      <c r="BM90" s="2651"/>
      <c r="BN90" s="2651"/>
      <c r="BO90" s="2651"/>
      <c r="BP90" s="2651"/>
      <c r="BQ90" s="2651"/>
      <c r="BR90" s="2651"/>
      <c r="BS90" s="2651"/>
      <c r="BT90" s="2651"/>
      <c r="BU90" s="2651"/>
      <c r="BV90" s="2651"/>
      <c r="BW90" s="2651"/>
      <c r="BX90" s="2651"/>
      <c r="BY90" s="2651"/>
      <c r="BZ90" s="2651"/>
      <c r="CA90" s="2651"/>
      <c r="CB90" s="2651"/>
      <c r="CC90" s="2651"/>
      <c r="CD90" s="935"/>
    </row>
    <row r="91" spans="1:85" ht="30" customHeight="1">
      <c r="A91" s="2651"/>
      <c r="B91" s="2651"/>
      <c r="C91" s="2651"/>
      <c r="D91" s="2651"/>
      <c r="E91" s="2651"/>
      <c r="F91" s="2651"/>
      <c r="G91" s="2651"/>
      <c r="H91" s="2651"/>
      <c r="I91" s="2651"/>
      <c r="J91" s="2651"/>
      <c r="K91" s="2651"/>
      <c r="L91" s="2651"/>
      <c r="M91" s="2651"/>
      <c r="N91" s="2651"/>
      <c r="O91" s="2651"/>
      <c r="P91" s="2651"/>
      <c r="Q91" s="2651"/>
      <c r="R91" s="2651"/>
      <c r="S91" s="2651"/>
      <c r="T91" s="2651"/>
      <c r="U91" s="2651"/>
      <c r="V91" s="2651"/>
      <c r="W91" s="2651"/>
      <c r="X91" s="2651"/>
      <c r="Y91" s="2651"/>
      <c r="Z91" s="2651"/>
      <c r="AA91" s="2651"/>
      <c r="AB91" s="2651"/>
      <c r="AC91" s="2651"/>
      <c r="AD91" s="2651"/>
      <c r="AE91" s="2651"/>
      <c r="AF91" s="2651"/>
      <c r="AG91" s="2651"/>
      <c r="AH91" s="2651"/>
      <c r="AI91" s="2651"/>
      <c r="AJ91" s="2651"/>
      <c r="AK91" s="2651"/>
      <c r="AL91" s="2651"/>
      <c r="AM91" s="2651"/>
      <c r="AN91" s="2651"/>
      <c r="AO91" s="2651"/>
      <c r="AP91" s="2651"/>
      <c r="AQ91" s="2651"/>
      <c r="AR91" s="2651"/>
      <c r="AS91" s="2651"/>
      <c r="AT91" s="2651"/>
      <c r="AU91" s="2651"/>
      <c r="AV91" s="2651"/>
      <c r="AW91" s="2651"/>
      <c r="AX91" s="2651"/>
      <c r="AY91" s="2651"/>
      <c r="AZ91" s="2651"/>
      <c r="BA91" s="2651"/>
      <c r="BB91" s="2651"/>
      <c r="BC91" s="2651"/>
      <c r="BD91" s="2651"/>
      <c r="BE91" s="2651"/>
      <c r="BF91" s="2651"/>
      <c r="BG91" s="2651"/>
      <c r="BH91" s="2651"/>
      <c r="BI91" s="2651"/>
      <c r="BJ91" s="2651"/>
      <c r="BK91" s="2651"/>
      <c r="BL91" s="2651"/>
      <c r="BM91" s="2651"/>
      <c r="BN91" s="2651"/>
      <c r="BO91" s="2651"/>
      <c r="BP91" s="2651"/>
      <c r="BQ91" s="2651"/>
      <c r="BR91" s="2651"/>
      <c r="BS91" s="2651"/>
      <c r="BT91" s="2651"/>
      <c r="BU91" s="2651"/>
      <c r="BV91" s="2651"/>
      <c r="BW91" s="2651"/>
      <c r="BX91" s="2651"/>
      <c r="BY91" s="2651"/>
      <c r="BZ91" s="2651"/>
      <c r="CA91" s="2651"/>
      <c r="CB91" s="2651"/>
      <c r="CC91" s="2651"/>
    </row>
  </sheetData>
  <mergeCells count="46">
    <mergeCell ref="BT74:CB75"/>
    <mergeCell ref="BT42:CB46"/>
    <mergeCell ref="BR61:BS62"/>
    <mergeCell ref="BT61:CB62"/>
    <mergeCell ref="BR71:BS72"/>
    <mergeCell ref="BT71:CB72"/>
    <mergeCell ref="BR55:BS56"/>
    <mergeCell ref="BT55:CB56"/>
    <mergeCell ref="BR68:BS69"/>
    <mergeCell ref="BT68:CB69"/>
    <mergeCell ref="BR64:BS65"/>
    <mergeCell ref="BT64:CB65"/>
    <mergeCell ref="BR52:BS53"/>
    <mergeCell ref="BT52:CB53"/>
    <mergeCell ref="AY6:BX6"/>
    <mergeCell ref="BT49:CB50"/>
    <mergeCell ref="AY7:BX7"/>
    <mergeCell ref="E16:BX17"/>
    <mergeCell ref="D25:BX40"/>
    <mergeCell ref="AV10:AW11"/>
    <mergeCell ref="AV13:AW14"/>
    <mergeCell ref="AY10:CB11"/>
    <mergeCell ref="AY13:CB14"/>
    <mergeCell ref="BW48:CB48"/>
    <mergeCell ref="BR49:BS50"/>
    <mergeCell ref="AY8:BX8"/>
    <mergeCell ref="BY8:CB9"/>
    <mergeCell ref="A90:CC91"/>
    <mergeCell ref="BC84:BH84"/>
    <mergeCell ref="E85:BH86"/>
    <mergeCell ref="E78:BK79"/>
    <mergeCell ref="B89:CD89"/>
    <mergeCell ref="E80:BB81"/>
    <mergeCell ref="BO84:BV85"/>
    <mergeCell ref="BJ81:CA82"/>
    <mergeCell ref="BK3:BL3"/>
    <mergeCell ref="BM3:BN3"/>
    <mergeCell ref="BP3:BQ3"/>
    <mergeCell ref="BR3:BS3"/>
    <mergeCell ref="C3:F5"/>
    <mergeCell ref="BT3:BU3"/>
    <mergeCell ref="BV3:BW3"/>
    <mergeCell ref="BY3:BZ3"/>
    <mergeCell ref="CA3:CB3"/>
    <mergeCell ref="BM2:BN2"/>
    <mergeCell ref="CA2:CB2"/>
  </mergeCells>
  <printOptions horizontalCentered="1"/>
  <pageMargins left="0.23622047244094491" right="0.23622047244094491" top="0.51181102362204722" bottom="0.51181102362204722" header="0" footer="0"/>
  <pageSetup paperSize="9" scale="3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22</vt:i4>
      </vt:variant>
    </vt:vector>
  </HeadingPairs>
  <TitlesOfParts>
    <vt:vector size="71" baseType="lpstr">
      <vt:lpstr>database</vt:lpstr>
      <vt:lpstr>Maklumat Utama</vt:lpstr>
      <vt:lpstr>P1</vt:lpstr>
      <vt:lpstr>P2</vt:lpstr>
      <vt:lpstr>P3</vt:lpstr>
      <vt:lpstr>P4</vt:lpstr>
      <vt:lpstr>P5</vt:lpstr>
      <vt:lpstr>P6</vt:lpstr>
      <vt:lpstr>P7</vt:lpstr>
      <vt:lpstr>P8-P9</vt:lpstr>
      <vt:lpstr>P10-P11</vt:lpstr>
      <vt:lpstr>P12-P13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Daya Saing</vt:lpstr>
      <vt:lpstr>P35</vt:lpstr>
      <vt:lpstr>P36</vt:lpstr>
      <vt:lpstr>P37</vt:lpstr>
      <vt:lpstr>P38</vt:lpstr>
      <vt:lpstr>P39</vt:lpstr>
      <vt:lpstr>P40</vt:lpstr>
      <vt:lpstr>P41</vt:lpstr>
      <vt:lpstr>P42</vt:lpstr>
      <vt:lpstr>P43</vt:lpstr>
      <vt:lpstr>P44</vt:lpstr>
      <vt:lpstr>P45</vt:lpstr>
      <vt:lpstr>P46</vt:lpstr>
      <vt:lpstr>P47</vt:lpstr>
      <vt:lpstr>P48</vt:lpstr>
      <vt:lpstr>P49</vt:lpstr>
      <vt:lpstr>P52</vt:lpstr>
      <vt:lpstr>'Daya Saing'!Print_Area</vt:lpstr>
      <vt:lpstr>'P10-P11'!Print_Area</vt:lpstr>
      <vt:lpstr>'P12-P13'!Print_Area</vt:lpstr>
      <vt:lpstr>'P15'!Print_Area</vt:lpstr>
      <vt:lpstr>'P16'!Print_Area</vt:lpstr>
      <vt:lpstr>'P17'!Print_Area</vt:lpstr>
      <vt:lpstr>'P18'!Print_Area</vt:lpstr>
      <vt:lpstr>'P19'!Print_Area</vt:lpstr>
      <vt:lpstr>'P2'!Print_Area</vt:lpstr>
      <vt:lpstr>'P21'!Print_Area</vt:lpstr>
      <vt:lpstr>'P22'!Print_Area</vt:lpstr>
      <vt:lpstr>'P24'!Print_Area</vt:lpstr>
      <vt:lpstr>'P25'!Print_Area</vt:lpstr>
      <vt:lpstr>'P26'!Print_Area</vt:lpstr>
      <vt:lpstr>'P27'!Print_Area</vt:lpstr>
      <vt:lpstr>'P28'!Print_Area</vt:lpstr>
      <vt:lpstr>'P29'!Print_Area</vt:lpstr>
      <vt:lpstr>'P30'!Print_Area</vt:lpstr>
      <vt:lpstr>'P31'!Print_Area</vt:lpstr>
      <vt:lpstr>'P33'!Print_Area</vt:lpstr>
      <vt:lpstr>'P43'!Print_Area</vt:lpstr>
      <vt:lpstr>'P8-P9'!Print_Titles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uzaimah</dc:creator>
  <cp:lastModifiedBy>Norzarita Samsudin</cp:lastModifiedBy>
  <cp:lastPrinted>2025-12-09T03:25:51Z</cp:lastPrinted>
  <dcterms:created xsi:type="dcterms:W3CDTF">2016-04-01T06:56:08Z</dcterms:created>
  <dcterms:modified xsi:type="dcterms:W3CDTF">2026-05-15T08:32:58Z</dcterms:modified>
</cp:coreProperties>
</file>